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5/FDP_2025_1_21/"/>
    </mc:Choice>
  </mc:AlternateContent>
  <xr:revisionPtr revIDLastSave="154" documentId="8_{ACCFFE7A-EE13-45CD-BC44-C20AD30D4BCC}" xr6:coauthVersionLast="47" xr6:coauthVersionMax="47" xr10:uidLastSave="{3EA4CBE4-38CB-45E5-89C8-6317554817B2}"/>
  <bookViews>
    <workbookView xWindow="28680" yWindow="-120" windowWidth="29040" windowHeight="15840" activeTab="2" xr2:uid="{AC8480CF-1CAE-4B1C-93BD-5A474F8FAC35}"/>
  </bookViews>
  <sheets>
    <sheet name="Legend" sheetId="1" r:id="rId1"/>
    <sheet name="Data" sheetId="2" r:id="rId2"/>
    <sheet name="Heatma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58" i="2" l="1"/>
  <c r="CZ57" i="2"/>
  <c r="CZ56" i="2"/>
  <c r="CZ55" i="2"/>
  <c r="CZ54" i="2"/>
  <c r="CZ53" i="2"/>
  <c r="CZ52" i="2"/>
  <c r="CZ51" i="2"/>
  <c r="CZ50" i="2"/>
  <c r="CZ49" i="2"/>
  <c r="CZ48" i="2"/>
  <c r="CZ47" i="2"/>
  <c r="CZ46" i="2"/>
  <c r="CZ45" i="2"/>
  <c r="CZ59" i="2" s="1"/>
  <c r="DD11" i="2"/>
  <c r="DD12" i="2"/>
  <c r="DB12" i="2" s="1"/>
  <c r="DD13" i="2"/>
  <c r="DD14" i="2"/>
  <c r="DB14" i="2" s="1"/>
  <c r="DD15" i="2"/>
  <c r="DD16" i="2"/>
  <c r="DB16" i="2" s="1"/>
  <c r="DD17" i="2"/>
  <c r="DD18" i="2"/>
  <c r="DB18" i="2" s="1"/>
  <c r="DD10" i="2"/>
  <c r="DD9" i="2"/>
  <c r="DD8" i="2"/>
  <c r="DD7" i="2"/>
  <c r="DD6" i="2"/>
  <c r="DD5" i="2"/>
  <c r="DB17" i="2"/>
  <c r="DB15" i="2"/>
  <c r="DB13" i="2"/>
  <c r="DB11" i="2"/>
  <c r="DB10" i="2"/>
  <c r="DB9" i="2"/>
  <c r="DB8" i="2"/>
  <c r="DB7" i="2"/>
  <c r="DB6" i="2"/>
  <c r="DB5" i="2"/>
  <c r="CZ37" i="2"/>
  <c r="CZ36" i="2"/>
  <c r="CZ35" i="2"/>
  <c r="CZ34" i="2"/>
  <c r="CZ33" i="2"/>
  <c r="CZ32" i="2"/>
  <c r="CZ31" i="2"/>
  <c r="CZ30" i="2"/>
  <c r="CZ29" i="2"/>
  <c r="CZ28" i="2"/>
  <c r="CZ27" i="2"/>
  <c r="CZ26" i="2"/>
  <c r="CZ25" i="2"/>
  <c r="CZ24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5" i="2"/>
  <c r="CQ24" i="2" l="1"/>
  <c r="CY33" i="2"/>
  <c r="CY31" i="2"/>
  <c r="CY25" i="2"/>
  <c r="CY37" i="2"/>
  <c r="CY36" i="2"/>
  <c r="CY35" i="2"/>
  <c r="CY34" i="2"/>
  <c r="CY32" i="2"/>
  <c r="CY30" i="2"/>
  <c r="CY29" i="2"/>
  <c r="CY28" i="2"/>
  <c r="CY27" i="2"/>
  <c r="CQ26" i="2"/>
  <c r="CQ25" i="2"/>
  <c r="CY26" i="2" l="1"/>
  <c r="CY24" i="2"/>
  <c r="AP28" i="2"/>
  <c r="CL25" i="2"/>
  <c r="CD25" i="2"/>
  <c r="BL25" i="2"/>
  <c r="AV25" i="2"/>
  <c r="AU25" i="2"/>
  <c r="AP25" i="2"/>
  <c r="Z25" i="2"/>
  <c r="P25" i="2"/>
  <c r="G25" i="2"/>
  <c r="CW37" i="2"/>
  <c r="Q36" i="2"/>
  <c r="BG35" i="2"/>
  <c r="BU34" i="2"/>
  <c r="CG33" i="2"/>
  <c r="BJ32" i="2"/>
  <c r="CO31" i="2"/>
  <c r="BU30" i="2"/>
  <c r="CO29" i="2"/>
  <c r="BR27" i="2"/>
  <c r="AE26" i="2"/>
  <c r="BX24" i="2"/>
  <c r="BB37" i="2" l="1"/>
  <c r="CH37" i="2"/>
  <c r="BG37" i="2"/>
  <c r="CJ37" i="2"/>
  <c r="CX37" i="2"/>
  <c r="CC36" i="2"/>
  <c r="W36" i="2"/>
  <c r="AM36" i="2"/>
  <c r="CA36" i="2"/>
  <c r="K35" i="2"/>
  <c r="BV35" i="2"/>
  <c r="S33" i="2"/>
  <c r="Z33" i="2"/>
  <c r="AK33" i="2"/>
  <c r="CE33" i="2"/>
  <c r="AP33" i="2"/>
  <c r="CL33" i="2"/>
  <c r="CW33" i="2"/>
  <c r="AS33" i="2"/>
  <c r="CD33" i="2"/>
  <c r="BQ31" i="2"/>
  <c r="BV29" i="2"/>
  <c r="J29" i="2"/>
  <c r="AS29" i="2"/>
  <c r="AY29" i="2"/>
  <c r="U29" i="2"/>
  <c r="BN29" i="2"/>
  <c r="BO29" i="2"/>
  <c r="BA28" i="2"/>
  <c r="CU28" i="2"/>
  <c r="BI28" i="2"/>
  <c r="BS27" i="2"/>
  <c r="R25" i="2"/>
  <c r="W25" i="2"/>
  <c r="BF25" i="2"/>
  <c r="X25" i="2"/>
  <c r="BK25" i="2"/>
  <c r="CT25" i="2"/>
  <c r="AM25" i="2"/>
  <c r="BN25" i="2"/>
  <c r="AN25" i="2"/>
  <c r="BS25" i="2"/>
  <c r="CB25" i="2"/>
  <c r="CI25" i="2"/>
  <c r="CJ25" i="2"/>
  <c r="BB24" i="2"/>
  <c r="D24" i="2"/>
  <c r="CM24" i="2"/>
  <c r="F24" i="2"/>
  <c r="CN24" i="2"/>
  <c r="K24" i="2"/>
  <c r="CP24" i="2"/>
  <c r="L24" i="2"/>
  <c r="CU24" i="2"/>
  <c r="AT24" i="2"/>
  <c r="AY24" i="2"/>
  <c r="AZ24" i="2"/>
  <c r="AB24" i="2"/>
  <c r="BR24" i="2"/>
  <c r="H25" i="2"/>
  <c r="AE25" i="2"/>
  <c r="AX25" i="2"/>
  <c r="BT25" i="2"/>
  <c r="AU27" i="2"/>
  <c r="CS27" i="2"/>
  <c r="Z29" i="2"/>
  <c r="CG29" i="2"/>
  <c r="AS31" i="2"/>
  <c r="CT31" i="2"/>
  <c r="BG33" i="2"/>
  <c r="AU34" i="2"/>
  <c r="AK35" i="2"/>
  <c r="CT35" i="2"/>
  <c r="AE37" i="2"/>
  <c r="AE27" i="2"/>
  <c r="Z31" i="2"/>
  <c r="BW31" i="2"/>
  <c r="R35" i="2"/>
  <c r="BW35" i="2"/>
  <c r="AF27" i="2"/>
  <c r="AA31" i="2"/>
  <c r="CD35" i="2"/>
  <c r="BP24" i="2"/>
  <c r="AL27" i="2"/>
  <c r="CM31" i="2"/>
  <c r="AD24" i="2"/>
  <c r="BW24" i="2"/>
  <c r="J25" i="2"/>
  <c r="AF25" i="2"/>
  <c r="BC25" i="2"/>
  <c r="BV25" i="2"/>
  <c r="CR25" i="2"/>
  <c r="AW27" i="2"/>
  <c r="K28" i="2"/>
  <c r="AC29" i="2"/>
  <c r="CL29" i="2"/>
  <c r="AX31" i="2"/>
  <c r="C33" i="2"/>
  <c r="BI33" i="2"/>
  <c r="BB34" i="2"/>
  <c r="AY35" i="2"/>
  <c r="CW35" i="2"/>
  <c r="AL37" i="2"/>
  <c r="BR26" i="2"/>
  <c r="CK30" i="2"/>
  <c r="BZ27" i="2"/>
  <c r="CK27" i="2"/>
  <c r="CL31" i="2"/>
  <c r="AC35" i="2"/>
  <c r="AA24" i="2"/>
  <c r="CP27" i="2"/>
  <c r="AH31" i="2"/>
  <c r="I34" i="2"/>
  <c r="AH35" i="2"/>
  <c r="CO35" i="2"/>
  <c r="CX36" i="2"/>
  <c r="AI24" i="2"/>
  <c r="O25" i="2"/>
  <c r="AH25" i="2"/>
  <c r="BD25" i="2"/>
  <c r="CA25" i="2"/>
  <c r="BC27" i="2"/>
  <c r="AQ29" i="2"/>
  <c r="BA31" i="2"/>
  <c r="R33" i="2"/>
  <c r="BO33" i="2"/>
  <c r="BR34" i="2"/>
  <c r="BA35" i="2"/>
  <c r="AW37" i="2"/>
  <c r="AE30" i="2"/>
  <c r="BO31" i="2"/>
  <c r="J35" i="2"/>
  <c r="CW26" i="2"/>
  <c r="CO26" i="2"/>
  <c r="CG26" i="2"/>
  <c r="BY26" i="2"/>
  <c r="BQ26" i="2"/>
  <c r="BI26" i="2"/>
  <c r="BA26" i="2"/>
  <c r="AS26" i="2"/>
  <c r="AK26" i="2"/>
  <c r="AC26" i="2"/>
  <c r="U26" i="2"/>
  <c r="M26" i="2"/>
  <c r="CV26" i="2"/>
  <c r="CN26" i="2"/>
  <c r="CF26" i="2"/>
  <c r="BX26" i="2"/>
  <c r="BP26" i="2"/>
  <c r="BH26" i="2"/>
  <c r="AZ26" i="2"/>
  <c r="AR26" i="2"/>
  <c r="AJ26" i="2"/>
  <c r="AB26" i="2"/>
  <c r="T26" i="2"/>
  <c r="L26" i="2"/>
  <c r="CU26" i="2"/>
  <c r="CM26" i="2"/>
  <c r="CE26" i="2"/>
  <c r="BW26" i="2"/>
  <c r="BO26" i="2"/>
  <c r="BG26" i="2"/>
  <c r="AY26" i="2"/>
  <c r="AQ26" i="2"/>
  <c r="AI26" i="2"/>
  <c r="AA26" i="2"/>
  <c r="S26" i="2"/>
  <c r="K26" i="2"/>
  <c r="CT26" i="2"/>
  <c r="CL26" i="2"/>
  <c r="CD26" i="2"/>
  <c r="BV26" i="2"/>
  <c r="BN26" i="2"/>
  <c r="BF26" i="2"/>
  <c r="AX26" i="2"/>
  <c r="AP26" i="2"/>
  <c r="AH26" i="2"/>
  <c r="Z26" i="2"/>
  <c r="R26" i="2"/>
  <c r="J26" i="2"/>
  <c r="CP26" i="2"/>
  <c r="BZ26" i="2"/>
  <c r="BJ26" i="2"/>
  <c r="AT26" i="2"/>
  <c r="AD26" i="2"/>
  <c r="N26" i="2"/>
  <c r="CK26" i="2"/>
  <c r="BU26" i="2"/>
  <c r="BE26" i="2"/>
  <c r="AO26" i="2"/>
  <c r="Y26" i="2"/>
  <c r="I26" i="2"/>
  <c r="CJ26" i="2"/>
  <c r="BT26" i="2"/>
  <c r="BD26" i="2"/>
  <c r="AN26" i="2"/>
  <c r="X26" i="2"/>
  <c r="H26" i="2"/>
  <c r="CI26" i="2"/>
  <c r="BS26" i="2"/>
  <c r="BC26" i="2"/>
  <c r="AM26" i="2"/>
  <c r="W26" i="2"/>
  <c r="G26" i="2"/>
  <c r="CS26" i="2"/>
  <c r="CC26" i="2"/>
  <c r="BM26" i="2"/>
  <c r="AW26" i="2"/>
  <c r="AG26" i="2"/>
  <c r="Q26" i="2"/>
  <c r="E26" i="2"/>
  <c r="AF26" i="2"/>
  <c r="CA26" i="2"/>
  <c r="AT30" i="2"/>
  <c r="CQ30" i="2"/>
  <c r="AE32" i="2"/>
  <c r="CC32" i="2"/>
  <c r="CW36" i="2"/>
  <c r="CO36" i="2"/>
  <c r="CG36" i="2"/>
  <c r="BY36" i="2"/>
  <c r="BQ36" i="2"/>
  <c r="BI36" i="2"/>
  <c r="BA36" i="2"/>
  <c r="AS36" i="2"/>
  <c r="AK36" i="2"/>
  <c r="AC36" i="2"/>
  <c r="U36" i="2"/>
  <c r="M36" i="2"/>
  <c r="E36" i="2"/>
  <c r="CV36" i="2"/>
  <c r="CN36" i="2"/>
  <c r="CF36" i="2"/>
  <c r="BX36" i="2"/>
  <c r="BP36" i="2"/>
  <c r="BH36" i="2"/>
  <c r="AZ36" i="2"/>
  <c r="AR36" i="2"/>
  <c r="AJ36" i="2"/>
  <c r="AB36" i="2"/>
  <c r="T36" i="2"/>
  <c r="L36" i="2"/>
  <c r="D36" i="2"/>
  <c r="CU36" i="2"/>
  <c r="CM36" i="2"/>
  <c r="CE36" i="2"/>
  <c r="BW36" i="2"/>
  <c r="BO36" i="2"/>
  <c r="BG36" i="2"/>
  <c r="AY36" i="2"/>
  <c r="AQ36" i="2"/>
  <c r="AI36" i="2"/>
  <c r="AA36" i="2"/>
  <c r="S36" i="2"/>
  <c r="K36" i="2"/>
  <c r="C36" i="2"/>
  <c r="CT36" i="2"/>
  <c r="CL36" i="2"/>
  <c r="CD36" i="2"/>
  <c r="BV36" i="2"/>
  <c r="BN36" i="2"/>
  <c r="BF36" i="2"/>
  <c r="AX36" i="2"/>
  <c r="AP36" i="2"/>
  <c r="AH36" i="2"/>
  <c r="Z36" i="2"/>
  <c r="R36" i="2"/>
  <c r="J36" i="2"/>
  <c r="CR36" i="2"/>
  <c r="CJ36" i="2"/>
  <c r="CB36" i="2"/>
  <c r="BT36" i="2"/>
  <c r="BL36" i="2"/>
  <c r="BD36" i="2"/>
  <c r="AV36" i="2"/>
  <c r="AN36" i="2"/>
  <c r="AF36" i="2"/>
  <c r="X36" i="2"/>
  <c r="P36" i="2"/>
  <c r="H36" i="2"/>
  <c r="CS36" i="2"/>
  <c r="BZ36" i="2"/>
  <c r="BC36" i="2"/>
  <c r="AG36" i="2"/>
  <c r="N36" i="2"/>
  <c r="CQ36" i="2"/>
  <c r="BU36" i="2"/>
  <c r="BB36" i="2"/>
  <c r="AE36" i="2"/>
  <c r="I36" i="2"/>
  <c r="CP36" i="2"/>
  <c r="BS36" i="2"/>
  <c r="AW36" i="2"/>
  <c r="AD36" i="2"/>
  <c r="G36" i="2"/>
  <c r="CK36" i="2"/>
  <c r="BR36" i="2"/>
  <c r="AU36" i="2"/>
  <c r="Y36" i="2"/>
  <c r="F36" i="2"/>
  <c r="CH36" i="2"/>
  <c r="BK36" i="2"/>
  <c r="AO36" i="2"/>
  <c r="V36" i="2"/>
  <c r="C26" i="2"/>
  <c r="AL26" i="2"/>
  <c r="CB26" i="2"/>
  <c r="BF28" i="2"/>
  <c r="AU30" i="2"/>
  <c r="AG32" i="2"/>
  <c r="CQ32" i="2"/>
  <c r="F34" i="2"/>
  <c r="BM34" i="2"/>
  <c r="AL36" i="2"/>
  <c r="CI36" i="2"/>
  <c r="BZ32" i="2"/>
  <c r="CH26" i="2"/>
  <c r="BB30" i="2"/>
  <c r="AM32" i="2"/>
  <c r="CT24" i="2"/>
  <c r="CL24" i="2"/>
  <c r="CD24" i="2"/>
  <c r="BV24" i="2"/>
  <c r="BN24" i="2"/>
  <c r="BF24" i="2"/>
  <c r="AX24" i="2"/>
  <c r="AP24" i="2"/>
  <c r="AH24" i="2"/>
  <c r="Z24" i="2"/>
  <c r="R24" i="2"/>
  <c r="J24" i="2"/>
  <c r="CS24" i="2"/>
  <c r="CK24" i="2"/>
  <c r="CC24" i="2"/>
  <c r="BU24" i="2"/>
  <c r="BM24" i="2"/>
  <c r="BE24" i="2"/>
  <c r="AW24" i="2"/>
  <c r="AO24" i="2"/>
  <c r="AG24" i="2"/>
  <c r="Y24" i="2"/>
  <c r="Q24" i="2"/>
  <c r="I24" i="2"/>
  <c r="CR24" i="2"/>
  <c r="CJ24" i="2"/>
  <c r="CB24" i="2"/>
  <c r="BT24" i="2"/>
  <c r="BL24" i="2"/>
  <c r="BD24" i="2"/>
  <c r="AV24" i="2"/>
  <c r="AN24" i="2"/>
  <c r="AF24" i="2"/>
  <c r="X24" i="2"/>
  <c r="P24" i="2"/>
  <c r="H24" i="2"/>
  <c r="CI24" i="2"/>
  <c r="CA24" i="2"/>
  <c r="BS24" i="2"/>
  <c r="BK24" i="2"/>
  <c r="BC24" i="2"/>
  <c r="AU24" i="2"/>
  <c r="AM24" i="2"/>
  <c r="AE24" i="2"/>
  <c r="W24" i="2"/>
  <c r="O24" i="2"/>
  <c r="G24" i="2"/>
  <c r="CW24" i="2"/>
  <c r="CO24" i="2"/>
  <c r="CG24" i="2"/>
  <c r="BY24" i="2"/>
  <c r="BQ24" i="2"/>
  <c r="BI24" i="2"/>
  <c r="BA24" i="2"/>
  <c r="AS24" i="2"/>
  <c r="AK24" i="2"/>
  <c r="AC24" i="2"/>
  <c r="U24" i="2"/>
  <c r="M24" i="2"/>
  <c r="E24" i="2"/>
  <c r="N24" i="2"/>
  <c r="AJ24" i="2"/>
  <c r="BG24" i="2"/>
  <c r="BZ24" i="2"/>
  <c r="CV24" i="2"/>
  <c r="F26" i="2"/>
  <c r="AV26" i="2"/>
  <c r="M28" i="2"/>
  <c r="BW28" i="2"/>
  <c r="BM30" i="2"/>
  <c r="BB32" i="2"/>
  <c r="W34" i="2"/>
  <c r="AT36" i="2"/>
  <c r="AU26" i="2"/>
  <c r="CW34" i="2"/>
  <c r="CO34" i="2"/>
  <c r="CG34" i="2"/>
  <c r="BY34" i="2"/>
  <c r="BQ34" i="2"/>
  <c r="BI34" i="2"/>
  <c r="BA34" i="2"/>
  <c r="AS34" i="2"/>
  <c r="AK34" i="2"/>
  <c r="AC34" i="2"/>
  <c r="U34" i="2"/>
  <c r="M34" i="2"/>
  <c r="E34" i="2"/>
  <c r="CV34" i="2"/>
  <c r="CN34" i="2"/>
  <c r="CF34" i="2"/>
  <c r="BX34" i="2"/>
  <c r="BP34" i="2"/>
  <c r="BH34" i="2"/>
  <c r="AZ34" i="2"/>
  <c r="AR34" i="2"/>
  <c r="AJ34" i="2"/>
  <c r="AB34" i="2"/>
  <c r="T34" i="2"/>
  <c r="L34" i="2"/>
  <c r="D34" i="2"/>
  <c r="CU34" i="2"/>
  <c r="CM34" i="2"/>
  <c r="CE34" i="2"/>
  <c r="BW34" i="2"/>
  <c r="BO34" i="2"/>
  <c r="BG34" i="2"/>
  <c r="AY34" i="2"/>
  <c r="AQ34" i="2"/>
  <c r="AI34" i="2"/>
  <c r="AA34" i="2"/>
  <c r="S34" i="2"/>
  <c r="K34" i="2"/>
  <c r="C34" i="2"/>
  <c r="CT34" i="2"/>
  <c r="CL34" i="2"/>
  <c r="CD34" i="2"/>
  <c r="BV34" i="2"/>
  <c r="BN34" i="2"/>
  <c r="BF34" i="2"/>
  <c r="AX34" i="2"/>
  <c r="AP34" i="2"/>
  <c r="AH34" i="2"/>
  <c r="Z34" i="2"/>
  <c r="R34" i="2"/>
  <c r="J34" i="2"/>
  <c r="CR34" i="2"/>
  <c r="CJ34" i="2"/>
  <c r="CB34" i="2"/>
  <c r="BT34" i="2"/>
  <c r="BL34" i="2"/>
  <c r="BD34" i="2"/>
  <c r="AV34" i="2"/>
  <c r="AN34" i="2"/>
  <c r="AF34" i="2"/>
  <c r="X34" i="2"/>
  <c r="P34" i="2"/>
  <c r="H34" i="2"/>
  <c r="CH34" i="2"/>
  <c r="BK34" i="2"/>
  <c r="AO34" i="2"/>
  <c r="V34" i="2"/>
  <c r="CC34" i="2"/>
  <c r="BJ34" i="2"/>
  <c r="AM34" i="2"/>
  <c r="Q34" i="2"/>
  <c r="CX34" i="2"/>
  <c r="CA34" i="2"/>
  <c r="BE34" i="2"/>
  <c r="AL34" i="2"/>
  <c r="O34" i="2"/>
  <c r="CS34" i="2"/>
  <c r="BZ34" i="2"/>
  <c r="BC34" i="2"/>
  <c r="AG34" i="2"/>
  <c r="N34" i="2"/>
  <c r="CP34" i="2"/>
  <c r="BS34" i="2"/>
  <c r="AW34" i="2"/>
  <c r="AD34" i="2"/>
  <c r="G34" i="2"/>
  <c r="S24" i="2"/>
  <c r="AL24" i="2"/>
  <c r="BH24" i="2"/>
  <c r="CE24" i="2"/>
  <c r="CX24" i="2"/>
  <c r="O26" i="2"/>
  <c r="BB26" i="2"/>
  <c r="CR26" i="2"/>
  <c r="S28" i="2"/>
  <c r="BY28" i="2"/>
  <c r="BR30" i="2"/>
  <c r="BC32" i="2"/>
  <c r="Y34" i="2"/>
  <c r="CI34" i="2"/>
  <c r="BE36" i="2"/>
  <c r="D26" i="2"/>
  <c r="CS32" i="2"/>
  <c r="CS28" i="2"/>
  <c r="CK28" i="2"/>
  <c r="CC28" i="2"/>
  <c r="BU28" i="2"/>
  <c r="BM28" i="2"/>
  <c r="BE28" i="2"/>
  <c r="AW28" i="2"/>
  <c r="AO28" i="2"/>
  <c r="AG28" i="2"/>
  <c r="Y28" i="2"/>
  <c r="Q28" i="2"/>
  <c r="I28" i="2"/>
  <c r="CR28" i="2"/>
  <c r="CJ28" i="2"/>
  <c r="CB28" i="2"/>
  <c r="BT28" i="2"/>
  <c r="BL28" i="2"/>
  <c r="BD28" i="2"/>
  <c r="AV28" i="2"/>
  <c r="AN28" i="2"/>
  <c r="AF28" i="2"/>
  <c r="X28" i="2"/>
  <c r="P28" i="2"/>
  <c r="H28" i="2"/>
  <c r="CQ28" i="2"/>
  <c r="CI28" i="2"/>
  <c r="CA28" i="2"/>
  <c r="BS28" i="2"/>
  <c r="BK28" i="2"/>
  <c r="BC28" i="2"/>
  <c r="AU28" i="2"/>
  <c r="AM28" i="2"/>
  <c r="AE28" i="2"/>
  <c r="W28" i="2"/>
  <c r="O28" i="2"/>
  <c r="G28" i="2"/>
  <c r="CX28" i="2"/>
  <c r="CP28" i="2"/>
  <c r="CH28" i="2"/>
  <c r="BZ28" i="2"/>
  <c r="BR28" i="2"/>
  <c r="BJ28" i="2"/>
  <c r="BB28" i="2"/>
  <c r="AT28" i="2"/>
  <c r="AL28" i="2"/>
  <c r="AD28" i="2"/>
  <c r="V28" i="2"/>
  <c r="N28" i="2"/>
  <c r="F28" i="2"/>
  <c r="CV28" i="2"/>
  <c r="CN28" i="2"/>
  <c r="CF28" i="2"/>
  <c r="BX28" i="2"/>
  <c r="BP28" i="2"/>
  <c r="BH28" i="2"/>
  <c r="AZ28" i="2"/>
  <c r="AR28" i="2"/>
  <c r="AJ28" i="2"/>
  <c r="AB28" i="2"/>
  <c r="T28" i="2"/>
  <c r="L28" i="2"/>
  <c r="D28" i="2"/>
  <c r="CO28" i="2"/>
  <c r="BV28" i="2"/>
  <c r="AY28" i="2"/>
  <c r="AC28" i="2"/>
  <c r="J28" i="2"/>
  <c r="CM28" i="2"/>
  <c r="BQ28" i="2"/>
  <c r="AX28" i="2"/>
  <c r="AA28" i="2"/>
  <c r="E28" i="2"/>
  <c r="CL28" i="2"/>
  <c r="BO28" i="2"/>
  <c r="AS28" i="2"/>
  <c r="Z28" i="2"/>
  <c r="C28" i="2"/>
  <c r="CG28" i="2"/>
  <c r="BN28" i="2"/>
  <c r="AQ28" i="2"/>
  <c r="U28" i="2"/>
  <c r="CW28" i="2"/>
  <c r="CD28" i="2"/>
  <c r="BG28" i="2"/>
  <c r="AK28" i="2"/>
  <c r="R28" i="2"/>
  <c r="T24" i="2"/>
  <c r="AQ24" i="2"/>
  <c r="BJ24" i="2"/>
  <c r="CF24" i="2"/>
  <c r="P26" i="2"/>
  <c r="BK26" i="2"/>
  <c r="CX26" i="2"/>
  <c r="AH28" i="2"/>
  <c r="CE28" i="2"/>
  <c r="W30" i="2"/>
  <c r="I32" i="2"/>
  <c r="AE34" i="2"/>
  <c r="CK34" i="2"/>
  <c r="BJ36" i="2"/>
  <c r="CW32" i="2"/>
  <c r="CO32" i="2"/>
  <c r="CG32" i="2"/>
  <c r="BY32" i="2"/>
  <c r="BQ32" i="2"/>
  <c r="BI32" i="2"/>
  <c r="BA32" i="2"/>
  <c r="AS32" i="2"/>
  <c r="AK32" i="2"/>
  <c r="AC32" i="2"/>
  <c r="U32" i="2"/>
  <c r="M32" i="2"/>
  <c r="E32" i="2"/>
  <c r="CV32" i="2"/>
  <c r="CN32" i="2"/>
  <c r="CF32" i="2"/>
  <c r="BX32" i="2"/>
  <c r="BP32" i="2"/>
  <c r="BH32" i="2"/>
  <c r="AZ32" i="2"/>
  <c r="AR32" i="2"/>
  <c r="AJ32" i="2"/>
  <c r="AB32" i="2"/>
  <c r="T32" i="2"/>
  <c r="L32" i="2"/>
  <c r="D32" i="2"/>
  <c r="CU32" i="2"/>
  <c r="CM32" i="2"/>
  <c r="CE32" i="2"/>
  <c r="BW32" i="2"/>
  <c r="BO32" i="2"/>
  <c r="BG32" i="2"/>
  <c r="AY32" i="2"/>
  <c r="AQ32" i="2"/>
  <c r="AI32" i="2"/>
  <c r="AA32" i="2"/>
  <c r="S32" i="2"/>
  <c r="K32" i="2"/>
  <c r="C32" i="2"/>
  <c r="CT32" i="2"/>
  <c r="CL32" i="2"/>
  <c r="CD32" i="2"/>
  <c r="BV32" i="2"/>
  <c r="BN32" i="2"/>
  <c r="BF32" i="2"/>
  <c r="AX32" i="2"/>
  <c r="AP32" i="2"/>
  <c r="AH32" i="2"/>
  <c r="Z32" i="2"/>
  <c r="R32" i="2"/>
  <c r="J32" i="2"/>
  <c r="CR32" i="2"/>
  <c r="CJ32" i="2"/>
  <c r="CB32" i="2"/>
  <c r="BT32" i="2"/>
  <c r="BL32" i="2"/>
  <c r="BD32" i="2"/>
  <c r="AV32" i="2"/>
  <c r="AN32" i="2"/>
  <c r="AF32" i="2"/>
  <c r="X32" i="2"/>
  <c r="P32" i="2"/>
  <c r="H32" i="2"/>
  <c r="CP32" i="2"/>
  <c r="BS32" i="2"/>
  <c r="AW32" i="2"/>
  <c r="AD32" i="2"/>
  <c r="G32" i="2"/>
  <c r="CK32" i="2"/>
  <c r="BR32" i="2"/>
  <c r="AU32" i="2"/>
  <c r="Y32" i="2"/>
  <c r="F32" i="2"/>
  <c r="CI32" i="2"/>
  <c r="BM32" i="2"/>
  <c r="AT32" i="2"/>
  <c r="W32" i="2"/>
  <c r="CH32" i="2"/>
  <c r="BK32" i="2"/>
  <c r="AO32" i="2"/>
  <c r="V32" i="2"/>
  <c r="CX32" i="2"/>
  <c r="CA32" i="2"/>
  <c r="BE32" i="2"/>
  <c r="AL32" i="2"/>
  <c r="O32" i="2"/>
  <c r="Q32" i="2"/>
  <c r="CW30" i="2"/>
  <c r="CO30" i="2"/>
  <c r="CG30" i="2"/>
  <c r="BY30" i="2"/>
  <c r="BQ30" i="2"/>
  <c r="BI30" i="2"/>
  <c r="BA30" i="2"/>
  <c r="AS30" i="2"/>
  <c r="AK30" i="2"/>
  <c r="AC30" i="2"/>
  <c r="U30" i="2"/>
  <c r="CV30" i="2"/>
  <c r="CN30" i="2"/>
  <c r="CF30" i="2"/>
  <c r="BX30" i="2"/>
  <c r="BP30" i="2"/>
  <c r="BH30" i="2"/>
  <c r="AZ30" i="2"/>
  <c r="AR30" i="2"/>
  <c r="AJ30" i="2"/>
  <c r="AB30" i="2"/>
  <c r="T30" i="2"/>
  <c r="CU30" i="2"/>
  <c r="CM30" i="2"/>
  <c r="CE30" i="2"/>
  <c r="BW30" i="2"/>
  <c r="BO30" i="2"/>
  <c r="BG30" i="2"/>
  <c r="AY30" i="2"/>
  <c r="AQ30" i="2"/>
  <c r="AI30" i="2"/>
  <c r="AA30" i="2"/>
  <c r="S30" i="2"/>
  <c r="CT30" i="2"/>
  <c r="CL30" i="2"/>
  <c r="CD30" i="2"/>
  <c r="BV30" i="2"/>
  <c r="BN30" i="2"/>
  <c r="BF30" i="2"/>
  <c r="AX30" i="2"/>
  <c r="AP30" i="2"/>
  <c r="AH30" i="2"/>
  <c r="Z30" i="2"/>
  <c r="CR30" i="2"/>
  <c r="CJ30" i="2"/>
  <c r="CB30" i="2"/>
  <c r="BT30" i="2"/>
  <c r="BL30" i="2"/>
  <c r="BD30" i="2"/>
  <c r="AV30" i="2"/>
  <c r="AN30" i="2"/>
  <c r="AF30" i="2"/>
  <c r="X30" i="2"/>
  <c r="CH30" i="2"/>
  <c r="BK30" i="2"/>
  <c r="AO30" i="2"/>
  <c r="V30" i="2"/>
  <c r="CC30" i="2"/>
  <c r="BJ30" i="2"/>
  <c r="AM30" i="2"/>
  <c r="CX30" i="2"/>
  <c r="CA30" i="2"/>
  <c r="BE30" i="2"/>
  <c r="AL30" i="2"/>
  <c r="CS30" i="2"/>
  <c r="BZ30" i="2"/>
  <c r="BC30" i="2"/>
  <c r="AG30" i="2"/>
  <c r="CP30" i="2"/>
  <c r="BS30" i="2"/>
  <c r="AW30" i="2"/>
  <c r="AD30" i="2"/>
  <c r="C24" i="2"/>
  <c r="V24" i="2"/>
  <c r="AR24" i="2"/>
  <c r="BO24" i="2"/>
  <c r="CH24" i="2"/>
  <c r="V26" i="2"/>
  <c r="BL26" i="2"/>
  <c r="AI28" i="2"/>
  <c r="CT28" i="2"/>
  <c r="Y30" i="2"/>
  <c r="CI30" i="2"/>
  <c r="N32" i="2"/>
  <c r="BU32" i="2"/>
  <c r="AT34" i="2"/>
  <c r="CQ34" i="2"/>
  <c r="O36" i="2"/>
  <c r="BM36" i="2"/>
  <c r="I25" i="2"/>
  <c r="Q25" i="2"/>
  <c r="Y25" i="2"/>
  <c r="AG25" i="2"/>
  <c r="AO25" i="2"/>
  <c r="AW25" i="2"/>
  <c r="BE25" i="2"/>
  <c r="BM25" i="2"/>
  <c r="BU25" i="2"/>
  <c r="CC25" i="2"/>
  <c r="CK25" i="2"/>
  <c r="CS25" i="2"/>
  <c r="AG27" i="2"/>
  <c r="BB27" i="2"/>
  <c r="BU27" i="2"/>
  <c r="CQ27" i="2"/>
  <c r="AA29" i="2"/>
  <c r="AX29" i="2"/>
  <c r="BQ29" i="2"/>
  <c r="CM29" i="2"/>
  <c r="AC31" i="2"/>
  <c r="AY31" i="2"/>
  <c r="BV31" i="2"/>
  <c r="U33" i="2"/>
  <c r="AQ33" i="2"/>
  <c r="BN33" i="2"/>
  <c r="M35" i="2"/>
  <c r="AI35" i="2"/>
  <c r="BF35" i="2"/>
  <c r="BY35" i="2"/>
  <c r="CU35" i="2"/>
  <c r="AG37" i="2"/>
  <c r="BC37" i="2"/>
  <c r="CW27" i="2"/>
  <c r="CO27" i="2"/>
  <c r="CG27" i="2"/>
  <c r="BY27" i="2"/>
  <c r="BQ27" i="2"/>
  <c r="BI27" i="2"/>
  <c r="BA27" i="2"/>
  <c r="AS27" i="2"/>
  <c r="AK27" i="2"/>
  <c r="AC27" i="2"/>
  <c r="CV27" i="2"/>
  <c r="CN27" i="2"/>
  <c r="CF27" i="2"/>
  <c r="BX27" i="2"/>
  <c r="BP27" i="2"/>
  <c r="BH27" i="2"/>
  <c r="AZ27" i="2"/>
  <c r="AR27" i="2"/>
  <c r="AJ27" i="2"/>
  <c r="AB27" i="2"/>
  <c r="CU27" i="2"/>
  <c r="CM27" i="2"/>
  <c r="CE27" i="2"/>
  <c r="BW27" i="2"/>
  <c r="BO27" i="2"/>
  <c r="BG27" i="2"/>
  <c r="AY27" i="2"/>
  <c r="AQ27" i="2"/>
  <c r="AI27" i="2"/>
  <c r="AA27" i="2"/>
  <c r="CT27" i="2"/>
  <c r="CL27" i="2"/>
  <c r="CD27" i="2"/>
  <c r="BV27" i="2"/>
  <c r="BN27" i="2"/>
  <c r="BF27" i="2"/>
  <c r="AX27" i="2"/>
  <c r="AP27" i="2"/>
  <c r="AH27" i="2"/>
  <c r="Z27" i="2"/>
  <c r="CR27" i="2"/>
  <c r="CJ27" i="2"/>
  <c r="CB27" i="2"/>
  <c r="BT27" i="2"/>
  <c r="BL27" i="2"/>
  <c r="BD27" i="2"/>
  <c r="AV27" i="2"/>
  <c r="CS29" i="2"/>
  <c r="CK29" i="2"/>
  <c r="CC29" i="2"/>
  <c r="BU29" i="2"/>
  <c r="BM29" i="2"/>
  <c r="BE29" i="2"/>
  <c r="AW29" i="2"/>
  <c r="AO29" i="2"/>
  <c r="AG29" i="2"/>
  <c r="Y29" i="2"/>
  <c r="Q29" i="2"/>
  <c r="I29" i="2"/>
  <c r="CR29" i="2"/>
  <c r="CJ29" i="2"/>
  <c r="CB29" i="2"/>
  <c r="BT29" i="2"/>
  <c r="BL29" i="2"/>
  <c r="BD29" i="2"/>
  <c r="AV29" i="2"/>
  <c r="AN29" i="2"/>
  <c r="AF29" i="2"/>
  <c r="X29" i="2"/>
  <c r="P29" i="2"/>
  <c r="H29" i="2"/>
  <c r="CQ29" i="2"/>
  <c r="CI29" i="2"/>
  <c r="CA29" i="2"/>
  <c r="BS29" i="2"/>
  <c r="BK29" i="2"/>
  <c r="BC29" i="2"/>
  <c r="AU29" i="2"/>
  <c r="AM29" i="2"/>
  <c r="AE29" i="2"/>
  <c r="W29" i="2"/>
  <c r="O29" i="2"/>
  <c r="G29" i="2"/>
  <c r="CX29" i="2"/>
  <c r="CP29" i="2"/>
  <c r="CH29" i="2"/>
  <c r="BZ29" i="2"/>
  <c r="BR29" i="2"/>
  <c r="BJ29" i="2"/>
  <c r="BB29" i="2"/>
  <c r="AT29" i="2"/>
  <c r="AL29" i="2"/>
  <c r="AD29" i="2"/>
  <c r="V29" i="2"/>
  <c r="N29" i="2"/>
  <c r="CV29" i="2"/>
  <c r="CN29" i="2"/>
  <c r="CF29" i="2"/>
  <c r="BX29" i="2"/>
  <c r="BP29" i="2"/>
  <c r="BH29" i="2"/>
  <c r="AZ29" i="2"/>
  <c r="AR29" i="2"/>
  <c r="AJ29" i="2"/>
  <c r="AB29" i="2"/>
  <c r="T29" i="2"/>
  <c r="L29" i="2"/>
  <c r="CS31" i="2"/>
  <c r="CK31" i="2"/>
  <c r="CC31" i="2"/>
  <c r="BU31" i="2"/>
  <c r="BM31" i="2"/>
  <c r="BE31" i="2"/>
  <c r="AW31" i="2"/>
  <c r="AO31" i="2"/>
  <c r="AG31" i="2"/>
  <c r="Y31" i="2"/>
  <c r="CR31" i="2"/>
  <c r="CJ31" i="2"/>
  <c r="CB31" i="2"/>
  <c r="BT31" i="2"/>
  <c r="BL31" i="2"/>
  <c r="BD31" i="2"/>
  <c r="AV31" i="2"/>
  <c r="AN31" i="2"/>
  <c r="AF31" i="2"/>
  <c r="X31" i="2"/>
  <c r="CQ31" i="2"/>
  <c r="CI31" i="2"/>
  <c r="CA31" i="2"/>
  <c r="BS31" i="2"/>
  <c r="BK31" i="2"/>
  <c r="BC31" i="2"/>
  <c r="AU31" i="2"/>
  <c r="AM31" i="2"/>
  <c r="AE31" i="2"/>
  <c r="W31" i="2"/>
  <c r="CX31" i="2"/>
  <c r="CP31" i="2"/>
  <c r="CH31" i="2"/>
  <c r="BZ31" i="2"/>
  <c r="BR31" i="2"/>
  <c r="BJ31" i="2"/>
  <c r="BB31" i="2"/>
  <c r="AT31" i="2"/>
  <c r="AL31" i="2"/>
  <c r="AD31" i="2"/>
  <c r="V31" i="2"/>
  <c r="CV31" i="2"/>
  <c r="CN31" i="2"/>
  <c r="CF31" i="2"/>
  <c r="BX31" i="2"/>
  <c r="BP31" i="2"/>
  <c r="BH31" i="2"/>
  <c r="AZ31" i="2"/>
  <c r="AR31" i="2"/>
  <c r="AJ31" i="2"/>
  <c r="AB31" i="2"/>
  <c r="T31" i="2"/>
  <c r="CS33" i="2"/>
  <c r="CK33" i="2"/>
  <c r="CC33" i="2"/>
  <c r="BU33" i="2"/>
  <c r="BM33" i="2"/>
  <c r="BE33" i="2"/>
  <c r="AW33" i="2"/>
  <c r="AO33" i="2"/>
  <c r="AG33" i="2"/>
  <c r="Y33" i="2"/>
  <c r="Q33" i="2"/>
  <c r="I33" i="2"/>
  <c r="CR33" i="2"/>
  <c r="CJ33" i="2"/>
  <c r="CB33" i="2"/>
  <c r="BT33" i="2"/>
  <c r="BL33" i="2"/>
  <c r="BD33" i="2"/>
  <c r="AV33" i="2"/>
  <c r="AN33" i="2"/>
  <c r="AF33" i="2"/>
  <c r="X33" i="2"/>
  <c r="P33" i="2"/>
  <c r="H33" i="2"/>
  <c r="CQ33" i="2"/>
  <c r="CI33" i="2"/>
  <c r="CA33" i="2"/>
  <c r="BS33" i="2"/>
  <c r="BK33" i="2"/>
  <c r="BC33" i="2"/>
  <c r="AU33" i="2"/>
  <c r="AM33" i="2"/>
  <c r="AE33" i="2"/>
  <c r="W33" i="2"/>
  <c r="O33" i="2"/>
  <c r="G33" i="2"/>
  <c r="CX33" i="2"/>
  <c r="CP33" i="2"/>
  <c r="CH33" i="2"/>
  <c r="BZ33" i="2"/>
  <c r="BR33" i="2"/>
  <c r="BJ33" i="2"/>
  <c r="BB33" i="2"/>
  <c r="AT33" i="2"/>
  <c r="AL33" i="2"/>
  <c r="AD33" i="2"/>
  <c r="V33" i="2"/>
  <c r="N33" i="2"/>
  <c r="F33" i="2"/>
  <c r="CV33" i="2"/>
  <c r="CN33" i="2"/>
  <c r="CF33" i="2"/>
  <c r="BX33" i="2"/>
  <c r="BP33" i="2"/>
  <c r="BH33" i="2"/>
  <c r="AZ33" i="2"/>
  <c r="AR33" i="2"/>
  <c r="AJ33" i="2"/>
  <c r="AB33" i="2"/>
  <c r="T33" i="2"/>
  <c r="L33" i="2"/>
  <c r="D33" i="2"/>
  <c r="CS35" i="2"/>
  <c r="CK35" i="2"/>
  <c r="CC35" i="2"/>
  <c r="BU35" i="2"/>
  <c r="BM35" i="2"/>
  <c r="BE35" i="2"/>
  <c r="AW35" i="2"/>
  <c r="AO35" i="2"/>
  <c r="AG35" i="2"/>
  <c r="Y35" i="2"/>
  <c r="Q35" i="2"/>
  <c r="I35" i="2"/>
  <c r="CR35" i="2"/>
  <c r="CJ35" i="2"/>
  <c r="CB35" i="2"/>
  <c r="BT35" i="2"/>
  <c r="BL35" i="2"/>
  <c r="BD35" i="2"/>
  <c r="AV35" i="2"/>
  <c r="AN35" i="2"/>
  <c r="AF35" i="2"/>
  <c r="X35" i="2"/>
  <c r="P35" i="2"/>
  <c r="H35" i="2"/>
  <c r="CQ35" i="2"/>
  <c r="CI35" i="2"/>
  <c r="CA35" i="2"/>
  <c r="BS35" i="2"/>
  <c r="BK35" i="2"/>
  <c r="BC35" i="2"/>
  <c r="AU35" i="2"/>
  <c r="AM35" i="2"/>
  <c r="AE35" i="2"/>
  <c r="W35" i="2"/>
  <c r="O35" i="2"/>
  <c r="G35" i="2"/>
  <c r="CX35" i="2"/>
  <c r="CP35" i="2"/>
  <c r="CH35" i="2"/>
  <c r="BZ35" i="2"/>
  <c r="BR35" i="2"/>
  <c r="BJ35" i="2"/>
  <c r="BB35" i="2"/>
  <c r="AT35" i="2"/>
  <c r="AL35" i="2"/>
  <c r="AD35" i="2"/>
  <c r="V35" i="2"/>
  <c r="N35" i="2"/>
  <c r="F35" i="2"/>
  <c r="CV35" i="2"/>
  <c r="CN35" i="2"/>
  <c r="CF35" i="2"/>
  <c r="BX35" i="2"/>
  <c r="BP35" i="2"/>
  <c r="BH35" i="2"/>
  <c r="AZ35" i="2"/>
  <c r="AR35" i="2"/>
  <c r="AJ35" i="2"/>
  <c r="AB35" i="2"/>
  <c r="T35" i="2"/>
  <c r="L35" i="2"/>
  <c r="D35" i="2"/>
  <c r="CV37" i="2"/>
  <c r="CN37" i="2"/>
  <c r="CF37" i="2"/>
  <c r="BX37" i="2"/>
  <c r="BP37" i="2"/>
  <c r="BH37" i="2"/>
  <c r="CU37" i="2"/>
  <c r="CM37" i="2"/>
  <c r="CE37" i="2"/>
  <c r="BW37" i="2"/>
  <c r="BO37" i="2"/>
  <c r="CT37" i="2"/>
  <c r="CL37" i="2"/>
  <c r="CD37" i="2"/>
  <c r="BV37" i="2"/>
  <c r="BN37" i="2"/>
  <c r="BF37" i="2"/>
  <c r="CS37" i="2"/>
  <c r="CK37" i="2"/>
  <c r="CC37" i="2"/>
  <c r="BU37" i="2"/>
  <c r="BM37" i="2"/>
  <c r="BE37" i="2"/>
  <c r="CR37" i="2"/>
  <c r="CB37" i="2"/>
  <c r="BL37" i="2"/>
  <c r="BA37" i="2"/>
  <c r="AS37" i="2"/>
  <c r="AK37" i="2"/>
  <c r="CQ37" i="2"/>
  <c r="CA37" i="2"/>
  <c r="BK37" i="2"/>
  <c r="AZ37" i="2"/>
  <c r="AR37" i="2"/>
  <c r="AJ37" i="2"/>
  <c r="CP37" i="2"/>
  <c r="BZ37" i="2"/>
  <c r="BJ37" i="2"/>
  <c r="AY37" i="2"/>
  <c r="AQ37" i="2"/>
  <c r="AI37" i="2"/>
  <c r="CO37" i="2"/>
  <c r="BY37" i="2"/>
  <c r="BI37" i="2"/>
  <c r="AX37" i="2"/>
  <c r="AP37" i="2"/>
  <c r="AH37" i="2"/>
  <c r="CI37" i="2"/>
  <c r="BS37" i="2"/>
  <c r="BD37" i="2"/>
  <c r="AV37" i="2"/>
  <c r="AN37" i="2"/>
  <c r="AF37" i="2"/>
  <c r="C25" i="2"/>
  <c r="K25" i="2"/>
  <c r="S25" i="2"/>
  <c r="AA25" i="2"/>
  <c r="AI25" i="2"/>
  <c r="AQ25" i="2"/>
  <c r="AY25" i="2"/>
  <c r="BG25" i="2"/>
  <c r="BO25" i="2"/>
  <c r="BW25" i="2"/>
  <c r="CE25" i="2"/>
  <c r="CM25" i="2"/>
  <c r="CU25" i="2"/>
  <c r="W27" i="2"/>
  <c r="AM27" i="2"/>
  <c r="BE27" i="2"/>
  <c r="CA27" i="2"/>
  <c r="CX27" i="2"/>
  <c r="K29" i="2"/>
  <c r="AH29" i="2"/>
  <c r="BA29" i="2"/>
  <c r="BW29" i="2"/>
  <c r="CT29" i="2"/>
  <c r="AI31" i="2"/>
  <c r="BF31" i="2"/>
  <c r="BY31" i="2"/>
  <c r="CU31" i="2"/>
  <c r="E33" i="2"/>
  <c r="AA33" i="2"/>
  <c r="AX33" i="2"/>
  <c r="BQ33" i="2"/>
  <c r="CM33" i="2"/>
  <c r="S35" i="2"/>
  <c r="AP35" i="2"/>
  <c r="BI35" i="2"/>
  <c r="CE35" i="2"/>
  <c r="AM37" i="2"/>
  <c r="BQ37" i="2"/>
  <c r="D25" i="2"/>
  <c r="L25" i="2"/>
  <c r="T25" i="2"/>
  <c r="AB25" i="2"/>
  <c r="AJ25" i="2"/>
  <c r="AR25" i="2"/>
  <c r="AZ25" i="2"/>
  <c r="BH25" i="2"/>
  <c r="BP25" i="2"/>
  <c r="BX25" i="2"/>
  <c r="CF25" i="2"/>
  <c r="CN25" i="2"/>
  <c r="CV25" i="2"/>
  <c r="X27" i="2"/>
  <c r="AN27" i="2"/>
  <c r="BJ27" i="2"/>
  <c r="CC27" i="2"/>
  <c r="M29" i="2"/>
  <c r="AI29" i="2"/>
  <c r="BF29" i="2"/>
  <c r="BY29" i="2"/>
  <c r="CU29" i="2"/>
  <c r="AK31" i="2"/>
  <c r="BG31" i="2"/>
  <c r="CD31" i="2"/>
  <c r="CW31" i="2"/>
  <c r="J33" i="2"/>
  <c r="AC33" i="2"/>
  <c r="AY33" i="2"/>
  <c r="BV33" i="2"/>
  <c r="CO33" i="2"/>
  <c r="U35" i="2"/>
  <c r="AQ35" i="2"/>
  <c r="BN35" i="2"/>
  <c r="CG35" i="2"/>
  <c r="AO37" i="2"/>
  <c r="BR37" i="2"/>
  <c r="E25" i="2"/>
  <c r="M25" i="2"/>
  <c r="U25" i="2"/>
  <c r="AC25" i="2"/>
  <c r="AK25" i="2"/>
  <c r="AS25" i="2"/>
  <c r="BA25" i="2"/>
  <c r="BI25" i="2"/>
  <c r="BQ25" i="2"/>
  <c r="BY25" i="2"/>
  <c r="CG25" i="2"/>
  <c r="CO25" i="2"/>
  <c r="CW25" i="2"/>
  <c r="Y27" i="2"/>
  <c r="AO27" i="2"/>
  <c r="BK27" i="2"/>
  <c r="CH27" i="2"/>
  <c r="R29" i="2"/>
  <c r="AK29" i="2"/>
  <c r="BG29" i="2"/>
  <c r="CD29" i="2"/>
  <c r="CW29" i="2"/>
  <c r="S31" i="2"/>
  <c r="AP31" i="2"/>
  <c r="BI31" i="2"/>
  <c r="CE31" i="2"/>
  <c r="K33" i="2"/>
  <c r="AH33" i="2"/>
  <c r="BA33" i="2"/>
  <c r="BW33" i="2"/>
  <c r="CT33" i="2"/>
  <c r="C35" i="2"/>
  <c r="Z35" i="2"/>
  <c r="AS35" i="2"/>
  <c r="BO35" i="2"/>
  <c r="CL35" i="2"/>
  <c r="AT37" i="2"/>
  <c r="BT37" i="2"/>
  <c r="F25" i="2"/>
  <c r="N25" i="2"/>
  <c r="V25" i="2"/>
  <c r="AD25" i="2"/>
  <c r="AL25" i="2"/>
  <c r="AT25" i="2"/>
  <c r="BB25" i="2"/>
  <c r="BJ25" i="2"/>
  <c r="BR25" i="2"/>
  <c r="BZ25" i="2"/>
  <c r="CH25" i="2"/>
  <c r="CP25" i="2"/>
  <c r="CX25" i="2"/>
  <c r="AD27" i="2"/>
  <c r="AT27" i="2"/>
  <c r="BM27" i="2"/>
  <c r="CI27" i="2"/>
  <c r="S29" i="2"/>
  <c r="AP29" i="2"/>
  <c r="BI29" i="2"/>
  <c r="CE29" i="2"/>
  <c r="U31" i="2"/>
  <c r="AQ31" i="2"/>
  <c r="BN31" i="2"/>
  <c r="CG31" i="2"/>
  <c r="M33" i="2"/>
  <c r="AI33" i="2"/>
  <c r="BF33" i="2"/>
  <c r="BY33" i="2"/>
  <c r="CU33" i="2"/>
  <c r="E35" i="2"/>
  <c r="AA35" i="2"/>
  <c r="AX35" i="2"/>
  <c r="BQ35" i="2"/>
  <c r="CM35" i="2"/>
  <c r="AU37" i="2"/>
  <c r="CG37" i="2"/>
  <c r="DC5" i="2" l="1"/>
  <c r="CY45" i="2" s="1"/>
  <c r="DC11" i="2"/>
  <c r="CY51" i="2" s="1"/>
  <c r="DC10" i="2"/>
  <c r="CY50" i="2" s="1"/>
  <c r="DC8" i="2"/>
  <c r="CY48" i="2" s="1"/>
  <c r="DC13" i="2"/>
  <c r="CY53" i="2" s="1"/>
  <c r="DC17" i="2"/>
  <c r="CY57" i="2" s="1"/>
  <c r="DC6" i="2"/>
  <c r="DC9" i="2"/>
  <c r="CY49" i="2" s="1"/>
  <c r="DC18" i="2"/>
  <c r="DC12" i="2"/>
  <c r="DC7" i="2"/>
  <c r="CY47" i="2" s="1"/>
  <c r="DC16" i="2"/>
  <c r="DC14" i="2"/>
  <c r="CY54" i="2" s="1"/>
  <c r="DC15" i="2"/>
  <c r="CY55" i="2" s="1"/>
  <c r="BQ58" i="2" l="1"/>
  <c r="BO58" i="2"/>
  <c r="BR58" i="2"/>
  <c r="BC58" i="2"/>
  <c r="CG58" i="2"/>
  <c r="CT58" i="2"/>
  <c r="AG58" i="2"/>
  <c r="BJ58" i="2"/>
  <c r="CS58" i="2"/>
  <c r="AS58" i="2"/>
  <c r="AD46" i="2"/>
  <c r="CY46" i="2"/>
  <c r="AN58" i="2"/>
  <c r="BV58" i="2"/>
  <c r="CI58" i="2"/>
  <c r="CQ58" i="2"/>
  <c r="CJ58" i="2"/>
  <c r="BK52" i="2"/>
  <c r="CY52" i="2"/>
  <c r="N56" i="2"/>
  <c r="CY56" i="2"/>
  <c r="BM58" i="2"/>
  <c r="CY58" i="2"/>
  <c r="AE58" i="2"/>
  <c r="BY58" i="2"/>
  <c r="CF56" i="2"/>
  <c r="CP58" i="2"/>
  <c r="BI58" i="2"/>
  <c r="CW58" i="2"/>
  <c r="AM56" i="2"/>
  <c r="CD56" i="2"/>
  <c r="D56" i="2"/>
  <c r="BV56" i="2"/>
  <c r="CG56" i="2"/>
  <c r="CX56" i="2"/>
  <c r="BX56" i="2"/>
  <c r="AK58" i="2"/>
  <c r="CA58" i="2"/>
  <c r="AU58" i="2"/>
  <c r="AQ58" i="2"/>
  <c r="CV58" i="2"/>
  <c r="G56" i="2"/>
  <c r="BH56" i="2"/>
  <c r="AO56" i="2"/>
  <c r="AK56" i="2"/>
  <c r="CU56" i="2"/>
  <c r="V52" i="2"/>
  <c r="BX52" i="2"/>
  <c r="AA52" i="2"/>
  <c r="CP52" i="2"/>
  <c r="AC52" i="2"/>
  <c r="CX52" i="2"/>
  <c r="BQ52" i="2"/>
  <c r="BR52" i="2"/>
  <c r="CH58" i="2"/>
  <c r="BS58" i="2"/>
  <c r="BU56" i="2"/>
  <c r="L56" i="2"/>
  <c r="AV56" i="2"/>
  <c r="E56" i="2"/>
  <c r="CI56" i="2"/>
  <c r="CO56" i="2"/>
  <c r="CE56" i="2"/>
  <c r="AF56" i="2"/>
  <c r="AP56" i="2"/>
  <c r="CL56" i="2"/>
  <c r="AQ56" i="2"/>
  <c r="AD56" i="2"/>
  <c r="AH56" i="2"/>
  <c r="BB56" i="2"/>
  <c r="AS56" i="2"/>
  <c r="O56" i="2"/>
  <c r="BL56" i="2"/>
  <c r="BW56" i="2"/>
  <c r="CS56" i="2"/>
  <c r="AN56" i="2"/>
  <c r="AI56" i="2"/>
  <c r="K56" i="2"/>
  <c r="Y56" i="2"/>
  <c r="BR56" i="2"/>
  <c r="CV56" i="2"/>
  <c r="BQ56" i="2"/>
  <c r="CW56" i="2"/>
  <c r="W56" i="2"/>
  <c r="CP56" i="2"/>
  <c r="AG56" i="2"/>
  <c r="M56" i="2"/>
  <c r="I56" i="2"/>
  <c r="BC56" i="2"/>
  <c r="CR56" i="2"/>
  <c r="BZ56" i="2"/>
  <c r="AU56" i="2"/>
  <c r="CK56" i="2"/>
  <c r="BD56" i="2"/>
  <c r="BE56" i="2"/>
  <c r="H56" i="2"/>
  <c r="CT56" i="2"/>
  <c r="BK56" i="2"/>
  <c r="BI56" i="2"/>
  <c r="U56" i="2"/>
  <c r="T56" i="2"/>
  <c r="CJ56" i="2"/>
  <c r="BN56" i="2"/>
  <c r="BP56" i="2"/>
  <c r="BG56" i="2"/>
  <c r="AE56" i="2"/>
  <c r="AX56" i="2"/>
  <c r="AZ56" i="2"/>
  <c r="BS56" i="2"/>
  <c r="AR56" i="2"/>
  <c r="BO56" i="2"/>
  <c r="BT56" i="2"/>
  <c r="CM56" i="2"/>
  <c r="CH56" i="2"/>
  <c r="BY56" i="2"/>
  <c r="CC56" i="2"/>
  <c r="AW56" i="2"/>
  <c r="BJ56" i="2"/>
  <c r="Z56" i="2"/>
  <c r="CA56" i="2"/>
  <c r="AC56" i="2"/>
  <c r="BF56" i="2"/>
  <c r="BA56" i="2"/>
  <c r="BO52" i="2"/>
  <c r="AY52" i="2"/>
  <c r="AT52" i="2"/>
  <c r="BT52" i="2"/>
  <c r="BG52" i="2"/>
  <c r="AS52" i="2"/>
  <c r="CH46" i="2"/>
  <c r="AU46" i="2"/>
  <c r="AF46" i="2"/>
  <c r="BA46" i="2"/>
  <c r="CT46" i="2"/>
  <c r="CI46" i="2"/>
  <c r="AC46" i="2"/>
  <c r="R46" i="2"/>
  <c r="CC46" i="2"/>
  <c r="CE46" i="2"/>
  <c r="AX46" i="2"/>
  <c r="CU46" i="2"/>
  <c r="BW46" i="2"/>
  <c r="Q46" i="2"/>
  <c r="CS46" i="2"/>
  <c r="CQ46" i="2"/>
  <c r="L46" i="2"/>
  <c r="CF46" i="2"/>
  <c r="AT46" i="2"/>
  <c r="BS46" i="2"/>
  <c r="X46" i="2"/>
  <c r="CL46" i="2"/>
  <c r="AV46" i="2"/>
  <c r="CN46" i="2"/>
  <c r="Y46" i="2"/>
  <c r="AA46" i="2"/>
  <c r="W46" i="2"/>
  <c r="BM46" i="2"/>
  <c r="CA46" i="2"/>
  <c r="BF46" i="2"/>
  <c r="D46" i="2"/>
  <c r="CV46" i="2"/>
  <c r="K46" i="2"/>
  <c r="BL46" i="2"/>
  <c r="AO46" i="2"/>
  <c r="E46" i="2"/>
  <c r="CD46" i="2"/>
  <c r="G46" i="2"/>
  <c r="BJ46" i="2"/>
  <c r="AE46" i="2"/>
  <c r="H46" i="2"/>
  <c r="CX46" i="2"/>
  <c r="AI46" i="2"/>
  <c r="BT46" i="2"/>
  <c r="BE46" i="2"/>
  <c r="N46" i="2"/>
  <c r="BI46" i="2"/>
  <c r="AL46" i="2"/>
  <c r="BC46" i="2"/>
  <c r="AZ58" i="2"/>
  <c r="BL58" i="2"/>
  <c r="BN58" i="2"/>
  <c r="CO58" i="2"/>
  <c r="AH58" i="2"/>
  <c r="BX58" i="2"/>
  <c r="AI58" i="2"/>
  <c r="CL58" i="2"/>
  <c r="BF58" i="2"/>
  <c r="AW52" i="2"/>
  <c r="CL52" i="2"/>
  <c r="Z52" i="2"/>
  <c r="AH52" i="2"/>
  <c r="BD52" i="2"/>
  <c r="CB52" i="2"/>
  <c r="AM52" i="2"/>
  <c r="BN52" i="2"/>
  <c r="Y52" i="2"/>
  <c r="AV52" i="2"/>
  <c r="BW58" i="2"/>
  <c r="BB58" i="2"/>
  <c r="BD58" i="2"/>
  <c r="CX58" i="2"/>
  <c r="BP58" i="2"/>
  <c r="AT58" i="2"/>
  <c r="BZ58" i="2"/>
  <c r="AO58" i="2"/>
  <c r="BG58" i="2"/>
  <c r="BU46" i="2"/>
  <c r="BQ46" i="2"/>
  <c r="C46" i="2"/>
  <c r="BB46" i="2"/>
  <c r="AR46" i="2"/>
  <c r="AJ46" i="2"/>
  <c r="BN46" i="2"/>
  <c r="AN46" i="2"/>
  <c r="F46" i="2"/>
  <c r="BP46" i="2"/>
  <c r="AY46" i="2"/>
  <c r="AH46" i="2"/>
  <c r="CR46" i="2"/>
  <c r="R56" i="2"/>
  <c r="CN56" i="2"/>
  <c r="C56" i="2"/>
  <c r="AB56" i="2"/>
  <c r="AL56" i="2"/>
  <c r="P56" i="2"/>
  <c r="S56" i="2"/>
  <c r="AA56" i="2"/>
  <c r="CO52" i="2"/>
  <c r="AZ52" i="2"/>
  <c r="AQ52" i="2"/>
  <c r="AJ52" i="2"/>
  <c r="BL52" i="2"/>
  <c r="AP52" i="2"/>
  <c r="BM52" i="2"/>
  <c r="X52" i="2"/>
  <c r="CF52" i="2"/>
  <c r="CK52" i="2"/>
  <c r="AG52" i="2"/>
  <c r="W52" i="2"/>
  <c r="BJ52" i="2"/>
  <c r="AX52" i="2"/>
  <c r="CJ52" i="2"/>
  <c r="BH52" i="2"/>
  <c r="BV52" i="2"/>
  <c r="CS52" i="2"/>
  <c r="AL58" i="2"/>
  <c r="AW58" i="2"/>
  <c r="BT58" i="2"/>
  <c r="AR58" i="2"/>
  <c r="BK58" i="2"/>
  <c r="CB58" i="2"/>
  <c r="CC58" i="2"/>
  <c r="BA58" i="2"/>
  <c r="CR58" i="2"/>
  <c r="CB46" i="2"/>
  <c r="M46" i="2"/>
  <c r="BR46" i="2"/>
  <c r="BZ46" i="2"/>
  <c r="CP46" i="2"/>
  <c r="BK46" i="2"/>
  <c r="CM46" i="2"/>
  <c r="J46" i="2"/>
  <c r="BD46" i="2"/>
  <c r="V46" i="2"/>
  <c r="BX46" i="2"/>
  <c r="BG46" i="2"/>
  <c r="P46" i="2"/>
  <c r="AU52" i="2"/>
  <c r="BB52" i="2"/>
  <c r="CT52" i="2"/>
  <c r="CV52" i="2"/>
  <c r="AL52" i="2"/>
  <c r="CH52" i="2"/>
  <c r="CU52" i="2"/>
  <c r="BU52" i="2"/>
  <c r="BP52" i="2"/>
  <c r="CE52" i="2"/>
  <c r="CD52" i="2"/>
  <c r="AM58" i="2"/>
  <c r="AX58" i="2"/>
  <c r="BH58" i="2"/>
  <c r="AP58" i="2"/>
  <c r="BU58" i="2"/>
  <c r="CU58" i="2"/>
  <c r="CD58" i="2"/>
  <c r="CF58" i="2"/>
  <c r="CN58" i="2"/>
  <c r="O46" i="2"/>
  <c r="AS46" i="2"/>
  <c r="S46" i="2"/>
  <c r="AK46" i="2"/>
  <c r="CO46" i="2"/>
  <c r="CG46" i="2"/>
  <c r="AZ46" i="2"/>
  <c r="BV46" i="2"/>
  <c r="AW46" i="2"/>
  <c r="AM46" i="2"/>
  <c r="U46" i="2"/>
  <c r="T46" i="2"/>
  <c r="BY46" i="2"/>
  <c r="BM56" i="2"/>
  <c r="X56" i="2"/>
  <c r="J56" i="2"/>
  <c r="AY56" i="2"/>
  <c r="V56" i="2"/>
  <c r="CB56" i="2"/>
  <c r="Q56" i="2"/>
  <c r="AJ56" i="2"/>
  <c r="AT56" i="2"/>
  <c r="CQ56" i="2"/>
  <c r="F56" i="2"/>
  <c r="T52" i="2"/>
  <c r="AR52" i="2"/>
  <c r="AI52" i="2"/>
  <c r="AO52" i="2"/>
  <c r="BZ52" i="2"/>
  <c r="CN52" i="2"/>
  <c r="S52" i="2"/>
  <c r="BF52" i="2"/>
  <c r="BW52" i="2"/>
  <c r="CM52" i="2"/>
  <c r="CW52" i="2"/>
  <c r="U52" i="2"/>
  <c r="CA52" i="2"/>
  <c r="AK52" i="2"/>
  <c r="BI52" i="2"/>
  <c r="AB52" i="2"/>
  <c r="AE52" i="2"/>
  <c r="AD52" i="2"/>
  <c r="CR52" i="2"/>
  <c r="BC52" i="2"/>
  <c r="BY52" i="2"/>
  <c r="AY58" i="2"/>
  <c r="CM58" i="2"/>
  <c r="BE58" i="2"/>
  <c r="CE58" i="2"/>
  <c r="AV58" i="2"/>
  <c r="AF58" i="2"/>
  <c r="AJ58" i="2"/>
  <c r="CK58" i="2"/>
  <c r="BO46" i="2"/>
  <c r="CK46" i="2"/>
  <c r="AP46" i="2"/>
  <c r="AB46" i="2"/>
  <c r="I46" i="2"/>
  <c r="AG46" i="2"/>
  <c r="CW46" i="2"/>
  <c r="BH46" i="2"/>
  <c r="AQ46" i="2"/>
  <c r="Z46" i="2"/>
  <c r="CJ46" i="2"/>
  <c r="BS52" i="2"/>
  <c r="BE52" i="2"/>
  <c r="CI52" i="2"/>
  <c r="AF52" i="2"/>
  <c r="CG52" i="2"/>
  <c r="CQ52" i="2"/>
  <c r="BA52" i="2"/>
  <c r="CC52" i="2"/>
  <c r="AN52" i="2"/>
  <c r="AP53" i="2"/>
  <c r="BS53" i="2"/>
  <c r="G53" i="2"/>
  <c r="AT53" i="2"/>
  <c r="BX53" i="2"/>
  <c r="BW53" i="2"/>
  <c r="BU53" i="2"/>
  <c r="BT53" i="2"/>
  <c r="BP53" i="2"/>
  <c r="AB53" i="2"/>
  <c r="AZ53" i="2"/>
  <c r="AR53" i="2"/>
  <c r="CT53" i="2"/>
  <c r="AH53" i="2"/>
  <c r="BK53" i="2"/>
  <c r="CX53" i="2"/>
  <c r="AL53" i="2"/>
  <c r="BL53" i="2"/>
  <c r="BI53" i="2"/>
  <c r="BH53" i="2"/>
  <c r="BG53" i="2"/>
  <c r="BD53" i="2"/>
  <c r="CN53" i="2"/>
  <c r="P53" i="2"/>
  <c r="M53" i="2"/>
  <c r="CL53" i="2"/>
  <c r="Z53" i="2"/>
  <c r="BC53" i="2"/>
  <c r="CP53" i="2"/>
  <c r="AD53" i="2"/>
  <c r="AY53" i="2"/>
  <c r="AW53" i="2"/>
  <c r="AV53" i="2"/>
  <c r="AS53" i="2"/>
  <c r="AQ53" i="2"/>
  <c r="BE53" i="2"/>
  <c r="BY53" i="2"/>
  <c r="CD53" i="2"/>
  <c r="R53" i="2"/>
  <c r="AU53" i="2"/>
  <c r="CH53" i="2"/>
  <c r="V53" i="2"/>
  <c r="AK53" i="2"/>
  <c r="AJ53" i="2"/>
  <c r="AI53" i="2"/>
  <c r="AG53" i="2"/>
  <c r="AC53" i="2"/>
  <c r="AA53" i="2"/>
  <c r="AO53" i="2"/>
  <c r="AF53" i="2"/>
  <c r="BO53" i="2"/>
  <c r="BV53" i="2"/>
  <c r="J53" i="2"/>
  <c r="AM53" i="2"/>
  <c r="BZ53" i="2"/>
  <c r="N53" i="2"/>
  <c r="Y53" i="2"/>
  <c r="X53" i="2"/>
  <c r="U53" i="2"/>
  <c r="T53" i="2"/>
  <c r="Q53" i="2"/>
  <c r="CM53" i="2"/>
  <c r="E53" i="2"/>
  <c r="BQ53" i="2"/>
  <c r="W53" i="2"/>
  <c r="L53" i="2"/>
  <c r="CF53" i="2"/>
  <c r="S53" i="2"/>
  <c r="CG53" i="2"/>
  <c r="I53" i="2"/>
  <c r="CS53" i="2"/>
  <c r="BN53" i="2"/>
  <c r="O53" i="2"/>
  <c r="CV53" i="2"/>
  <c r="H53" i="2"/>
  <c r="CE53" i="2"/>
  <c r="CW53" i="2"/>
  <c r="AE53" i="2"/>
  <c r="BF53" i="2"/>
  <c r="BR53" i="2"/>
  <c r="CJ53" i="2"/>
  <c r="CO53" i="2"/>
  <c r="AN53" i="2"/>
  <c r="C53" i="2"/>
  <c r="F53" i="2"/>
  <c r="CR53" i="2"/>
  <c r="CA53" i="2"/>
  <c r="BA53" i="2"/>
  <c r="AX53" i="2"/>
  <c r="BJ53" i="2"/>
  <c r="K53" i="2"/>
  <c r="CC53" i="2"/>
  <c r="CB53" i="2"/>
  <c r="CQ53" i="2"/>
  <c r="BB53" i="2"/>
  <c r="CU53" i="2"/>
  <c r="D53" i="2"/>
  <c r="CI53" i="2"/>
  <c r="BM53" i="2"/>
  <c r="CK53" i="2"/>
  <c r="CR47" i="2"/>
  <c r="AF47" i="2"/>
  <c r="BK47" i="2"/>
  <c r="CX47" i="2"/>
  <c r="AL47" i="2"/>
  <c r="BY47" i="2"/>
  <c r="M47" i="2"/>
  <c r="CS47" i="2"/>
  <c r="R47" i="2"/>
  <c r="AG47" i="2"/>
  <c r="AQ47" i="2"/>
  <c r="AP47" i="2"/>
  <c r="CJ47" i="2"/>
  <c r="X47" i="2"/>
  <c r="BC47" i="2"/>
  <c r="CP47" i="2"/>
  <c r="AD47" i="2"/>
  <c r="BQ47" i="2"/>
  <c r="E47" i="2"/>
  <c r="BV47" i="2"/>
  <c r="Q47" i="2"/>
  <c r="AA47" i="2"/>
  <c r="CV47" i="2"/>
  <c r="CB47" i="2"/>
  <c r="P47" i="2"/>
  <c r="AU47" i="2"/>
  <c r="CH47" i="2"/>
  <c r="V47" i="2"/>
  <c r="BI47" i="2"/>
  <c r="CU47" i="2"/>
  <c r="AZ47" i="2"/>
  <c r="CN47" i="2"/>
  <c r="K47" i="2"/>
  <c r="BT47" i="2"/>
  <c r="H47" i="2"/>
  <c r="AM47" i="2"/>
  <c r="BZ47" i="2"/>
  <c r="N47" i="2"/>
  <c r="BA47" i="2"/>
  <c r="CM47" i="2"/>
  <c r="AJ47" i="2"/>
  <c r="BU47" i="2"/>
  <c r="CF47" i="2"/>
  <c r="CC47" i="2"/>
  <c r="BX47" i="2"/>
  <c r="BM47" i="2"/>
  <c r="BE47" i="2"/>
  <c r="L47" i="2"/>
  <c r="BL47" i="2"/>
  <c r="CQ47" i="2"/>
  <c r="AE47" i="2"/>
  <c r="BR47" i="2"/>
  <c r="F47" i="2"/>
  <c r="AS47" i="2"/>
  <c r="CE47" i="2"/>
  <c r="T47" i="2"/>
  <c r="AY47" i="2"/>
  <c r="CL47" i="2"/>
  <c r="AO47" i="2"/>
  <c r="AB47" i="2"/>
  <c r="Z47" i="2"/>
  <c r="Y47" i="2"/>
  <c r="J47" i="2"/>
  <c r="I47" i="2"/>
  <c r="AR47" i="2"/>
  <c r="BF47" i="2"/>
  <c r="BD47" i="2"/>
  <c r="G47" i="2"/>
  <c r="AC47" i="2"/>
  <c r="CK47" i="2"/>
  <c r="BH47" i="2"/>
  <c r="CT47" i="2"/>
  <c r="AV47" i="2"/>
  <c r="BJ47" i="2"/>
  <c r="U47" i="2"/>
  <c r="BP47" i="2"/>
  <c r="BN47" i="2"/>
  <c r="BS47" i="2"/>
  <c r="D47" i="2"/>
  <c r="CD47" i="2"/>
  <c r="AN47" i="2"/>
  <c r="BB47" i="2"/>
  <c r="BW47" i="2"/>
  <c r="AI47" i="2"/>
  <c r="AX47" i="2"/>
  <c r="AW47" i="2"/>
  <c r="CO47" i="2"/>
  <c r="O47" i="2"/>
  <c r="CI47" i="2"/>
  <c r="AT47" i="2"/>
  <c r="BO47" i="2"/>
  <c r="S47" i="2"/>
  <c r="AH47" i="2"/>
  <c r="CG47" i="2"/>
  <c r="CA47" i="2"/>
  <c r="CW47" i="2"/>
  <c r="BG47" i="2"/>
  <c r="C47" i="2"/>
  <c r="W47" i="2"/>
  <c r="AK47" i="2"/>
  <c r="CC45" i="2"/>
  <c r="CF45" i="2"/>
  <c r="CR45" i="2"/>
  <c r="AF45" i="2"/>
  <c r="BK45" i="2"/>
  <c r="CX45" i="2"/>
  <c r="AL45" i="2"/>
  <c r="BY45" i="2"/>
  <c r="M45" i="2"/>
  <c r="CM45" i="2"/>
  <c r="BF45" i="2"/>
  <c r="Y45" i="2"/>
  <c r="C45" i="2"/>
  <c r="BM45" i="2"/>
  <c r="Q45" i="2"/>
  <c r="BP45" i="2"/>
  <c r="CJ45" i="2"/>
  <c r="X45" i="2"/>
  <c r="BC45" i="2"/>
  <c r="CP45" i="2"/>
  <c r="AD45" i="2"/>
  <c r="BQ45" i="2"/>
  <c r="E45" i="2"/>
  <c r="BW45" i="2"/>
  <c r="AP45" i="2"/>
  <c r="I45" i="2"/>
  <c r="BN45" i="2"/>
  <c r="R45" i="2"/>
  <c r="CB45" i="2"/>
  <c r="P45" i="2"/>
  <c r="AU45" i="2"/>
  <c r="CH45" i="2"/>
  <c r="V45" i="2"/>
  <c r="BI45" i="2"/>
  <c r="CN45" i="2"/>
  <c r="BG45" i="2"/>
  <c r="Z45" i="2"/>
  <c r="CU45" i="2"/>
  <c r="T45" i="2"/>
  <c r="BT45" i="2"/>
  <c r="H45" i="2"/>
  <c r="AM45" i="2"/>
  <c r="BZ45" i="2"/>
  <c r="N45" i="2"/>
  <c r="BA45" i="2"/>
  <c r="BX45" i="2"/>
  <c r="AQ45" i="2"/>
  <c r="J45" i="2"/>
  <c r="CE45" i="2"/>
  <c r="AG45" i="2"/>
  <c r="AH45" i="2"/>
  <c r="BL45" i="2"/>
  <c r="CQ45" i="2"/>
  <c r="AE45" i="2"/>
  <c r="BR45" i="2"/>
  <c r="F45" i="2"/>
  <c r="AS45" i="2"/>
  <c r="BH45" i="2"/>
  <c r="AA45" i="2"/>
  <c r="CK45" i="2"/>
  <c r="BO45" i="2"/>
  <c r="CD45" i="2"/>
  <c r="BS45" i="2"/>
  <c r="CO45" i="2"/>
  <c r="K45" i="2"/>
  <c r="S45" i="2"/>
  <c r="CS45" i="2"/>
  <c r="CI45" i="2"/>
  <c r="AW45" i="2"/>
  <c r="L45" i="2"/>
  <c r="W45" i="2"/>
  <c r="CG45" i="2"/>
  <c r="CL45" i="2"/>
  <c r="AX45" i="2"/>
  <c r="AN45" i="2"/>
  <c r="AR45" i="2"/>
  <c r="CV45" i="2"/>
  <c r="O45" i="2"/>
  <c r="AK45" i="2"/>
  <c r="BV45" i="2"/>
  <c r="CT45" i="2"/>
  <c r="D45" i="2"/>
  <c r="BB45" i="2"/>
  <c r="CW45" i="2"/>
  <c r="BD45" i="2"/>
  <c r="G45" i="2"/>
  <c r="AC45" i="2"/>
  <c r="BU45" i="2"/>
  <c r="AZ45" i="2"/>
  <c r="AB45" i="2"/>
  <c r="AI45" i="2"/>
  <c r="AV45" i="2"/>
  <c r="BJ45" i="2"/>
  <c r="U45" i="2"/>
  <c r="BE45" i="2"/>
  <c r="AO45" i="2"/>
  <c r="AT45" i="2"/>
  <c r="AY45" i="2"/>
  <c r="CA45" i="2"/>
  <c r="AJ45" i="2"/>
  <c r="CL49" i="2"/>
  <c r="Z49" i="2"/>
  <c r="BE49" i="2"/>
  <c r="AN49" i="2"/>
  <c r="BS49" i="2"/>
  <c r="G49" i="2"/>
  <c r="AS49" i="2"/>
  <c r="BH49" i="2"/>
  <c r="Y49" i="2"/>
  <c r="CP49" i="2"/>
  <c r="AW49" i="2"/>
  <c r="AI49" i="2"/>
  <c r="CD49" i="2"/>
  <c r="R49" i="2"/>
  <c r="CR49" i="2"/>
  <c r="AF49" i="2"/>
  <c r="BK49" i="2"/>
  <c r="CW49" i="2"/>
  <c r="AK49" i="2"/>
  <c r="AQ49" i="2"/>
  <c r="I49" i="2"/>
  <c r="BW49" i="2"/>
  <c r="AG49" i="2"/>
  <c r="CN49" i="2"/>
  <c r="AB49" i="2"/>
  <c r="BV49" i="2"/>
  <c r="J49" i="2"/>
  <c r="CJ49" i="2"/>
  <c r="X49" i="2"/>
  <c r="BC49" i="2"/>
  <c r="CO49" i="2"/>
  <c r="AC49" i="2"/>
  <c r="AA49" i="2"/>
  <c r="CU49" i="2"/>
  <c r="AZ49" i="2"/>
  <c r="Q49" i="2"/>
  <c r="AR49" i="2"/>
  <c r="BN49" i="2"/>
  <c r="CS49" i="2"/>
  <c r="CB49" i="2"/>
  <c r="P49" i="2"/>
  <c r="AU49" i="2"/>
  <c r="CG49" i="2"/>
  <c r="U49" i="2"/>
  <c r="K49" i="2"/>
  <c r="BX49" i="2"/>
  <c r="AJ49" i="2"/>
  <c r="AT49" i="2"/>
  <c r="AY49" i="2"/>
  <c r="BR49" i="2"/>
  <c r="BF49" i="2"/>
  <c r="CK49" i="2"/>
  <c r="BT49" i="2"/>
  <c r="H49" i="2"/>
  <c r="AM49" i="2"/>
  <c r="BY49" i="2"/>
  <c r="M49" i="2"/>
  <c r="CV49" i="2"/>
  <c r="BB49" i="2"/>
  <c r="T49" i="2"/>
  <c r="C49" i="2"/>
  <c r="BO49" i="2"/>
  <c r="CC49" i="2"/>
  <c r="CA49" i="2"/>
  <c r="CX49" i="2"/>
  <c r="D49" i="2"/>
  <c r="CF49" i="2"/>
  <c r="BI49" i="2"/>
  <c r="AP49" i="2"/>
  <c r="E49" i="2"/>
  <c r="BU49" i="2"/>
  <c r="AE49" i="2"/>
  <c r="CE49" i="2"/>
  <c r="CM49" i="2"/>
  <c r="AD49" i="2"/>
  <c r="CQ49" i="2"/>
  <c r="V49" i="2"/>
  <c r="F49" i="2"/>
  <c r="BM49" i="2"/>
  <c r="W49" i="2"/>
  <c r="BZ49" i="2"/>
  <c r="BP49" i="2"/>
  <c r="AV49" i="2"/>
  <c r="AL49" i="2"/>
  <c r="CI49" i="2"/>
  <c r="S49" i="2"/>
  <c r="BJ49" i="2"/>
  <c r="BL49" i="2"/>
  <c r="O49" i="2"/>
  <c r="BG49" i="2"/>
  <c r="CH49" i="2"/>
  <c r="L49" i="2"/>
  <c r="BA49" i="2"/>
  <c r="N49" i="2"/>
  <c r="CT49" i="2"/>
  <c r="BD49" i="2"/>
  <c r="BQ49" i="2"/>
  <c r="AO49" i="2"/>
  <c r="AX49" i="2"/>
  <c r="AH49" i="2"/>
  <c r="CH54" i="2"/>
  <c r="V54" i="2"/>
  <c r="BI54" i="2"/>
  <c r="CM54" i="2"/>
  <c r="AA54" i="2"/>
  <c r="BN54" i="2"/>
  <c r="CR54" i="2"/>
  <c r="BK54" i="2"/>
  <c r="AB54" i="2"/>
  <c r="CI54" i="2"/>
  <c r="BT54" i="2"/>
  <c r="H54" i="2"/>
  <c r="CV54" i="2"/>
  <c r="BZ54" i="2"/>
  <c r="N54" i="2"/>
  <c r="BA54" i="2"/>
  <c r="CE54" i="2"/>
  <c r="S54" i="2"/>
  <c r="BF54" i="2"/>
  <c r="CB54" i="2"/>
  <c r="AU54" i="2"/>
  <c r="L54" i="2"/>
  <c r="BS54" i="2"/>
  <c r="AG54" i="2"/>
  <c r="AN54" i="2"/>
  <c r="D54" i="2"/>
  <c r="BJ54" i="2"/>
  <c r="CW54" i="2"/>
  <c r="AK54" i="2"/>
  <c r="BO54" i="2"/>
  <c r="C54" i="2"/>
  <c r="AP54" i="2"/>
  <c r="AV54" i="2"/>
  <c r="O54" i="2"/>
  <c r="BU54" i="2"/>
  <c r="AM54" i="2"/>
  <c r="X54" i="2"/>
  <c r="E54" i="2"/>
  <c r="BB54" i="2"/>
  <c r="CO54" i="2"/>
  <c r="AC54" i="2"/>
  <c r="BG54" i="2"/>
  <c r="CT54" i="2"/>
  <c r="AH54" i="2"/>
  <c r="AF54" i="2"/>
  <c r="CN54" i="2"/>
  <c r="BE54" i="2"/>
  <c r="W54" i="2"/>
  <c r="BM54" i="2"/>
  <c r="BR54" i="2"/>
  <c r="AS54" i="2"/>
  <c r="K54" i="2"/>
  <c r="BL54" i="2"/>
  <c r="CK54" i="2"/>
  <c r="BP54" i="2"/>
  <c r="Q54" i="2"/>
  <c r="BD54" i="2"/>
  <c r="AY54" i="2"/>
  <c r="BY54" i="2"/>
  <c r="J54" i="2"/>
  <c r="AT54" i="2"/>
  <c r="U54" i="2"/>
  <c r="CL54" i="2"/>
  <c r="P54" i="2"/>
  <c r="AO54" i="2"/>
  <c r="T54" i="2"/>
  <c r="Z54" i="2"/>
  <c r="R54" i="2"/>
  <c r="CF54" i="2"/>
  <c r="CP54" i="2"/>
  <c r="AL54" i="2"/>
  <c r="M54" i="2"/>
  <c r="CD54" i="2"/>
  <c r="CQ54" i="2"/>
  <c r="Y54" i="2"/>
  <c r="CS54" i="2"/>
  <c r="BX54" i="2"/>
  <c r="AW54" i="2"/>
  <c r="CX54" i="2"/>
  <c r="BH54" i="2"/>
  <c r="BQ54" i="2"/>
  <c r="AJ54" i="2"/>
  <c r="AD54" i="2"/>
  <c r="CU54" i="2"/>
  <c r="BV54" i="2"/>
  <c r="CA54" i="2"/>
  <c r="I54" i="2"/>
  <c r="AZ54" i="2"/>
  <c r="G54" i="2"/>
  <c r="CC54" i="2"/>
  <c r="AI54" i="2"/>
  <c r="F54" i="2"/>
  <c r="BW54" i="2"/>
  <c r="AX54" i="2"/>
  <c r="AE54" i="2"/>
  <c r="BC54" i="2"/>
  <c r="CJ54" i="2"/>
  <c r="CG54" i="2"/>
  <c r="AQ54" i="2"/>
  <c r="AR54" i="2"/>
  <c r="BV57" i="2"/>
  <c r="J57" i="2"/>
  <c r="AO57" i="2"/>
  <c r="BS57" i="2"/>
  <c r="G57" i="2"/>
  <c r="AT57" i="2"/>
  <c r="CF57" i="2"/>
  <c r="BO57" i="2"/>
  <c r="AV57" i="2"/>
  <c r="M57" i="2"/>
  <c r="AK57" i="2"/>
  <c r="BA57" i="2"/>
  <c r="BD57" i="2"/>
  <c r="CJ57" i="2"/>
  <c r="BN57" i="2"/>
  <c r="CS57" i="2"/>
  <c r="AG57" i="2"/>
  <c r="BK57" i="2"/>
  <c r="CX57" i="2"/>
  <c r="AL57" i="2"/>
  <c r="BP57" i="2"/>
  <c r="AY57" i="2"/>
  <c r="AF57" i="2"/>
  <c r="CM57" i="2"/>
  <c r="BT57" i="2"/>
  <c r="H57" i="2"/>
  <c r="E57" i="2"/>
  <c r="BF57" i="2"/>
  <c r="CK57" i="2"/>
  <c r="Y57" i="2"/>
  <c r="BC57" i="2"/>
  <c r="CP57" i="2"/>
  <c r="AD57" i="2"/>
  <c r="AZ57" i="2"/>
  <c r="AI57" i="2"/>
  <c r="P57" i="2"/>
  <c r="BW57" i="2"/>
  <c r="AB57" i="2"/>
  <c r="CG57" i="2"/>
  <c r="AX57" i="2"/>
  <c r="CC57" i="2"/>
  <c r="Q57" i="2"/>
  <c r="AU57" i="2"/>
  <c r="CH57" i="2"/>
  <c r="V57" i="2"/>
  <c r="AJ57" i="2"/>
  <c r="S57" i="2"/>
  <c r="CR57" i="2"/>
  <c r="BG57" i="2"/>
  <c r="BQ57" i="2"/>
  <c r="AP57" i="2"/>
  <c r="BU57" i="2"/>
  <c r="I57" i="2"/>
  <c r="AM57" i="2"/>
  <c r="BZ57" i="2"/>
  <c r="N57" i="2"/>
  <c r="T57" i="2"/>
  <c r="C57" i="2"/>
  <c r="BY57" i="2"/>
  <c r="AQ57" i="2"/>
  <c r="X57" i="2"/>
  <c r="AN57" i="2"/>
  <c r="CL57" i="2"/>
  <c r="CQ57" i="2"/>
  <c r="BB57" i="2"/>
  <c r="CB57" i="2"/>
  <c r="BH57" i="2"/>
  <c r="BR57" i="2"/>
  <c r="BX57" i="2"/>
  <c r="CD57" i="2"/>
  <c r="CI57" i="2"/>
  <c r="F57" i="2"/>
  <c r="BL57" i="2"/>
  <c r="U57" i="2"/>
  <c r="O57" i="2"/>
  <c r="CT57" i="2"/>
  <c r="BJ57" i="2"/>
  <c r="AH57" i="2"/>
  <c r="CA57" i="2"/>
  <c r="CV57" i="2"/>
  <c r="BI57" i="2"/>
  <c r="CO57" i="2"/>
  <c r="L57" i="2"/>
  <c r="BM57" i="2"/>
  <c r="CW57" i="2"/>
  <c r="AA57" i="2"/>
  <c r="AR57" i="2"/>
  <c r="Z57" i="2"/>
  <c r="AE57" i="2"/>
  <c r="CN57" i="2"/>
  <c r="AS57" i="2"/>
  <c r="BE57" i="2"/>
  <c r="CE57" i="2"/>
  <c r="K57" i="2"/>
  <c r="AW57" i="2"/>
  <c r="R57" i="2"/>
  <c r="W57" i="2"/>
  <c r="D57" i="2"/>
  <c r="AC57" i="2"/>
  <c r="CU57" i="2"/>
  <c r="BF55" i="2"/>
  <c r="CK55" i="2"/>
  <c r="Y55" i="2"/>
  <c r="BC55" i="2"/>
  <c r="CP55" i="2"/>
  <c r="AD55" i="2"/>
  <c r="AB55" i="2"/>
  <c r="CJ55" i="2"/>
  <c r="BQ55" i="2"/>
  <c r="AY55" i="2"/>
  <c r="P55" i="2"/>
  <c r="AJ55" i="2"/>
  <c r="AX55" i="2"/>
  <c r="CC55" i="2"/>
  <c r="Q55" i="2"/>
  <c r="AU55" i="2"/>
  <c r="CH55" i="2"/>
  <c r="V55" i="2"/>
  <c r="L55" i="2"/>
  <c r="BT55" i="2"/>
  <c r="BA55" i="2"/>
  <c r="AI55" i="2"/>
  <c r="CR55" i="2"/>
  <c r="AS55" i="2"/>
  <c r="AP55" i="2"/>
  <c r="BU55" i="2"/>
  <c r="I55" i="2"/>
  <c r="AM55" i="2"/>
  <c r="BZ55" i="2"/>
  <c r="N55" i="2"/>
  <c r="CM55" i="2"/>
  <c r="BD55" i="2"/>
  <c r="AK55" i="2"/>
  <c r="S55" i="2"/>
  <c r="AZ55" i="2"/>
  <c r="CT55" i="2"/>
  <c r="AH55" i="2"/>
  <c r="BM55" i="2"/>
  <c r="CQ55" i="2"/>
  <c r="AE55" i="2"/>
  <c r="BR55" i="2"/>
  <c r="F55" i="2"/>
  <c r="BW55" i="2"/>
  <c r="AN55" i="2"/>
  <c r="U55" i="2"/>
  <c r="C55" i="2"/>
  <c r="M55" i="2"/>
  <c r="CL55" i="2"/>
  <c r="Z55" i="2"/>
  <c r="BE55" i="2"/>
  <c r="CI55" i="2"/>
  <c r="W55" i="2"/>
  <c r="BJ55" i="2"/>
  <c r="CN55" i="2"/>
  <c r="BG55" i="2"/>
  <c r="X55" i="2"/>
  <c r="E55" i="2"/>
  <c r="BL55" i="2"/>
  <c r="CO55" i="2"/>
  <c r="BP55" i="2"/>
  <c r="CD55" i="2"/>
  <c r="AG55" i="2"/>
  <c r="AT55" i="2"/>
  <c r="H55" i="2"/>
  <c r="BI55" i="2"/>
  <c r="CS55" i="2"/>
  <c r="AO55" i="2"/>
  <c r="CV55" i="2"/>
  <c r="AC55" i="2"/>
  <c r="BV55" i="2"/>
  <c r="CA55" i="2"/>
  <c r="AL55" i="2"/>
  <c r="CW55" i="2"/>
  <c r="AV55" i="2"/>
  <c r="AF55" i="2"/>
  <c r="CF55" i="2"/>
  <c r="G55" i="2"/>
  <c r="CX55" i="2"/>
  <c r="BN55" i="2"/>
  <c r="BS55" i="2"/>
  <c r="BX55" i="2"/>
  <c r="CG55" i="2"/>
  <c r="D55" i="2"/>
  <c r="AQ55" i="2"/>
  <c r="AW55" i="2"/>
  <c r="BB55" i="2"/>
  <c r="R55" i="2"/>
  <c r="BK55" i="2"/>
  <c r="BH55" i="2"/>
  <c r="CU55" i="2"/>
  <c r="CB55" i="2"/>
  <c r="BO55" i="2"/>
  <c r="T55" i="2"/>
  <c r="J55" i="2"/>
  <c r="O55" i="2"/>
  <c r="AR55" i="2"/>
  <c r="CE55" i="2"/>
  <c r="BY55" i="2"/>
  <c r="AA55" i="2"/>
  <c r="K55" i="2"/>
  <c r="S50" i="2"/>
  <c r="BV50" i="2"/>
  <c r="J50" i="2"/>
  <c r="AO50" i="2"/>
  <c r="BT50" i="2"/>
  <c r="H50" i="2"/>
  <c r="AM50" i="2"/>
  <c r="BY50" i="2"/>
  <c r="M50" i="2"/>
  <c r="AA50" i="2"/>
  <c r="T50" i="2"/>
  <c r="AL50" i="2"/>
  <c r="BN50" i="2"/>
  <c r="CS50" i="2"/>
  <c r="AG50" i="2"/>
  <c r="BL50" i="2"/>
  <c r="CQ50" i="2"/>
  <c r="AE50" i="2"/>
  <c r="BQ50" i="2"/>
  <c r="CN50" i="2"/>
  <c r="CH50" i="2"/>
  <c r="CV50" i="2"/>
  <c r="CX50" i="2"/>
  <c r="BF50" i="2"/>
  <c r="CK50" i="2"/>
  <c r="Y50" i="2"/>
  <c r="BD50" i="2"/>
  <c r="CI50" i="2"/>
  <c r="W50" i="2"/>
  <c r="BI50" i="2"/>
  <c r="BR50" i="2"/>
  <c r="BO50" i="2"/>
  <c r="BZ50" i="2"/>
  <c r="AZ50" i="2"/>
  <c r="AX50" i="2"/>
  <c r="CC50" i="2"/>
  <c r="Q50" i="2"/>
  <c r="AV50" i="2"/>
  <c r="CA50" i="2"/>
  <c r="O50" i="2"/>
  <c r="BA50" i="2"/>
  <c r="AY50" i="2"/>
  <c r="AR50" i="2"/>
  <c r="BG50" i="2"/>
  <c r="L50" i="2"/>
  <c r="AP50" i="2"/>
  <c r="BU50" i="2"/>
  <c r="I50" i="2"/>
  <c r="AN50" i="2"/>
  <c r="BS50" i="2"/>
  <c r="G50" i="2"/>
  <c r="AS50" i="2"/>
  <c r="AB50" i="2"/>
  <c r="V50" i="2"/>
  <c r="AJ50" i="2"/>
  <c r="BB50" i="2"/>
  <c r="AH50" i="2"/>
  <c r="CB50" i="2"/>
  <c r="CO50" i="2"/>
  <c r="CF50" i="2"/>
  <c r="AD50" i="2"/>
  <c r="CR50" i="2"/>
  <c r="BW50" i="2"/>
  <c r="CJ50" i="2"/>
  <c r="CP50" i="2"/>
  <c r="Z50" i="2"/>
  <c r="AF50" i="2"/>
  <c r="CG50" i="2"/>
  <c r="BJ50" i="2"/>
  <c r="CM50" i="2"/>
  <c r="AU50" i="2"/>
  <c r="R50" i="2"/>
  <c r="X50" i="2"/>
  <c r="AK50" i="2"/>
  <c r="AQ50" i="2"/>
  <c r="CU50" i="2"/>
  <c r="BX50" i="2"/>
  <c r="CT50" i="2"/>
  <c r="K50" i="2"/>
  <c r="CL50" i="2"/>
  <c r="CW50" i="2"/>
  <c r="BM50" i="2"/>
  <c r="P50" i="2"/>
  <c r="AC50" i="2"/>
  <c r="N50" i="2"/>
  <c r="AI50" i="2"/>
  <c r="BC50" i="2"/>
  <c r="BP50" i="2"/>
  <c r="AT50" i="2"/>
  <c r="BE50" i="2"/>
  <c r="BK50" i="2"/>
  <c r="U50" i="2"/>
  <c r="BH50" i="2"/>
  <c r="AW50" i="2"/>
  <c r="CD50" i="2"/>
  <c r="CE50" i="2"/>
  <c r="CL48" i="2"/>
  <c r="CD48" i="2"/>
  <c r="BP48" i="2"/>
  <c r="AO48" i="2"/>
  <c r="CX48" i="2"/>
  <c r="BD48" i="2"/>
  <c r="BS48" i="2"/>
  <c r="CH48" i="2"/>
  <c r="CO48" i="2"/>
  <c r="AC48" i="2"/>
  <c r="AQ48" i="2"/>
  <c r="CV48" i="2"/>
  <c r="AZ48" i="2"/>
  <c r="CP48" i="2"/>
  <c r="AV48" i="2"/>
  <c r="BK48" i="2"/>
  <c r="BZ48" i="2"/>
  <c r="CG48" i="2"/>
  <c r="CW48" i="2"/>
  <c r="AI48" i="2"/>
  <c r="BX48" i="2"/>
  <c r="AG48" i="2"/>
  <c r="CU48" i="2"/>
  <c r="AN48" i="2"/>
  <c r="BC48" i="2"/>
  <c r="BR48" i="2"/>
  <c r="BY48" i="2"/>
  <c r="CM48" i="2"/>
  <c r="AA48" i="2"/>
  <c r="BE48" i="2"/>
  <c r="CK48" i="2"/>
  <c r="CF48" i="2"/>
  <c r="CS48" i="2"/>
  <c r="AF48" i="2"/>
  <c r="AU48" i="2"/>
  <c r="BJ48" i="2"/>
  <c r="BQ48" i="2"/>
  <c r="CE48" i="2"/>
  <c r="CC48" i="2"/>
  <c r="AH48" i="2"/>
  <c r="BN48" i="2"/>
  <c r="CJ48" i="2"/>
  <c r="X48" i="2"/>
  <c r="AM48" i="2"/>
  <c r="BB48" i="2"/>
  <c r="BI48" i="2"/>
  <c r="BW48" i="2"/>
  <c r="BF48" i="2"/>
  <c r="CN48" i="2"/>
  <c r="AR48" i="2"/>
  <c r="CR48" i="2"/>
  <c r="AD48" i="2"/>
  <c r="BU48" i="2"/>
  <c r="CB48" i="2"/>
  <c r="AT48" i="2"/>
  <c r="BL48" i="2"/>
  <c r="CI48" i="2"/>
  <c r="BA48" i="2"/>
  <c r="AX48" i="2"/>
  <c r="BH48" i="2"/>
  <c r="BG48" i="2"/>
  <c r="Y48" i="2"/>
  <c r="AW48" i="2"/>
  <c r="BM48" i="2"/>
  <c r="CA48" i="2"/>
  <c r="AS48" i="2"/>
  <c r="AB48" i="2"/>
  <c r="AP48" i="2"/>
  <c r="BV48" i="2"/>
  <c r="AE48" i="2"/>
  <c r="AK48" i="2"/>
  <c r="AY48" i="2"/>
  <c r="AJ48" i="2"/>
  <c r="Z48" i="2"/>
  <c r="W48" i="2"/>
  <c r="BO48" i="2"/>
  <c r="CT48" i="2"/>
  <c r="CQ48" i="2"/>
  <c r="BT48" i="2"/>
  <c r="AL48" i="2"/>
  <c r="BC51" i="2"/>
  <c r="BR51" i="2"/>
  <c r="CO51" i="2"/>
  <c r="AC51" i="2"/>
  <c r="AZ51" i="2"/>
  <c r="BW51" i="2"/>
  <c r="CS51" i="2"/>
  <c r="AG51" i="2"/>
  <c r="AV51" i="2"/>
  <c r="AP51" i="2"/>
  <c r="BK51" i="2"/>
  <c r="BJ51" i="2"/>
  <c r="CG51" i="2"/>
  <c r="U51" i="2"/>
  <c r="AR51" i="2"/>
  <c r="BO51" i="2"/>
  <c r="CK51" i="2"/>
  <c r="Y51" i="2"/>
  <c r="Z51" i="2"/>
  <c r="W51" i="2"/>
  <c r="BB51" i="2"/>
  <c r="BY51" i="2"/>
  <c r="CV51" i="2"/>
  <c r="AJ51" i="2"/>
  <c r="BG51" i="2"/>
  <c r="CC51" i="2"/>
  <c r="CQ51" i="2"/>
  <c r="CJ51" i="2"/>
  <c r="CB51" i="2"/>
  <c r="CD51" i="2"/>
  <c r="AN51" i="2"/>
  <c r="AT51" i="2"/>
  <c r="BQ51" i="2"/>
  <c r="CN51" i="2"/>
  <c r="AB51" i="2"/>
  <c r="AY51" i="2"/>
  <c r="BU51" i="2"/>
  <c r="BT51" i="2"/>
  <c r="BN51" i="2"/>
  <c r="BF51" i="2"/>
  <c r="AF51" i="2"/>
  <c r="BV51" i="2"/>
  <c r="CX51" i="2"/>
  <c r="AL51" i="2"/>
  <c r="BI51" i="2"/>
  <c r="CF51" i="2"/>
  <c r="T51" i="2"/>
  <c r="AQ51" i="2"/>
  <c r="BM51" i="2"/>
  <c r="AX51" i="2"/>
  <c r="AU51" i="2"/>
  <c r="AM51" i="2"/>
  <c r="CP51" i="2"/>
  <c r="AK51" i="2"/>
  <c r="AA51" i="2"/>
  <c r="X51" i="2"/>
  <c r="CL51" i="2"/>
  <c r="CH51" i="2"/>
  <c r="BX51" i="2"/>
  <c r="S51" i="2"/>
  <c r="CI51" i="2"/>
  <c r="BD51" i="2"/>
  <c r="CE51" i="2"/>
  <c r="CT51" i="2"/>
  <c r="AI51" i="2"/>
  <c r="BZ51" i="2"/>
  <c r="BP51" i="2"/>
  <c r="BE51" i="2"/>
  <c r="BL51" i="2"/>
  <c r="CW51" i="2"/>
  <c r="BS51" i="2"/>
  <c r="AD51" i="2"/>
  <c r="BH51" i="2"/>
  <c r="AW51" i="2"/>
  <c r="CR51" i="2"/>
  <c r="CA51" i="2"/>
  <c r="CM51" i="2"/>
  <c r="BA51" i="2"/>
  <c r="V51" i="2"/>
  <c r="CU51" i="2"/>
  <c r="AO51" i="2"/>
  <c r="AH51" i="2"/>
  <c r="AE51" i="2"/>
  <c r="AS51" i="2"/>
  <c r="CY59" i="2" l="1"/>
  <c r="BR59" i="2"/>
  <c r="AU59" i="2"/>
  <c r="AL59" i="2"/>
  <c r="Q59" i="2"/>
  <c r="AC59" i="2"/>
  <c r="W59" i="2"/>
  <c r="AQ59" i="2"/>
  <c r="AO59" i="2"/>
  <c r="BU59" i="2"/>
  <c r="BV59" i="2"/>
  <c r="CG59" i="2"/>
  <c r="CO59" i="2"/>
  <c r="F59" i="2"/>
  <c r="J59" i="2"/>
  <c r="BT59" i="2"/>
  <c r="CH59" i="2"/>
  <c r="BW59" i="2"/>
  <c r="BP59" i="2"/>
  <c r="BY59" i="2"/>
  <c r="T59" i="2"/>
  <c r="U59" i="2"/>
  <c r="G59" i="2"/>
  <c r="O59" i="2"/>
  <c r="L59" i="2"/>
  <c r="CD59" i="2"/>
  <c r="AE59" i="2"/>
  <c r="BX59" i="2"/>
  <c r="CU59" i="2"/>
  <c r="P59" i="2"/>
  <c r="BQ59" i="2"/>
  <c r="BM59" i="2"/>
  <c r="CX59" i="2"/>
  <c r="BE59" i="2"/>
  <c r="BJ59" i="2"/>
  <c r="BD59" i="2"/>
  <c r="CV59" i="2"/>
  <c r="AW59" i="2"/>
  <c r="BO59" i="2"/>
  <c r="CQ59" i="2"/>
  <c r="BA59" i="2"/>
  <c r="Z59" i="2"/>
  <c r="CB59" i="2"/>
  <c r="AD59" i="2"/>
  <c r="C59" i="2"/>
  <c r="BK59" i="2"/>
  <c r="AJ59" i="2"/>
  <c r="AV59" i="2"/>
  <c r="CW59" i="2"/>
  <c r="AR59" i="2"/>
  <c r="CI59" i="2"/>
  <c r="CK59" i="2"/>
  <c r="BL59" i="2"/>
  <c r="N59" i="2"/>
  <c r="BG59" i="2"/>
  <c r="R59" i="2"/>
  <c r="CP59" i="2"/>
  <c r="Y59" i="2"/>
  <c r="AF59" i="2"/>
  <c r="E59" i="2"/>
  <c r="CA59" i="2"/>
  <c r="AI59" i="2"/>
  <c r="BB59" i="2"/>
  <c r="AN59" i="2"/>
  <c r="CS59" i="2"/>
  <c r="AA59" i="2"/>
  <c r="AH59" i="2"/>
  <c r="BZ59" i="2"/>
  <c r="CN59" i="2"/>
  <c r="BN59" i="2"/>
  <c r="BC59" i="2"/>
  <c r="BF59" i="2"/>
  <c r="CR59" i="2"/>
  <c r="AK59" i="2"/>
  <c r="AY59" i="2"/>
  <c r="AB59" i="2"/>
  <c r="D59" i="2"/>
  <c r="AX59" i="2"/>
  <c r="S59" i="2"/>
  <c r="BH59" i="2"/>
  <c r="AG59" i="2"/>
  <c r="AM59" i="2"/>
  <c r="BI59" i="2"/>
  <c r="I59" i="2"/>
  <c r="X59" i="2"/>
  <c r="CM59" i="2"/>
  <c r="CF59" i="2"/>
  <c r="BS59" i="2"/>
  <c r="AT59" i="2"/>
  <c r="AZ59" i="2"/>
  <c r="CT59" i="2"/>
  <c r="CL59" i="2"/>
  <c r="K59" i="2"/>
  <c r="AS59" i="2"/>
  <c r="CE59" i="2"/>
  <c r="H59" i="2"/>
  <c r="V59" i="2"/>
  <c r="AP59" i="2"/>
  <c r="CJ59" i="2"/>
  <c r="M59" i="2"/>
  <c r="CC59" i="2"/>
</calcChain>
</file>

<file path=xl/sharedStrings.xml><?xml version="1.0" encoding="utf-8"?>
<sst xmlns="http://schemas.openxmlformats.org/spreadsheetml/2006/main" count="541" uniqueCount="211">
  <si>
    <t>Rādītājs</t>
  </si>
  <si>
    <t>Indicator</t>
  </si>
  <si>
    <t>Full description</t>
  </si>
  <si>
    <t>Unit</t>
  </si>
  <si>
    <t>Source</t>
  </si>
  <si>
    <t>Direct source</t>
  </si>
  <si>
    <t>Vidējā alga</t>
  </si>
  <si>
    <t>Average wage</t>
  </si>
  <si>
    <t>Average monthly gross wages, average of economic activities</t>
  </si>
  <si>
    <t>% change y-o-y</t>
  </si>
  <si>
    <t>Statistics Latvia</t>
  </si>
  <si>
    <t>Strādājošo mēneša vidējā darba samaksa un mediāna - Bruto/ Neto, Sektors, Rādītāji, Eiro, pārmaiņas un Laika periods. (stat.gov.lv)</t>
  </si>
  <si>
    <t>Bezdarba līmenis</t>
  </si>
  <si>
    <t>Unemployment rate</t>
  </si>
  <si>
    <t>Unemployment rate, population aged 15-74</t>
  </si>
  <si>
    <t>% of active population, seasonally adjusted</t>
  </si>
  <si>
    <t>Eurostat</t>
  </si>
  <si>
    <t>Statistics | Eurostat (europa.eu)</t>
  </si>
  <si>
    <t>Nodarbinātības līmenis</t>
  </si>
  <si>
    <t>Employment rate</t>
  </si>
  <si>
    <t>Employment rate, population aged 15-74</t>
  </si>
  <si>
    <t>% of employed to the total population of the same age group</t>
  </si>
  <si>
    <t>Nodarbinātie un nodarbinātības līmenis pa vecuma grupām un pēc dzimuma | Oficiālās statistikas portāls</t>
  </si>
  <si>
    <t>Vakances</t>
  </si>
  <si>
    <t>Vacancies</t>
  </si>
  <si>
    <t>Number of job vacancies, economic activities total</t>
  </si>
  <si>
    <t>Total, at the end of each quarter</t>
  </si>
  <si>
    <t>Brīvās darbvietas pa darbības veidiem ceturkšņa beigās | Oficiālās statistikas portāls</t>
  </si>
  <si>
    <t>Jaudu noslodze</t>
  </si>
  <si>
    <t>Capacity utilization</t>
  </si>
  <si>
    <t>Current level of capacity utilization in manufacturing industry</t>
  </si>
  <si>
    <t>%, seasonally adjusted</t>
  </si>
  <si>
    <t>Pieprasījums būvniecības nozarē</t>
  </si>
  <si>
    <t>Demand in construction</t>
  </si>
  <si>
    <t>Construction survey: 'insufficient demand' as the main factor limiting building activity</t>
  </si>
  <si>
    <t>% of enterprises, quarter = 3 month average</t>
  </si>
  <si>
    <t>Saimniecisko darbību ierobežojošie faktori būvniecībā pēc darbības veida (procentos no apsekoto uzņēmumu skaita) - Ierobežojošie faktori, Darbības veids (NACE 2.red.) un Laika periods. (stat.gov.lv)</t>
  </si>
  <si>
    <t>Pieprasījums apstrādes rūpniecības nozarē</t>
  </si>
  <si>
    <t>Demand in industry</t>
  </si>
  <si>
    <t>Industry survey: 'insufficient demand' as the main factor currently limiting production</t>
  </si>
  <si>
    <t>% of enterprises, 4 quarters = 4 times a year</t>
  </si>
  <si>
    <t>Ražošanu ierobežojošie faktori apstrādes rūpniecībā pa uzņēmumu lieluma grupām un pēc ražošanas pamatgrupējuma (procentos no apsekoto uzņēmumu skaita) - Ierobežojošie faktori, Uzņēmumu lieluma grupa un ražošanas pamatgrupējums un Laika periods. (stat.gov.lv)</t>
  </si>
  <si>
    <t>Pieprasījums pakalpojumu nozarēs</t>
  </si>
  <si>
    <t>Demand in services</t>
  </si>
  <si>
    <t>Services survey: 'insufficient demand' as the main factor currently limiting business</t>
  </si>
  <si>
    <t>Saimniecisko darbību ierobežojošie faktori pakalpojumu sektorā (procentos no apsekoto uzņēmumu skaita) | Oficiālās statistikas portāls</t>
  </si>
  <si>
    <t>Ekonomikas sentiments</t>
  </si>
  <si>
    <t>Economic sentiment</t>
  </si>
  <si>
    <t>Economic Sentiment Indicator, composite indicator made up of five sectoral confidence indicators</t>
  </si>
  <si>
    <t>Level, quarter = 3 month average</t>
  </si>
  <si>
    <t>Ekonomikas sentimenta rādītājs (ilgtermiņa vidējais = 100) - Laika periods. (stat.gov.lv)</t>
  </si>
  <si>
    <t>Kreditēšana (nefinanšu rezidenti)</t>
  </si>
  <si>
    <t>Credit (non-financial residents)</t>
  </si>
  <si>
    <t>Value of loans granted to the non-financial residents</t>
  </si>
  <si>
    <t>Bank of Latvia</t>
  </si>
  <si>
    <t>https://statdb.bank.lv/lb/Data.aspx?id=224</t>
  </si>
  <si>
    <t>Tirdzniecības bilance</t>
  </si>
  <si>
    <t>Trade balance</t>
  </si>
  <si>
    <t>Exports and imports by grouping of countries</t>
  </si>
  <si>
    <t>% of GDP, seasonally unadjusted</t>
  </si>
  <si>
    <t>Iekšzemes kopprodukta izlietojums (tūkst. eiro) - Koriģēšana, Vērtības, Rādītāji un Laika periods. (stat.gov.lv)</t>
  </si>
  <si>
    <t>https://stat.gov.lv/lv/statistikas-temas/tirdznieciba-pakalpojumi/areja-tirdznieciba/tabulas/atd100c-eksports-un-imports</t>
  </si>
  <si>
    <t>Tekošā konta bilance</t>
  </si>
  <si>
    <t>Current account balance</t>
  </si>
  <si>
    <t>Current account</t>
  </si>
  <si>
    <t>https://statdb.bank.lv/lb/Data.aspx?id=200</t>
  </si>
  <si>
    <t>Pamatinflācija</t>
  </si>
  <si>
    <t>Core inflation</t>
  </si>
  <si>
    <t>HICP excluding energy, food, alcohol and tobacco</t>
  </si>
  <si>
    <t>% change y-o-y, quarter = 3 month average</t>
  </si>
  <si>
    <t>Mājokļu cenas</t>
  </si>
  <si>
    <t>House price index</t>
  </si>
  <si>
    <t>Mājokļa cenu indekss un pārmaiņas - Grupa, Rādītāji un Laika periods. (stat.gov.lv)</t>
  </si>
  <si>
    <t>Table 1</t>
  </si>
  <si>
    <t>Table 2</t>
  </si>
  <si>
    <t>Indikators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</si>
  <si>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</si>
  <si>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</si>
  <si>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</si>
  <si>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</si>
  <si>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</si>
  <si>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</si>
  <si>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</si>
  <si>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</si>
  <si>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</si>
  <si>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</si>
  <si>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</si>
  <si>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</si>
  <si>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</si>
  <si>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</si>
  <si>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</si>
  <si>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</si>
  <si>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</si>
  <si>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</si>
  <si>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</si>
  <si>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</si>
  <si>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</si>
  <si>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</si>
  <si>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</si>
  <si>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</si>
  <si>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</si>
  <si>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</si>
  <si>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</si>
  <si>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</si>
  <si>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</si>
  <si>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</si>
  <si>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</si>
  <si>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</si>
  <si>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</si>
  <si>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</si>
  <si>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</si>
  <si>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</si>
  <si>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</si>
  <si>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</si>
  <si>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</si>
  <si>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</si>
  <si>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</si>
  <si>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</si>
  <si>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</si>
  <si>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</si>
  <si>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</si>
  <si>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</si>
  <si>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</si>
  <si>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</si>
  <si>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</si>
  <si>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</si>
  <si>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</si>
  <si>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</si>
  <si>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</si>
  <si>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</si>
  <si>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</si>
  <si>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</si>
  <si>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</si>
  <si>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</si>
  <si>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</si>
  <si>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</si>
  <si>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</si>
  <si>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</si>
  <si>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</si>
  <si>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</si>
  <si>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</si>
  <si>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</si>
  <si>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</si>
  <si>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</si>
  <si>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</si>
  <si>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</si>
  <si>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</si>
  <si>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</si>
  <si>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</si>
  <si>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</si>
  <si>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</si>
  <si>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</si>
  <si>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</si>
  <si>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</si>
  <si>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</si>
  <si>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</si>
  <si>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</si>
  <si>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</si>
  <si>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</si>
  <si>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</si>
  <si>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</si>
  <si>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</si>
  <si>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</si>
  <si>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</si>
  <si>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</si>
  <si>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</si>
  <si>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</si>
  <si>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</si>
  <si>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</si>
  <si>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</si>
  <si>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</si>
  <si>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</si>
  <si>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</si>
  <si>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</si>
  <si>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</si>
  <si>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</si>
  <si>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mean</t>
  </si>
  <si>
    <t>variance</t>
  </si>
  <si>
    <t>st. deviation</t>
  </si>
  <si>
    <t>n</t>
  </si>
  <si>
    <t>coef.</t>
  </si>
  <si>
    <t>Credits (non-financial residents)</t>
  </si>
  <si>
    <t>House price</t>
  </si>
  <si>
    <t>Table 3</t>
  </si>
  <si>
    <t>Instrukcija</t>
  </si>
  <si>
    <t xml:space="preserve">1. Datu sērijām tiek aprēķināta vidējā vērtība, dispersija un </t>
  </si>
  <si>
    <t>standartnovirze.</t>
  </si>
  <si>
    <t xml:space="preserve">2. Dati tiek normalizēti, atņemot vidējo vērtību un dalot ar </t>
  </si>
  <si>
    <t>standartnovirzi (4.tabula).</t>
  </si>
  <si>
    <t>3. Izmantojot nosacīto formatējumu, datu lauki tiek iekrāsoti,</t>
  </si>
  <si>
    <t>no mazākās līdz augstākai vērtībai ap ilgtermiņa vidējo.</t>
  </si>
  <si>
    <t>Instructions</t>
  </si>
  <si>
    <t xml:space="preserve">1. Calculate the mean, variance, and standard deviation of </t>
  </si>
  <si>
    <t>each data series.</t>
  </si>
  <si>
    <t>2. Normalise the data by substracting the mean and dividing</t>
  </si>
  <si>
    <t>by standard deviation (Table 4).</t>
  </si>
  <si>
    <t>3. Use Conditional Formating → New rule → 3-Color Scale from</t>
  </si>
  <si>
    <t>lowest to highest value to color the cells.</t>
  </si>
  <si>
    <t>Table 4</t>
  </si>
  <si>
    <t>I</t>
  </si>
  <si>
    <t>II</t>
  </si>
  <si>
    <t>III</t>
  </si>
  <si>
    <t>IV</t>
  </si>
  <si>
    <t>Saliktais siltuma indikators</t>
  </si>
  <si>
    <t>Composite indicator</t>
  </si>
  <si>
    <t xml:space="preserve"> </t>
  </si>
  <si>
    <t>Lativan economy cycle heatmap, 2000-2024 (q3)</t>
  </si>
  <si>
    <t>Saliktais siltumkartes indekss</t>
  </si>
  <si>
    <t>2025Q1</t>
  </si>
  <si>
    <t>2025Q2</t>
  </si>
  <si>
    <t>Latvijas ekonomikas cikla siltuma karte, 2000 -2025 (q2)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</si>
</sst>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00_-;\-* #,##0.000_-;_-* &quot;-&quot;??_-;_-@_-"/>
    <numFmt numFmtId="167" formatCode="_-* #,##0.0_-;\-* #,##0.0_-;_-* &quot;-&quot;??_-;_-@_-"/>
    <numFmt numFmtId="168" formatCode="0.0000"/>
    <numFmt numFmtId="169" formatCode="0.000"/>
    <numFmt numFmtId="170" formatCode=";;;"/>
  </numFmts>
  <fonts count="2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sz val="10.5"/>
      <color theme="1"/>
      <name val="Aptos Narrow"/>
      <family val="2"/>
      <scheme val="minor"/>
    </font>
    <font>
      <b/>
      <sz val="10.5"/>
      <color theme="1"/>
      <name val="Aptos Narrow"/>
      <family val="2"/>
      <charset val="186"/>
      <scheme val="minor"/>
    </font>
    <font>
      <sz val="10.5"/>
      <name val="Aptos Narrow"/>
      <family val="2"/>
      <scheme val="minor"/>
    </font>
    <font>
      <b/>
      <sz val="10.5"/>
      <color rgb="FF0070C0"/>
      <name val="Aptos Narrow"/>
      <family val="2"/>
      <charset val="186"/>
      <scheme val="minor"/>
    </font>
    <font>
      <i/>
      <sz val="10.5"/>
      <color theme="0" tint="-0.499984740745262"/>
      <name val="Aptos Narrow"/>
      <family val="2"/>
      <charset val="186"/>
      <scheme val="minor"/>
    </font>
    <font>
      <i/>
      <sz val="10"/>
      <color theme="1"/>
      <name val="Aptos Narrow"/>
      <family val="2"/>
      <charset val="186"/>
      <scheme val="minor"/>
    </font>
    <font>
      <i/>
      <sz val="10.5"/>
      <color theme="1"/>
      <name val="Aptos Narrow"/>
      <family val="2"/>
      <charset val="186"/>
      <scheme val="minor"/>
    </font>
    <font>
      <i/>
      <sz val="10.5"/>
      <name val="Aptos Narrow"/>
      <family val="2"/>
      <charset val="186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charset val="204"/>
      <scheme val="minor"/>
    </font>
    <font>
      <b/>
      <sz val="10"/>
      <color theme="0"/>
      <name val="Aptos Narrow"/>
      <family val="2"/>
      <charset val="204"/>
      <scheme val="minor"/>
    </font>
    <font>
      <sz val="8"/>
      <color theme="1"/>
      <name val="Aptos Narrow"/>
      <family val="2"/>
      <scheme val="minor"/>
    </font>
    <font>
      <sz val="8"/>
      <color theme="0" tint="-0.499984740745262"/>
      <name val="Aptos Narrow"/>
      <family val="2"/>
      <charset val="186"/>
      <scheme val="minor"/>
    </font>
    <font>
      <sz val="8"/>
      <color theme="0" tint="-0.499984740745262"/>
      <name val="Aptos Narrow"/>
      <family val="2"/>
      <scheme val="minor"/>
    </font>
    <font>
      <b/>
      <sz val="8"/>
      <color rgb="FF0070C0"/>
      <name val="Aptos Narrow"/>
      <family val="2"/>
      <charset val="186"/>
      <scheme val="minor"/>
    </font>
    <font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charset val="204"/>
      <scheme val="minor"/>
    </font>
    <font>
      <sz val="8"/>
      <name val="Aptos Narrow"/>
      <family val="2"/>
      <scheme val="minor"/>
    </font>
    <font>
      <sz val="8"/>
      <color rgb="FF006100"/>
      <name val="Aptos Narrow"/>
      <family val="2"/>
      <charset val="186"/>
      <scheme val="minor"/>
    </font>
    <font>
      <sz val="8"/>
      <color theme="1"/>
      <name val="Aptos Narrow"/>
      <family val="2"/>
      <charset val="186"/>
      <scheme val="minor"/>
    </font>
    <font>
      <b/>
      <sz val="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4" fillId="3" borderId="0" xfId="0" applyFont="1" applyFill="1"/>
    <xf numFmtId="0" fontId="0" fillId="3" borderId="0" xfId="0" applyFill="1"/>
    <xf numFmtId="0" fontId="5" fillId="4" borderId="1" xfId="0" applyFont="1" applyFill="1" applyBorder="1"/>
    <xf numFmtId="0" fontId="0" fillId="4" borderId="1" xfId="0" applyFill="1" applyBorder="1"/>
    <xf numFmtId="0" fontId="4" fillId="5" borderId="0" xfId="0" applyFont="1" applyFill="1"/>
    <xf numFmtId="0" fontId="3" fillId="5" borderId="0" xfId="3" applyFill="1"/>
    <xf numFmtId="0" fontId="3" fillId="0" borderId="0" xfId="3"/>
    <xf numFmtId="0" fontId="0" fillId="5" borderId="0" xfId="0" applyFill="1"/>
    <xf numFmtId="0" fontId="6" fillId="0" borderId="0" xfId="0" applyFont="1"/>
    <xf numFmtId="0" fontId="4" fillId="0" borderId="0" xfId="0" applyFont="1"/>
    <xf numFmtId="0" fontId="3" fillId="3" borderId="0" xfId="3" applyFill="1"/>
    <xf numFmtId="0" fontId="3" fillId="0" borderId="0" xfId="3" applyFill="1" applyProtection="1"/>
    <xf numFmtId="0" fontId="6" fillId="3" borderId="0" xfId="0" applyFont="1" applyFill="1"/>
    <xf numFmtId="0" fontId="6" fillId="5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1" fillId="3" borderId="2" xfId="0" applyFont="1" applyFill="1" applyBorder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2" fillId="3" borderId="0" xfId="0" applyFont="1" applyFill="1" applyAlignment="1">
      <alignment horizontal="center"/>
    </xf>
    <xf numFmtId="170" fontId="12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/>
    <xf numFmtId="0" fontId="19" fillId="5" borderId="0" xfId="0" applyFont="1" applyFill="1" applyAlignment="1">
      <alignment horizontal="center"/>
    </xf>
    <xf numFmtId="164" fontId="22" fillId="2" borderId="0" xfId="2" applyNumberFormat="1" applyFont="1" applyAlignment="1">
      <alignment horizontal="center"/>
    </xf>
    <xf numFmtId="1" fontId="22" fillId="2" borderId="0" xfId="2" applyNumberFormat="1" applyFont="1" applyAlignment="1">
      <alignment horizontal="right"/>
    </xf>
    <xf numFmtId="1" fontId="22" fillId="2" borderId="0" xfId="2" applyNumberFormat="1" applyFont="1" applyAlignment="1">
      <alignment horizontal="center"/>
    </xf>
    <xf numFmtId="0" fontId="23" fillId="0" borderId="0" xfId="0" applyFont="1"/>
    <xf numFmtId="164" fontId="15" fillId="3" borderId="0" xfId="0" applyNumberFormat="1" applyFont="1" applyFill="1"/>
    <xf numFmtId="1" fontId="15" fillId="3" borderId="0" xfId="0" applyNumberFormat="1" applyFont="1" applyFill="1"/>
    <xf numFmtId="0" fontId="24" fillId="3" borderId="0" xfId="0" applyFont="1" applyFill="1"/>
    <xf numFmtId="164" fontId="17" fillId="3" borderId="0" xfId="0" applyNumberFormat="1" applyFont="1" applyFill="1" applyAlignment="1">
      <alignment horizontal="center"/>
    </xf>
    <xf numFmtId="1" fontId="17" fillId="3" borderId="0" xfId="0" applyNumberFormat="1" applyFont="1" applyFill="1" applyAlignment="1">
      <alignment horizontal="center"/>
    </xf>
    <xf numFmtId="0" fontId="25" fillId="3" borderId="0" xfId="0" applyFont="1" applyFill="1"/>
    <xf numFmtId="164" fontId="15" fillId="3" borderId="0" xfId="0" applyNumberFormat="1" applyFont="1" applyFill="1" applyAlignment="1">
      <alignment horizontal="center"/>
    </xf>
    <xf numFmtId="0" fontId="23" fillId="3" borderId="0" xfId="0" applyFont="1" applyFill="1"/>
    <xf numFmtId="0" fontId="15" fillId="3" borderId="0" xfId="0" applyFont="1" applyFill="1" applyAlignment="1">
      <alignment horizontal="center"/>
    </xf>
    <xf numFmtId="164" fontId="15" fillId="3" borderId="0" xfId="0" applyNumberFormat="1" applyFont="1" applyFill="1" applyAlignment="1">
      <alignment horizontal="center" vertical="center"/>
    </xf>
    <xf numFmtId="164" fontId="21" fillId="3" borderId="0" xfId="0" applyNumberFormat="1" applyFont="1" applyFill="1" applyAlignment="1">
      <alignment horizontal="center" vertical="center"/>
    </xf>
    <xf numFmtId="164" fontId="21" fillId="3" borderId="0" xfId="0" applyNumberFormat="1" applyFont="1" applyFill="1" applyAlignment="1">
      <alignment horizontal="center"/>
    </xf>
    <xf numFmtId="164" fontId="15" fillId="3" borderId="2" xfId="0" applyNumberFormat="1" applyFont="1" applyFill="1" applyBorder="1" applyAlignment="1">
      <alignment horizontal="center"/>
    </xf>
    <xf numFmtId="2" fontId="15" fillId="3" borderId="0" xfId="0" applyNumberFormat="1" applyFont="1" applyFill="1"/>
    <xf numFmtId="0" fontId="19" fillId="0" borderId="0" xfId="0" applyFont="1" applyAlignment="1">
      <alignment horizontal="center"/>
    </xf>
    <xf numFmtId="168" fontId="15" fillId="3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169" fontId="15" fillId="3" borderId="0" xfId="0" applyNumberFormat="1" applyFont="1" applyFill="1" applyAlignment="1">
      <alignment horizontal="center"/>
    </xf>
    <xf numFmtId="3" fontId="15" fillId="3" borderId="0" xfId="0" applyNumberFormat="1" applyFont="1" applyFill="1"/>
    <xf numFmtId="166" fontId="15" fillId="3" borderId="0" xfId="1" applyNumberFormat="1" applyFont="1" applyFill="1"/>
    <xf numFmtId="167" fontId="15" fillId="3" borderId="0" xfId="1" applyNumberFormat="1" applyFont="1" applyFill="1"/>
    <xf numFmtId="165" fontId="15" fillId="3" borderId="0" xfId="0" applyNumberFormat="1" applyFont="1" applyFill="1"/>
    <xf numFmtId="167" fontId="15" fillId="3" borderId="0" xfId="0" applyNumberFormat="1" applyFont="1" applyFill="1"/>
    <xf numFmtId="164" fontId="23" fillId="3" borderId="0" xfId="0" applyNumberFormat="1" applyFont="1" applyFill="1"/>
    <xf numFmtId="0" fontId="20" fillId="3" borderId="0" xfId="0" applyFont="1" applyFill="1"/>
    <xf numFmtId="164" fontId="21" fillId="3" borderId="0" xfId="0" applyNumberFormat="1" applyFont="1" applyFill="1" applyAlignment="1">
      <alignment horizontal="left"/>
    </xf>
    <xf numFmtId="164" fontId="21" fillId="0" borderId="0" xfId="0" applyNumberFormat="1" applyFont="1" applyAlignment="1">
      <alignment horizontal="center"/>
    </xf>
    <xf numFmtId="170" fontId="4" fillId="3" borderId="3" xfId="0" applyNumberFormat="1" applyFont="1" applyFill="1" applyBorder="1" applyAlignment="1">
      <alignment horizontal="center"/>
    </xf>
    <xf numFmtId="170" fontId="4" fillId="3" borderId="0" xfId="0" applyNumberFormat="1" applyFont="1" applyFill="1" applyAlignment="1">
      <alignment horizontal="center"/>
    </xf>
    <xf numFmtId="1" fontId="15" fillId="3" borderId="0" xfId="0" applyNumberFormat="1" applyFont="1" applyFill="1" applyAlignment="1">
      <alignment horizontal="left"/>
    </xf>
    <xf numFmtId="1" fontId="12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</cellXfs>
  <cellStyles count="4">
    <cellStyle name="Hipersaite" xfId="3" builtinId="8"/>
    <cellStyle name="Komats" xfId="1" builtinId="3"/>
    <cellStyle name="Labs" xfId="2" builtinId="26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ppsso.eurostat.ec.europa.eu/nui/submitViewTableAction.do" TargetMode="External"/><Relationship Id="rId13" Type="http://schemas.openxmlformats.org/officeDocument/2006/relationships/hyperlink" Target="http://data.csb.gov.lv/pxweb/en/ekfin/ekfin__PCI__isterm/PC070c.px/?rxid=6566fef6-07dc-4eff-a946-933dbfd593ce" TargetMode="External"/><Relationship Id="rId18" Type="http://schemas.openxmlformats.org/officeDocument/2006/relationships/hyperlink" Target="https://data.stat.gov.lv/pxweb/lv/OSP_PUB/START__EMP__DS__DSV/DSV010c?s=dsv010c&amp;" TargetMode="External"/><Relationship Id="rId26" Type="http://schemas.openxmlformats.org/officeDocument/2006/relationships/hyperlink" Target="https://data.stat.gov.lv/pxweb/lv/OSP_PUB/START__VEK__PC__PCI/PCI050c" TargetMode="External"/><Relationship Id="rId3" Type="http://schemas.openxmlformats.org/officeDocument/2006/relationships/hyperlink" Target="http://data1.csb.gov.lv/pxweb/lv/ekfin/ekfin__konjunkt__isterm/KR010m.px/?rxid=377d7f37-d756-4aed-8a3a-8dbe8a39c6ab" TargetMode="External"/><Relationship Id="rId21" Type="http://schemas.openxmlformats.org/officeDocument/2006/relationships/hyperlink" Target="https://data.stat.gov.lv/pxweb/lv/OSP_PUB/START__VEK__KR__KRB/KRB030m" TargetMode="External"/><Relationship Id="rId7" Type="http://schemas.openxmlformats.org/officeDocument/2006/relationships/hyperlink" Target="https://data1.csb.gov.lv/pxweb/en/ekfin/ekfin__konjunkt__isterm/KR120c.px/?rxid=4926f411-d9bf-4388-8501-8888ed08ea2b" TargetMode="External"/><Relationship Id="rId12" Type="http://schemas.openxmlformats.org/officeDocument/2006/relationships/hyperlink" Target="https://statdb.bank.lv/lb/Data.aspx?id=200" TargetMode="External"/><Relationship Id="rId17" Type="http://schemas.openxmlformats.org/officeDocument/2006/relationships/hyperlink" Target="https://statdb.bank.lv/lb/Data.aspx?id=200" TargetMode="External"/><Relationship Id="rId25" Type="http://schemas.openxmlformats.org/officeDocument/2006/relationships/hyperlink" Target="https://data.stat.gov.lv/pxweb/lv/OSP_PUB/START__VEK__IS__ISP/ISP050c" TargetMode="External"/><Relationship Id="rId2" Type="http://schemas.openxmlformats.org/officeDocument/2006/relationships/hyperlink" Target="https://data1.csb.gov.lv/pxweb/lv/sociala/sociala__aiznemtdv__isterm/JVS020c.px/table/tableViewLayout1/?rxid=736e27d8-4d7b-471d-97b5-6ac2a8510eeb" TargetMode="External"/><Relationship Id="rId16" Type="http://schemas.openxmlformats.org/officeDocument/2006/relationships/hyperlink" Target="https://statdb.bank.lv/lb/Data.aspx?id=224" TargetMode="External"/><Relationship Id="rId20" Type="http://schemas.openxmlformats.org/officeDocument/2006/relationships/hyperlink" Target="https://stat.gov.lv/lv/statistikas-temas/darbs/darbvietas-darbalaiks/tabulas/dvb010c-brivas-darbvietas-pa-darbibas-veidiem" TargetMode="External"/><Relationship Id="rId29" Type="http://schemas.openxmlformats.org/officeDocument/2006/relationships/hyperlink" Target="https://ec.europa.eu/eurostat/databrowser/view/EI_BSIN_Q_R2/default/table?lang=en" TargetMode="External"/><Relationship Id="rId1" Type="http://schemas.openxmlformats.org/officeDocument/2006/relationships/hyperlink" Target="https://www.csb.gov.lv/lv/statistika/statistikas-temas/socialie-procesi/darba-samaksa/tabulas/ds020c/stradajoso-menesa-videja-darba-samaksa-pa" TargetMode="External"/><Relationship Id="rId6" Type="http://schemas.openxmlformats.org/officeDocument/2006/relationships/hyperlink" Target="https://data1.csb.gov.lv/pxweb/en/ekfin/ekfin__konjunkt__isterm/KR050c.px/?rxid=4926f411-d9bf-4388-8501-8888ed08ea2b" TargetMode="External"/><Relationship Id="rId11" Type="http://schemas.openxmlformats.org/officeDocument/2006/relationships/hyperlink" Target="https://data1.csb.gov.lv/pxweb/en/atirdz/atirdz__atirdz__isterm/AT020c.px/" TargetMode="External"/><Relationship Id="rId24" Type="http://schemas.openxmlformats.org/officeDocument/2006/relationships/hyperlink" Target="https://data.stat.gov.lv/pxweb/lv/OSP_PUB/START__VEK__KR__KRE/KRE010m" TargetMode="External"/><Relationship Id="rId5" Type="http://schemas.openxmlformats.org/officeDocument/2006/relationships/hyperlink" Target="https://data1.csb.gov.lv/pxweb/en/ekfin/ekfin__konjunkt__isterm/KR090m.px/?rxid=4926f411-d9bf-4388-8501-8888ed08ea2b" TargetMode="External"/><Relationship Id="rId15" Type="http://schemas.openxmlformats.org/officeDocument/2006/relationships/hyperlink" Target="https://stat.gov.lv/lv/statistikas-temas/tirdznieciba-pakalpojumi/areja-tirdznieciba/tabulas/atd100c-eksports-un-imports" TargetMode="External"/><Relationship Id="rId23" Type="http://schemas.openxmlformats.org/officeDocument/2006/relationships/hyperlink" Target="https://stat.gov.lv/lv/statistikas-temas/valsts-ekonomika/konjunktura/tabulas/krp030m-saimniecisko-darbibu-ierobezojosie" TargetMode="External"/><Relationship Id="rId28" Type="http://schemas.openxmlformats.org/officeDocument/2006/relationships/hyperlink" Target="https://ec.europa.eu/eurostat/databrowser/view/UNE_RT_Q__custom_1182319/bookmark/table?lang=en&amp;bookmarkId=32e8b227-c9e8-44f4-b14a-4d1b4c412136" TargetMode="External"/><Relationship Id="rId10" Type="http://schemas.openxmlformats.org/officeDocument/2006/relationships/hyperlink" Target="https://data1.csb.gov.lv/pxweb/lv/sociala/sociala__nodarb__nodarb__isterm/NB050c.px/?rxid=ff27ca5d-8a31-4fd4-abcb-83f666f3c6f4" TargetMode="External"/><Relationship Id="rId19" Type="http://schemas.openxmlformats.org/officeDocument/2006/relationships/hyperlink" Target="https://stat.gov.lv/lv/statistikas-temas/darbs/nodarbinatiba/tabulas/nbl020c-nodarbinatie-un-nodarbinatibas-limenis-pa" TargetMode="External"/><Relationship Id="rId4" Type="http://schemas.openxmlformats.org/officeDocument/2006/relationships/hyperlink" Target="https://ec.europa.eu/eurostat/tgm/table.do?tab=table&amp;init=1&amp;language=en&amp;pcode=teibs070&amp;plugin=1" TargetMode="External"/><Relationship Id="rId9" Type="http://schemas.openxmlformats.org/officeDocument/2006/relationships/hyperlink" Target="http://appsso.eurostat.ec.europa.eu/nui/show.do?dataset=prc_hicp_manr&amp;lang=en" TargetMode="External"/><Relationship Id="rId14" Type="http://schemas.openxmlformats.org/officeDocument/2006/relationships/hyperlink" Target="https://statdb.bank.lv/lb/Data.aspx?id=224" TargetMode="External"/><Relationship Id="rId22" Type="http://schemas.openxmlformats.org/officeDocument/2006/relationships/hyperlink" Target="https://data.stat.gov.lv/pxweb/lv/OSP_PUB/START__VEK__KR__KRR/KRR050m?s=krr050m&amp;" TargetMode="External"/><Relationship Id="rId27" Type="http://schemas.openxmlformats.org/officeDocument/2006/relationships/hyperlink" Target="https://ec.europa.eu/eurostat/databrowser/view/PRC_HICP_MANR__custom_4394497/default/table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8300-15A5-4FFD-854E-5BC96E972AD7}">
  <dimension ref="A1:U17"/>
  <sheetViews>
    <sheetView zoomScale="80" zoomScaleNormal="80" workbookViewId="0"/>
  </sheetViews>
  <sheetFormatPr defaultRowHeight="15" x14ac:dyDescent="0.25"/>
  <cols>
    <col min="1" max="1" width="38.5703125" customWidth="1"/>
    <col min="2" max="2" width="33.42578125" customWidth="1"/>
    <col min="3" max="3" width="28.140625" customWidth="1"/>
    <col min="4" max="4" width="38.42578125" customWidth="1"/>
    <col min="5" max="5" width="9.140625" customWidth="1"/>
  </cols>
  <sheetData>
    <row r="1" spans="1:21" s="2" customFormat="1" x14ac:dyDescent="0.25">
      <c r="A1" s="1"/>
      <c r="B1" s="1"/>
      <c r="C1" s="1"/>
      <c r="D1" s="1"/>
      <c r="E1" s="1"/>
      <c r="F1" s="1"/>
    </row>
    <row r="2" spans="1:21" s="2" customFormat="1" ht="15.75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s="2" customFormat="1" x14ac:dyDescent="0.25">
      <c r="A3" s="5" t="s">
        <v>6</v>
      </c>
      <c r="B3" s="5" t="s">
        <v>7</v>
      </c>
      <c r="C3" s="5" t="s">
        <v>8</v>
      </c>
      <c r="D3" s="5" t="s">
        <v>9</v>
      </c>
      <c r="E3" s="6" t="s">
        <v>10</v>
      </c>
      <c r="F3" s="7" t="s">
        <v>11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s="2" customFormat="1" x14ac:dyDescent="0.25">
      <c r="A4" s="9" t="s">
        <v>12</v>
      </c>
      <c r="B4" s="10" t="s">
        <v>13</v>
      </c>
      <c r="C4" s="10" t="s">
        <v>14</v>
      </c>
      <c r="D4" s="10" t="s">
        <v>15</v>
      </c>
      <c r="E4" s="11" t="s">
        <v>16</v>
      </c>
      <c r="F4" s="7" t="s">
        <v>17</v>
      </c>
    </row>
    <row r="5" spans="1:21" s="2" customFormat="1" ht="14.25" customHeight="1" x14ac:dyDescent="0.25">
      <c r="A5" s="5" t="s">
        <v>18</v>
      </c>
      <c r="B5" s="5" t="s">
        <v>19</v>
      </c>
      <c r="C5" s="5" t="s">
        <v>20</v>
      </c>
      <c r="D5" s="5" t="s">
        <v>21</v>
      </c>
      <c r="E5" s="6" t="s">
        <v>10</v>
      </c>
      <c r="F5" s="12" t="s">
        <v>22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s="2" customFormat="1" x14ac:dyDescent="0.25">
      <c r="A6" s="1" t="s">
        <v>23</v>
      </c>
      <c r="B6" s="13" t="s">
        <v>24</v>
      </c>
      <c r="C6" s="13" t="s">
        <v>25</v>
      </c>
      <c r="D6" s="13" t="s">
        <v>26</v>
      </c>
      <c r="E6" s="11" t="s">
        <v>10</v>
      </c>
      <c r="F6" s="7" t="s">
        <v>27</v>
      </c>
    </row>
    <row r="7" spans="1:21" s="2" customForma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6" t="s">
        <v>16</v>
      </c>
      <c r="F7" s="7" t="s">
        <v>17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x14ac:dyDescent="0.25">
      <c r="A8" s="1" t="s">
        <v>32</v>
      </c>
      <c r="B8" s="1" t="s">
        <v>33</v>
      </c>
      <c r="C8" s="1" t="s">
        <v>34</v>
      </c>
      <c r="D8" s="1" t="s">
        <v>35</v>
      </c>
      <c r="E8" s="11" t="s">
        <v>10</v>
      </c>
      <c r="F8" s="7" t="s">
        <v>36</v>
      </c>
    </row>
    <row r="9" spans="1:21" s="2" customFormat="1" x14ac:dyDescent="0.25">
      <c r="A9" s="5" t="s">
        <v>37</v>
      </c>
      <c r="B9" s="5" t="s">
        <v>38</v>
      </c>
      <c r="C9" s="5" t="s">
        <v>39</v>
      </c>
      <c r="D9" s="5" t="s">
        <v>40</v>
      </c>
      <c r="E9" s="6" t="s">
        <v>10</v>
      </c>
      <c r="F9" s="7" t="s">
        <v>41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s="2" customFormat="1" x14ac:dyDescent="0.25">
      <c r="A10" s="1" t="s">
        <v>42</v>
      </c>
      <c r="B10" s="1" t="s">
        <v>43</v>
      </c>
      <c r="C10" s="1" t="s">
        <v>44</v>
      </c>
      <c r="D10" s="1" t="s">
        <v>40</v>
      </c>
      <c r="E10" s="11" t="s">
        <v>10</v>
      </c>
      <c r="F10" s="12" t="s">
        <v>45</v>
      </c>
    </row>
    <row r="11" spans="1:21" s="2" customFormat="1" x14ac:dyDescent="0.25">
      <c r="A11" s="14" t="s">
        <v>46</v>
      </c>
      <c r="B11" s="14" t="s">
        <v>47</v>
      </c>
      <c r="C11" s="14" t="s">
        <v>48</v>
      </c>
      <c r="D11" s="14" t="s">
        <v>49</v>
      </c>
      <c r="E11" s="6" t="s">
        <v>10</v>
      </c>
      <c r="F11" s="7" t="s">
        <v>50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s="2" customFormat="1" x14ac:dyDescent="0.25">
      <c r="A12" s="1" t="s">
        <v>51</v>
      </c>
      <c r="B12" s="1" t="s">
        <v>52</v>
      </c>
      <c r="C12" s="1" t="s">
        <v>53</v>
      </c>
      <c r="D12" s="1" t="s">
        <v>26</v>
      </c>
      <c r="E12" s="11" t="s">
        <v>54</v>
      </c>
      <c r="F12" s="11" t="s">
        <v>55</v>
      </c>
    </row>
    <row r="13" spans="1:21" s="2" customFormat="1" x14ac:dyDescent="0.25">
      <c r="A13" s="14" t="s">
        <v>56</v>
      </c>
      <c r="B13" s="14" t="s">
        <v>57</v>
      </c>
      <c r="C13" s="14" t="s">
        <v>58</v>
      </c>
      <c r="D13" s="14" t="s">
        <v>59</v>
      </c>
      <c r="E13" s="6" t="s">
        <v>10</v>
      </c>
      <c r="F13" s="7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2" customFormat="1" x14ac:dyDescent="0.25">
      <c r="A14" s="13"/>
      <c r="B14" s="5"/>
      <c r="C14" s="14"/>
      <c r="D14" s="14"/>
      <c r="E14" s="11"/>
      <c r="F14" s="6" t="s">
        <v>61</v>
      </c>
    </row>
    <row r="15" spans="1:21" s="2" customFormat="1" x14ac:dyDescent="0.25">
      <c r="A15" s="13" t="s">
        <v>62</v>
      </c>
      <c r="B15" s="13" t="s">
        <v>63</v>
      </c>
      <c r="C15" s="13" t="s">
        <v>64</v>
      </c>
      <c r="D15" s="13" t="s">
        <v>59</v>
      </c>
      <c r="E15" s="6" t="s">
        <v>54</v>
      </c>
      <c r="F15" s="11" t="s">
        <v>65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s="2" customFormat="1" x14ac:dyDescent="0.25">
      <c r="A16" s="5" t="s">
        <v>66</v>
      </c>
      <c r="B16" s="5" t="s">
        <v>67</v>
      </c>
      <c r="C16" s="5" t="s">
        <v>68</v>
      </c>
      <c r="D16" s="5" t="s">
        <v>69</v>
      </c>
      <c r="E16" s="11" t="s">
        <v>16</v>
      </c>
      <c r="F16" s="7" t="s">
        <v>17</v>
      </c>
    </row>
    <row r="17" spans="1:6" s="2" customFormat="1" x14ac:dyDescent="0.25">
      <c r="A17" s="1" t="s">
        <v>70</v>
      </c>
      <c r="B17" s="1" t="s">
        <v>71</v>
      </c>
      <c r="C17" s="1" t="s">
        <v>71</v>
      </c>
      <c r="D17" s="1" t="s">
        <v>9</v>
      </c>
      <c r="E17" s="6" t="s">
        <v>10</v>
      </c>
      <c r="F17" s="7" t="s">
        <v>72</v>
      </c>
    </row>
  </sheetData>
  <hyperlinks>
    <hyperlink ref="E3" r:id="rId1" xr:uid="{ED68501C-5A8C-4B74-8FD1-CDBD2F615D0C}"/>
    <hyperlink ref="E6" r:id="rId2" xr:uid="{188BD5D7-2ACB-4232-8C13-65FAFB2DE17B}"/>
    <hyperlink ref="E11" r:id="rId3" xr:uid="{5D1B3A20-CB6F-409D-8336-190AE774ED97}"/>
    <hyperlink ref="E7" r:id="rId4" xr:uid="{13ADE388-C97E-4570-B90B-051EACFE7111}"/>
    <hyperlink ref="E8" r:id="rId5" xr:uid="{11BA9440-2536-4596-A576-854A24776DB1}"/>
    <hyperlink ref="E9" r:id="rId6" xr:uid="{75A8A505-EA27-49AD-9940-B7490DCE4F1B}"/>
    <hyperlink ref="E10" r:id="rId7" xr:uid="{ED7E8D24-CF3C-49F1-A6B0-6168F593DBED}"/>
    <hyperlink ref="E4" r:id="rId8" xr:uid="{BCBAABDC-AE42-4B11-BB19-DB216821610E}"/>
    <hyperlink ref="E16" r:id="rId9" xr:uid="{2DF98872-779A-42D7-A1A8-1E441844391B}"/>
    <hyperlink ref="E5" r:id="rId10" xr:uid="{6BB5D91A-9ADD-42DF-A3F8-8D3EDBFFB5D3}"/>
    <hyperlink ref="E13" r:id="rId11" xr:uid="{5EB65550-731E-490C-84FE-290A10D244A5}"/>
    <hyperlink ref="E15" r:id="rId12" xr:uid="{4D1CFAD6-983C-4898-AC06-C29D818C6C25}"/>
    <hyperlink ref="E17" r:id="rId13" xr:uid="{0F79D275-AAB4-4026-BA47-EC835427FD31}"/>
    <hyperlink ref="E12" r:id="rId14" xr:uid="{86A7999F-BB3C-4293-8E2C-7561DB3CC646}"/>
    <hyperlink ref="F14" r:id="rId15" xr:uid="{D877E943-25A8-4B6E-9DAA-8189D2D5281B}"/>
    <hyperlink ref="F12" r:id="rId16" xr:uid="{0362A97B-DDD3-495D-ABC6-6276C7D3353A}"/>
    <hyperlink ref="F15" r:id="rId17" xr:uid="{FA3E9C74-3FF4-465E-9735-EE7201CFE773}"/>
    <hyperlink ref="F3" r:id="rId18" display="https://data.stat.gov.lv/pxweb/lv/OSP_PUB/START__EMP__DS__DSV/DSV010c?s=dsv010c&amp;" xr:uid="{1C225957-A7A0-41CB-981D-5B58719115FD}"/>
    <hyperlink ref="F5" r:id="rId19" display="https://stat.gov.lv/lv/statistikas-temas/darbs/nodarbinatiba/tabulas/nbl020c-nodarbinatie-un-nodarbinatibas-limenis-pa" xr:uid="{A261D420-7718-4BE8-BDF0-4C34DBB10BFC}"/>
    <hyperlink ref="F6" r:id="rId20" display="https://stat.gov.lv/lv/statistikas-temas/darbs/darbvietas-darbalaiks/tabulas/dvb010c-brivas-darbvietas-pa-darbibas-veidiem" xr:uid="{298937E4-2606-4136-85B9-19FAA4AC16E1}"/>
    <hyperlink ref="F8" r:id="rId21" display="https://data.stat.gov.lv/pxweb/lv/OSP_PUB/START__VEK__KR__KRB/KRB030m" xr:uid="{E57906E6-77DD-461A-B6FE-48B0934C130D}"/>
    <hyperlink ref="F9" r:id="rId22" display="https://data.stat.gov.lv/pxweb/lv/OSP_PUB/START__VEK__KR__KRR/KRR050m?s=krr050m&amp;" xr:uid="{7046962E-2B29-42D6-8D7E-4781538371E9}"/>
    <hyperlink ref="F10" r:id="rId23" display="https://stat.gov.lv/lv/statistikas-temas/valsts-ekonomika/konjunktura/tabulas/krp030m-saimniecisko-darbibu-ierobezojosie" xr:uid="{276791B2-9211-47DB-9123-9C2BB8DEDAD2}"/>
    <hyperlink ref="F11" r:id="rId24" display="https://data.stat.gov.lv/pxweb/lv/OSP_PUB/START__VEK__KR__KRE/KRE010m" xr:uid="{4274F8DD-E7F4-45AD-9B10-FD8E0DB4F927}"/>
    <hyperlink ref="F13" r:id="rId25" display="https://data.stat.gov.lv/pxweb/lv/OSP_PUB/START__VEK__IS__ISP/ISP050c" xr:uid="{F77CDD61-D848-4433-95EC-D26F56A5427A}"/>
    <hyperlink ref="F17" r:id="rId26" display="https://data.stat.gov.lv/pxweb/lv/OSP_PUB/START__VEK__PC__PCI/PCI050c" xr:uid="{05BA91B1-5C9E-4ADD-BC22-12661C6A9A97}"/>
    <hyperlink ref="F16" r:id="rId27" display="https://ec.europa.eu/eurostat/databrowser/view/PRC_HICP_MANR__custom_4394497/default/table?lang=en" xr:uid="{87FEEB4E-8FAB-482A-ABBA-CC5ED81FC0EC}"/>
    <hyperlink ref="F4" r:id="rId28" display="https://ec.europa.eu/eurostat/databrowser/view/UNE_RT_Q__custom_1182319/bookmark/table?lang=en&amp;bookmarkId=32e8b227-c9e8-44f4-b14a-4d1b4c412136" xr:uid="{EDC487A2-7A05-4E21-98EA-B3F11F03634B}"/>
    <hyperlink ref="F7" r:id="rId29" display="https://ec.europa.eu/eurostat/databrowser/view/EI_BSIN_Q_R2/default/table?lang=en" xr:uid="{258B9E7D-D134-435C-951E-D3E3F0E518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9001-A8AD-4C40-914B-877BB5A952D0}">
  <dimension ref="A1:HE242"/>
  <sheetViews>
    <sheetView zoomScale="80" zoomScaleNormal="80" workbookViewId="0"/>
  </sheetViews>
  <sheetFormatPr defaultRowHeight="15" x14ac:dyDescent="0.25"/>
  <cols>
    <col min="1" max="1" width="22" customWidth="1"/>
    <col min="2" max="2" width="27.28515625" customWidth="1"/>
    <col min="3" max="104" width="7.7109375" style="34" customWidth="1"/>
    <col min="105" max="105" width="6.85546875" style="34" customWidth="1"/>
    <col min="106" max="106" width="9.28515625" style="34" customWidth="1"/>
    <col min="107" max="109" width="5.7109375" style="34" customWidth="1"/>
  </cols>
  <sheetData>
    <row r="1" spans="1:213" s="1" customFormat="1" ht="14.25" x14ac:dyDescent="0.25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</row>
    <row r="2" spans="1:213" s="1" customFormat="1" ht="14.25" x14ac:dyDescent="0.25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7"/>
      <c r="CD2" s="27"/>
      <c r="CE2" s="28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</row>
    <row r="3" spans="1:213" s="1" customFormat="1" ht="14.25" x14ac:dyDescent="0.25">
      <c r="B3" s="15" t="s">
        <v>73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9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9" t="s">
        <v>74</v>
      </c>
      <c r="DB3" s="26"/>
      <c r="DC3" s="26"/>
      <c r="DD3" s="26"/>
      <c r="DE3" s="26"/>
    </row>
    <row r="4" spans="1:213" s="1" customFormat="1" ht="14.25" x14ac:dyDescent="0.25">
      <c r="A4" s="10" t="s">
        <v>75</v>
      </c>
      <c r="B4" s="10" t="s">
        <v>1</v>
      </c>
      <c r="C4" s="30" t="s">
        <v>76</v>
      </c>
      <c r="D4" s="30" t="s">
        <v>77</v>
      </c>
      <c r="E4" s="30" t="s">
        <v>78</v>
      </c>
      <c r="F4" s="30" t="s">
        <v>79</v>
      </c>
      <c r="G4" s="30" t="s">
        <v>80</v>
      </c>
      <c r="H4" s="30" t="s">
        <v>81</v>
      </c>
      <c r="I4" s="30" t="s">
        <v>82</v>
      </c>
      <c r="J4" s="30" t="s">
        <v>83</v>
      </c>
      <c r="K4" s="30" t="s">
        <v>84</v>
      </c>
      <c r="L4" s="30" t="s">
        <v>85</v>
      </c>
      <c r="M4" s="30" t="s">
        <v>86</v>
      </c>
      <c r="N4" s="30" t="s">
        <v>87</v>
      </c>
      <c r="O4" s="30" t="s">
        <v>88</v>
      </c>
      <c r="P4" s="30" t="s">
        <v>89</v>
      </c>
      <c r="Q4" s="30" t="s">
        <v>90</v>
      </c>
      <c r="R4" s="30" t="s">
        <v>91</v>
      </c>
      <c r="S4" s="30" t="s">
        <v>92</v>
      </c>
      <c r="T4" s="30" t="s">
        <v>93</v>
      </c>
      <c r="U4" s="30" t="s">
        <v>94</v>
      </c>
      <c r="V4" s="30" t="s">
        <v>95</v>
      </c>
      <c r="W4" s="30" t="s">
        <v>96</v>
      </c>
      <c r="X4" s="30" t="s">
        <v>97</v>
      </c>
      <c r="Y4" s="30" t="s">
        <v>98</v>
      </c>
      <c r="Z4" s="30" t="s">
        <v>99</v>
      </c>
      <c r="AA4" s="30" t="s">
        <v>100</v>
      </c>
      <c r="AB4" s="30" t="s">
        <v>101</v>
      </c>
      <c r="AC4" s="30" t="s">
        <v>102</v>
      </c>
      <c r="AD4" s="30" t="s">
        <v>103</v>
      </c>
      <c r="AE4" s="30" t="s">
        <v>104</v>
      </c>
      <c r="AF4" s="30" t="s">
        <v>105</v>
      </c>
      <c r="AG4" s="30" t="s">
        <v>106</v>
      </c>
      <c r="AH4" s="30" t="s">
        <v>107</v>
      </c>
      <c r="AI4" s="30" t="s">
        <v>108</v>
      </c>
      <c r="AJ4" s="30" t="s">
        <v>109</v>
      </c>
      <c r="AK4" s="30" t="s">
        <v>110</v>
      </c>
      <c r="AL4" s="30" t="s">
        <v>111</v>
      </c>
      <c r="AM4" s="30" t="s">
        <v>112</v>
      </c>
      <c r="AN4" s="30" t="s">
        <v>113</v>
      </c>
      <c r="AO4" s="30" t="s">
        <v>114</v>
      </c>
      <c r="AP4" s="30" t="s">
        <v>115</v>
      </c>
      <c r="AQ4" s="30" t="s">
        <v>116</v>
      </c>
      <c r="AR4" s="30" t="s">
        <v>117</v>
      </c>
      <c r="AS4" s="30" t="s">
        <v>118</v>
      </c>
      <c r="AT4" s="30" t="s">
        <v>119</v>
      </c>
      <c r="AU4" s="30" t="s">
        <v>120</v>
      </c>
      <c r="AV4" s="30" t="s">
        <v>121</v>
      </c>
      <c r="AW4" s="30" t="s">
        <v>122</v>
      </c>
      <c r="AX4" s="30" t="s">
        <v>123</v>
      </c>
      <c r="AY4" s="30" t="s">
        <v>124</v>
      </c>
      <c r="AZ4" s="30" t="s">
        <v>125</v>
      </c>
      <c r="BA4" s="30" t="s">
        <v>126</v>
      </c>
      <c r="BB4" s="30" t="s">
        <v>127</v>
      </c>
      <c r="BC4" s="30" t="s">
        <v>128</v>
      </c>
      <c r="BD4" s="30" t="s">
        <v>129</v>
      </c>
      <c r="BE4" s="30" t="s">
        <v>130</v>
      </c>
      <c r="BF4" s="30" t="s">
        <v>131</v>
      </c>
      <c r="BG4" s="30" t="s">
        <v>132</v>
      </c>
      <c r="BH4" s="30" t="s">
        <v>133</v>
      </c>
      <c r="BI4" s="30" t="s">
        <v>134</v>
      </c>
      <c r="BJ4" s="30" t="s">
        <v>135</v>
      </c>
      <c r="BK4" s="30" t="s">
        <v>136</v>
      </c>
      <c r="BL4" s="30" t="s">
        <v>137</v>
      </c>
      <c r="BM4" s="30" t="s">
        <v>138</v>
      </c>
      <c r="BN4" s="30" t="s">
        <v>139</v>
      </c>
      <c r="BO4" s="30" t="s">
        <v>140</v>
      </c>
      <c r="BP4" s="30" t="s">
        <v>141</v>
      </c>
      <c r="BQ4" s="30" t="s">
        <v>142</v>
      </c>
      <c r="BR4" s="30" t="s">
        <v>143</v>
      </c>
      <c r="BS4" s="30" t="s">
        <v>144</v>
      </c>
      <c r="BT4" s="30" t="s">
        <v>145</v>
      </c>
      <c r="BU4" s="30" t="s">
        <v>146</v>
      </c>
      <c r="BV4" s="30" t="s">
        <v>147</v>
      </c>
      <c r="BW4" s="30" t="s">
        <v>148</v>
      </c>
      <c r="BX4" s="30" t="s">
        <v>149</v>
      </c>
      <c r="BY4" s="30" t="s">
        <v>150</v>
      </c>
      <c r="BZ4" s="30" t="s">
        <v>151</v>
      </c>
      <c r="CA4" s="30" t="s">
        <v>152</v>
      </c>
      <c r="CB4" s="30" t="s">
        <v>153</v>
      </c>
      <c r="CC4" s="30" t="s">
        <v>154</v>
      </c>
      <c r="CD4" s="30" t="s">
        <v>155</v>
      </c>
      <c r="CE4" s="30" t="s">
        <v>156</v>
      </c>
      <c r="CF4" s="30" t="s">
        <v>157</v>
      </c>
      <c r="CG4" s="30" t="s">
        <v>158</v>
      </c>
      <c r="CH4" s="30" t="s">
        <v>159</v>
      </c>
      <c r="CI4" s="30" t="s">
        <v>160</v>
      </c>
      <c r="CJ4" s="30" t="s">
        <v>161</v>
      </c>
      <c r="CK4" s="30" t="s">
        <v>162</v>
      </c>
      <c r="CL4" s="30" t="s">
        <v>163</v>
      </c>
      <c r="CM4" s="30" t="s">
        <v>164</v>
      </c>
      <c r="CN4" s="30" t="s">
        <v>165</v>
      </c>
      <c r="CO4" s="30" t="s">
        <v>166</v>
      </c>
      <c r="CP4" s="30" t="s">
        <v>167</v>
      </c>
      <c r="CQ4" s="30" t="s">
        <v>168</v>
      </c>
      <c r="CR4" s="30" t="s">
        <v>169</v>
      </c>
      <c r="CS4" s="30" t="s">
        <v>170</v>
      </c>
      <c r="CT4" s="30" t="s">
        <v>171</v>
      </c>
      <c r="CU4" s="30" t="s">
        <v>172</v>
      </c>
      <c r="CV4" s="30" t="s">
        <v>173</v>
      </c>
      <c r="CW4" s="30" t="s">
        <v>174</v>
      </c>
      <c r="CX4" s="30" t="s">
        <v>175</v>
      </c>
      <c r="CY4" s="30" t="s">
        <v>208</v>
      </c>
      <c r="CZ4" s="30" t="s">
        <v>209</v>
      </c>
      <c r="DA4" s="30" t="s">
        <v>176</v>
      </c>
      <c r="DB4" s="30" t="s">
        <v>177</v>
      </c>
      <c r="DC4" s="30" t="s">
        <v>178</v>
      </c>
      <c r="DD4" s="30" t="s">
        <v>179</v>
      </c>
      <c r="DE4" s="30" t="s">
        <v>180</v>
      </c>
      <c r="DF4" s="49"/>
    </row>
    <row r="5" spans="1:213" s="1" customFormat="1" ht="14.25" x14ac:dyDescent="0.25">
      <c r="A5" s="60" t="s">
        <v>6</v>
      </c>
      <c r="B5" s="60" t="s">
        <v>7</v>
      </c>
      <c r="C5" s="46">
        <v>6.9</v>
      </c>
      <c r="D5" s="46">
        <v>5.9</v>
      </c>
      <c r="E5" s="46">
        <v>5.6</v>
      </c>
      <c r="F5" s="46">
        <v>5.9</v>
      </c>
      <c r="G5" s="46">
        <v>4.9000000000000004</v>
      </c>
      <c r="H5" s="46">
        <v>4.5999999999999996</v>
      </c>
      <c r="I5" s="46">
        <v>8.1</v>
      </c>
      <c r="J5" s="46">
        <v>7.7</v>
      </c>
      <c r="K5" s="46">
        <v>8.4</v>
      </c>
      <c r="L5" s="46">
        <v>9.6</v>
      </c>
      <c r="M5" s="46">
        <v>7</v>
      </c>
      <c r="N5" s="46">
        <v>9.6999999999999993</v>
      </c>
      <c r="O5" s="46">
        <v>9.9</v>
      </c>
      <c r="P5" s="46">
        <v>12</v>
      </c>
      <c r="Q5" s="46">
        <v>12.2</v>
      </c>
      <c r="R5" s="46">
        <v>11.3</v>
      </c>
      <c r="S5" s="46">
        <v>10</v>
      </c>
      <c r="T5" s="46">
        <v>8.4</v>
      </c>
      <c r="U5" s="46">
        <v>8.1</v>
      </c>
      <c r="V5" s="46">
        <v>11.8</v>
      </c>
      <c r="W5" s="46">
        <v>15.8</v>
      </c>
      <c r="X5" s="46">
        <v>15.5</v>
      </c>
      <c r="Y5" s="46">
        <v>17.5</v>
      </c>
      <c r="Z5" s="46">
        <v>16.899999999999999</v>
      </c>
      <c r="AA5" s="46">
        <v>19.2</v>
      </c>
      <c r="AB5" s="46">
        <v>21.5</v>
      </c>
      <c r="AC5" s="46">
        <v>22.5</v>
      </c>
      <c r="AD5" s="46">
        <v>27.9</v>
      </c>
      <c r="AE5" s="46">
        <v>31.5</v>
      </c>
      <c r="AF5" s="46">
        <v>32.4</v>
      </c>
      <c r="AG5" s="46">
        <v>32.9</v>
      </c>
      <c r="AH5" s="46">
        <v>29.8</v>
      </c>
      <c r="AI5" s="46">
        <v>28.1</v>
      </c>
      <c r="AJ5" s="46">
        <v>23.8</v>
      </c>
      <c r="AK5" s="46">
        <v>20.5</v>
      </c>
      <c r="AL5" s="46">
        <v>12.1</v>
      </c>
      <c r="AM5" s="46">
        <v>3.7</v>
      </c>
      <c r="AN5" s="46">
        <v>-0.7</v>
      </c>
      <c r="AO5" s="46">
        <v>-6.4</v>
      </c>
      <c r="AP5" s="46">
        <v>-12.1</v>
      </c>
      <c r="AQ5" s="46">
        <v>-8.1999999999999993</v>
      </c>
      <c r="AR5" s="46">
        <v>-6.3</v>
      </c>
      <c r="AS5" s="46">
        <v>-1.8</v>
      </c>
      <c r="AT5" s="46">
        <v>3.4</v>
      </c>
      <c r="AU5" s="46">
        <v>4.3</v>
      </c>
      <c r="AV5" s="46">
        <v>4.4000000000000004</v>
      </c>
      <c r="AW5" s="46">
        <v>4.3</v>
      </c>
      <c r="AX5" s="46">
        <v>4.5</v>
      </c>
      <c r="AY5" s="46">
        <v>3.6</v>
      </c>
      <c r="AZ5" s="46">
        <v>3.8</v>
      </c>
      <c r="BA5" s="46">
        <v>3.5</v>
      </c>
      <c r="BB5" s="46">
        <v>4</v>
      </c>
      <c r="BC5" s="46">
        <v>3.8</v>
      </c>
      <c r="BD5" s="46">
        <v>4.5999999999999996</v>
      </c>
      <c r="BE5" s="46">
        <v>5.0999999999999996</v>
      </c>
      <c r="BF5" s="46">
        <v>4.8</v>
      </c>
      <c r="BG5" s="46">
        <v>7.4</v>
      </c>
      <c r="BH5" s="46">
        <v>6.5</v>
      </c>
      <c r="BI5" s="46">
        <v>7</v>
      </c>
      <c r="BJ5" s="46">
        <v>6.6</v>
      </c>
      <c r="BK5" s="46">
        <v>6.2</v>
      </c>
      <c r="BL5" s="46">
        <v>6.4</v>
      </c>
      <c r="BM5" s="46">
        <v>7.3</v>
      </c>
      <c r="BN5" s="46">
        <v>7.4</v>
      </c>
      <c r="BO5" s="46">
        <v>5.3</v>
      </c>
      <c r="BP5" s="46">
        <v>5.2</v>
      </c>
      <c r="BQ5" s="46">
        <v>3.8</v>
      </c>
      <c r="BR5" s="46">
        <v>5.9</v>
      </c>
      <c r="BS5" s="46">
        <v>7</v>
      </c>
      <c r="BT5" s="46">
        <v>8.6</v>
      </c>
      <c r="BU5" s="46">
        <v>8.3000000000000007</v>
      </c>
      <c r="BV5" s="46">
        <v>7.5</v>
      </c>
      <c r="BW5" s="46">
        <v>8.6999999999999993</v>
      </c>
      <c r="BX5" s="46">
        <v>8.5</v>
      </c>
      <c r="BY5" s="46">
        <v>8.1</v>
      </c>
      <c r="BZ5" s="46">
        <v>8.4</v>
      </c>
      <c r="CA5" s="46">
        <v>7.4</v>
      </c>
      <c r="CB5" s="46">
        <v>7.1</v>
      </c>
      <c r="CC5" s="46">
        <v>7.6</v>
      </c>
      <c r="CD5" s="46">
        <v>6.9</v>
      </c>
      <c r="CE5" s="46">
        <v>6.8</v>
      </c>
      <c r="CF5" s="46">
        <v>4.4000000000000004</v>
      </c>
      <c r="CG5" s="46">
        <v>7</v>
      </c>
      <c r="CH5" s="46">
        <v>6.7</v>
      </c>
      <c r="CI5" s="46">
        <v>10.1</v>
      </c>
      <c r="CJ5" s="46">
        <v>12</v>
      </c>
      <c r="CK5" s="46">
        <v>12.4</v>
      </c>
      <c r="CL5" s="46">
        <v>12.5</v>
      </c>
      <c r="CM5" s="46">
        <v>7.3</v>
      </c>
      <c r="CN5" s="46">
        <v>8.3000000000000007</v>
      </c>
      <c r="CO5" s="46">
        <v>6.4</v>
      </c>
      <c r="CP5" s="46">
        <v>8</v>
      </c>
      <c r="CQ5" s="46">
        <v>12.3</v>
      </c>
      <c r="CR5" s="46">
        <v>12</v>
      </c>
      <c r="CS5" s="46">
        <v>11.8</v>
      </c>
      <c r="CT5" s="46">
        <v>11.6</v>
      </c>
      <c r="CU5" s="46">
        <v>11</v>
      </c>
      <c r="CV5" s="46">
        <v>9.6</v>
      </c>
      <c r="CW5" s="46">
        <v>9.9</v>
      </c>
      <c r="CX5" s="46">
        <v>8.3000000000000007</v>
      </c>
      <c r="CY5" s="46">
        <v>8.3000000000000007</v>
      </c>
      <c r="CZ5" s="46">
        <v>8.1999999999999993</v>
      </c>
      <c r="DA5" s="31">
        <f>AVERAGE(C5:CZ5)</f>
        <v>9.139215686274504</v>
      </c>
      <c r="DB5" s="31">
        <f t="shared" ref="DB5:DB18" si="0">SUM(C24:CZ24)/(DD5-1)</f>
        <v>58.649139972820798</v>
      </c>
      <c r="DC5" s="31">
        <f t="shared" ref="DC5:DC18" si="1">SQRT(DB5)</f>
        <v>7.6582726494178042</v>
      </c>
      <c r="DD5" s="31">
        <f t="shared" ref="DD5:DD10" si="2">COUNT(C5:CZ5)</f>
        <v>102</v>
      </c>
      <c r="DE5" s="32">
        <v>1</v>
      </c>
      <c r="DF5" s="60"/>
    </row>
    <row r="6" spans="1:213" s="1" customFormat="1" ht="14.25" x14ac:dyDescent="0.25">
      <c r="A6" s="60" t="s">
        <v>12</v>
      </c>
      <c r="B6" s="60" t="s">
        <v>13</v>
      </c>
      <c r="C6" s="46">
        <v>14.1</v>
      </c>
      <c r="D6" s="46">
        <v>14.4</v>
      </c>
      <c r="E6" s="46">
        <v>14.3</v>
      </c>
      <c r="F6" s="46">
        <v>14.2</v>
      </c>
      <c r="G6" s="46">
        <v>13.8</v>
      </c>
      <c r="H6" s="46">
        <v>14</v>
      </c>
      <c r="I6" s="46">
        <v>13.8</v>
      </c>
      <c r="J6" s="46">
        <v>13.5</v>
      </c>
      <c r="K6" s="46">
        <v>12.7</v>
      </c>
      <c r="L6" s="46">
        <v>13.7</v>
      </c>
      <c r="M6" s="46">
        <v>11.3</v>
      </c>
      <c r="N6" s="46">
        <v>12.1</v>
      </c>
      <c r="O6" s="46">
        <v>11.6</v>
      </c>
      <c r="P6" s="46">
        <v>11.9</v>
      </c>
      <c r="Q6" s="46">
        <v>11.9</v>
      </c>
      <c r="R6" s="46">
        <v>11.1</v>
      </c>
      <c r="S6" s="46">
        <v>12.1</v>
      </c>
      <c r="T6" s="46">
        <v>11.6</v>
      </c>
      <c r="U6" s="46">
        <v>11.3</v>
      </c>
      <c r="V6" s="46">
        <v>11.8</v>
      </c>
      <c r="W6" s="46">
        <v>11.5</v>
      </c>
      <c r="X6" s="46">
        <v>10.5</v>
      </c>
      <c r="Y6" s="46">
        <v>9.4</v>
      </c>
      <c r="Z6" s="46">
        <v>8.6</v>
      </c>
      <c r="AA6" s="46">
        <v>8.4</v>
      </c>
      <c r="AB6" s="46">
        <v>7.3</v>
      </c>
      <c r="AC6" s="46">
        <v>6.4</v>
      </c>
      <c r="AD6" s="46">
        <v>6.4</v>
      </c>
      <c r="AE6" s="46">
        <v>6.4</v>
      </c>
      <c r="AF6" s="46">
        <v>6.2</v>
      </c>
      <c r="AG6" s="46">
        <v>6.1</v>
      </c>
      <c r="AH6" s="46">
        <v>5.3</v>
      </c>
      <c r="AI6" s="46">
        <v>6.3</v>
      </c>
      <c r="AJ6" s="46">
        <v>6.8</v>
      </c>
      <c r="AK6" s="46">
        <v>7.9</v>
      </c>
      <c r="AL6" s="46">
        <v>10.3</v>
      </c>
      <c r="AM6" s="61">
        <v>14.2</v>
      </c>
      <c r="AN6" s="46">
        <v>16.899999999999999</v>
      </c>
      <c r="AO6" s="46">
        <v>19.3</v>
      </c>
      <c r="AP6" s="46">
        <v>20.5</v>
      </c>
      <c r="AQ6" s="46">
        <v>21</v>
      </c>
      <c r="AR6" s="46">
        <v>20</v>
      </c>
      <c r="AS6" s="46">
        <v>19.399999999999999</v>
      </c>
      <c r="AT6" s="46">
        <v>18.3</v>
      </c>
      <c r="AU6" s="46">
        <v>17.2</v>
      </c>
      <c r="AV6" s="46">
        <v>16.8</v>
      </c>
      <c r="AW6" s="46">
        <v>15.7</v>
      </c>
      <c r="AX6" s="46">
        <v>15.5</v>
      </c>
      <c r="AY6" s="46">
        <v>16</v>
      </c>
      <c r="AZ6" s="46">
        <v>16</v>
      </c>
      <c r="BA6" s="46">
        <v>14.1</v>
      </c>
      <c r="BB6" s="46">
        <v>14.3</v>
      </c>
      <c r="BC6" s="46">
        <v>12.8</v>
      </c>
      <c r="BD6" s="46">
        <v>11.3</v>
      </c>
      <c r="BE6" s="46">
        <v>12</v>
      </c>
      <c r="BF6" s="46">
        <v>11.6</v>
      </c>
      <c r="BG6" s="46">
        <v>11.6</v>
      </c>
      <c r="BH6" s="46">
        <v>10.6</v>
      </c>
      <c r="BI6" s="46">
        <v>10.8</v>
      </c>
      <c r="BJ6" s="46">
        <v>10.4</v>
      </c>
      <c r="BK6" s="46">
        <v>10</v>
      </c>
      <c r="BL6" s="46">
        <v>9.6999999999999993</v>
      </c>
      <c r="BM6" s="46">
        <v>10</v>
      </c>
      <c r="BN6" s="46">
        <v>10</v>
      </c>
      <c r="BO6" s="46">
        <v>10</v>
      </c>
      <c r="BP6" s="46">
        <v>9.6</v>
      </c>
      <c r="BQ6" s="46">
        <v>9.8000000000000007</v>
      </c>
      <c r="BR6" s="46">
        <v>9.4</v>
      </c>
      <c r="BS6" s="46">
        <v>9.1</v>
      </c>
      <c r="BT6" s="46">
        <v>8.8000000000000007</v>
      </c>
      <c r="BU6" s="46">
        <v>8.8000000000000007</v>
      </c>
      <c r="BV6" s="46">
        <v>8.1999999999999993</v>
      </c>
      <c r="BW6" s="46">
        <v>7.9</v>
      </c>
      <c r="BX6" s="46">
        <v>7.6</v>
      </c>
      <c r="BY6" s="46">
        <v>7.2</v>
      </c>
      <c r="BZ6" s="46">
        <v>7</v>
      </c>
      <c r="CA6" s="46">
        <v>6.7</v>
      </c>
      <c r="CB6" s="46">
        <v>6.3</v>
      </c>
      <c r="CC6" s="46">
        <v>6.3</v>
      </c>
      <c r="CD6" s="46">
        <v>6.1</v>
      </c>
      <c r="CE6" s="46">
        <v>7.4</v>
      </c>
      <c r="CF6" s="46">
        <v>8.5</v>
      </c>
      <c r="CG6" s="46">
        <v>8.6</v>
      </c>
      <c r="CH6" s="46">
        <v>8.1</v>
      </c>
      <c r="CI6" s="46">
        <v>7.8</v>
      </c>
      <c r="CJ6" s="46">
        <v>7.8</v>
      </c>
      <c r="CK6" s="46">
        <v>7.3</v>
      </c>
      <c r="CL6" s="46">
        <v>7.3</v>
      </c>
      <c r="CM6" s="46">
        <v>7</v>
      </c>
      <c r="CN6" s="46">
        <v>6.6</v>
      </c>
      <c r="CO6" s="46">
        <v>7</v>
      </c>
      <c r="CP6" s="46">
        <v>6.7</v>
      </c>
      <c r="CQ6" s="46">
        <v>6.2</v>
      </c>
      <c r="CR6" s="46">
        <v>6.4</v>
      </c>
      <c r="CS6" s="46">
        <v>6.5</v>
      </c>
      <c r="CT6" s="46">
        <v>6.9</v>
      </c>
      <c r="CU6" s="46">
        <v>7</v>
      </c>
      <c r="CV6" s="46">
        <v>7</v>
      </c>
      <c r="CW6" s="46">
        <v>6.8</v>
      </c>
      <c r="CX6" s="46">
        <v>6.9</v>
      </c>
      <c r="CY6" s="46">
        <v>7.2</v>
      </c>
      <c r="CZ6" s="46">
        <v>6.8</v>
      </c>
      <c r="DA6" s="31">
        <f t="shared" ref="DA6:DA18" si="3">AVERAGE(C6:CZ6)</f>
        <v>10.505882352941176</v>
      </c>
      <c r="DB6" s="31">
        <f t="shared" si="0"/>
        <v>14.730064065230037</v>
      </c>
      <c r="DC6" s="31">
        <f t="shared" si="1"/>
        <v>3.837976558712942</v>
      </c>
      <c r="DD6" s="31">
        <f t="shared" si="2"/>
        <v>102</v>
      </c>
      <c r="DE6" s="32">
        <v>-1</v>
      </c>
      <c r="DF6" s="60"/>
    </row>
    <row r="7" spans="1:213" s="1" customFormat="1" ht="14.25" x14ac:dyDescent="0.25">
      <c r="A7" s="60" t="s">
        <v>18</v>
      </c>
      <c r="B7" s="60" t="s">
        <v>19</v>
      </c>
      <c r="C7" s="46">
        <v>51.4</v>
      </c>
      <c r="D7" s="46">
        <v>51.4</v>
      </c>
      <c r="E7" s="46">
        <v>51.4</v>
      </c>
      <c r="F7" s="46">
        <v>51.4</v>
      </c>
      <c r="G7" s="46">
        <v>52.1</v>
      </c>
      <c r="H7" s="46">
        <v>52.1</v>
      </c>
      <c r="I7" s="46">
        <v>52.3</v>
      </c>
      <c r="J7" s="46">
        <v>52.3</v>
      </c>
      <c r="K7" s="61">
        <v>52</v>
      </c>
      <c r="L7" s="46">
        <v>53.6</v>
      </c>
      <c r="M7" s="46">
        <v>55.1</v>
      </c>
      <c r="N7" s="46">
        <v>54.7</v>
      </c>
      <c r="O7" s="46">
        <v>53.9</v>
      </c>
      <c r="P7" s="46">
        <v>54.1</v>
      </c>
      <c r="Q7" s="46">
        <v>55.7</v>
      </c>
      <c r="R7" s="46">
        <v>54.3</v>
      </c>
      <c r="S7" s="46">
        <v>54.4</v>
      </c>
      <c r="T7" s="46">
        <v>54.7</v>
      </c>
      <c r="U7" s="46">
        <v>55.4</v>
      </c>
      <c r="V7" s="46">
        <v>55.1</v>
      </c>
      <c r="W7" s="46">
        <v>54.3</v>
      </c>
      <c r="X7" s="46">
        <v>55.8</v>
      </c>
      <c r="Y7" s="46">
        <v>56.4</v>
      </c>
      <c r="Z7" s="46">
        <v>57</v>
      </c>
      <c r="AA7" s="46">
        <v>57.7</v>
      </c>
      <c r="AB7" s="46">
        <v>59.2</v>
      </c>
      <c r="AC7" s="46">
        <v>61.6</v>
      </c>
      <c r="AD7" s="46">
        <v>60.1</v>
      </c>
      <c r="AE7" s="46">
        <v>59.4</v>
      </c>
      <c r="AF7" s="46">
        <v>61.2</v>
      </c>
      <c r="AG7" s="46">
        <v>63</v>
      </c>
      <c r="AH7" s="46">
        <v>63</v>
      </c>
      <c r="AI7" s="46">
        <v>62.3</v>
      </c>
      <c r="AJ7" s="46">
        <v>63.1</v>
      </c>
      <c r="AK7" s="46">
        <v>62.4</v>
      </c>
      <c r="AL7" s="46">
        <v>60.1</v>
      </c>
      <c r="AM7" s="46">
        <v>57.8</v>
      </c>
      <c r="AN7" s="46">
        <v>55.2</v>
      </c>
      <c r="AO7" s="46">
        <v>52.5</v>
      </c>
      <c r="AP7" s="46">
        <v>51.5</v>
      </c>
      <c r="AQ7" s="46">
        <v>50.8</v>
      </c>
      <c r="AR7" s="46">
        <v>51.5</v>
      </c>
      <c r="AS7" s="46">
        <v>53.1</v>
      </c>
      <c r="AT7" s="46">
        <v>52.7</v>
      </c>
      <c r="AU7" s="46">
        <v>52.4</v>
      </c>
      <c r="AV7" s="46">
        <v>53.8</v>
      </c>
      <c r="AW7" s="46">
        <v>54.9</v>
      </c>
      <c r="AX7" s="46">
        <v>55</v>
      </c>
      <c r="AY7" s="46">
        <v>54.4</v>
      </c>
      <c r="AZ7" s="46">
        <v>55.6</v>
      </c>
      <c r="BA7" s="46">
        <v>57.4</v>
      </c>
      <c r="BB7" s="46">
        <v>57.2</v>
      </c>
      <c r="BC7" s="46">
        <v>57.3</v>
      </c>
      <c r="BD7" s="46">
        <v>57.9</v>
      </c>
      <c r="BE7" s="46">
        <v>59</v>
      </c>
      <c r="BF7" s="46">
        <v>58.6</v>
      </c>
      <c r="BG7" s="46">
        <v>58.6</v>
      </c>
      <c r="BH7" s="46">
        <v>59.3</v>
      </c>
      <c r="BI7" s="46">
        <v>59.3</v>
      </c>
      <c r="BJ7" s="46">
        <v>59.3</v>
      </c>
      <c r="BK7" s="46">
        <v>59.7</v>
      </c>
      <c r="BL7" s="46">
        <v>60.9</v>
      </c>
      <c r="BM7" s="46">
        <v>61.4</v>
      </c>
      <c r="BN7" s="46">
        <v>61.4</v>
      </c>
      <c r="BO7" s="46">
        <v>61</v>
      </c>
      <c r="BP7" s="46">
        <v>61.8</v>
      </c>
      <c r="BQ7" s="46">
        <v>61.8</v>
      </c>
      <c r="BR7" s="46">
        <v>61.7</v>
      </c>
      <c r="BS7" s="46">
        <v>61.6</v>
      </c>
      <c r="BT7" s="46">
        <v>62.6</v>
      </c>
      <c r="BU7" s="46">
        <v>63.6</v>
      </c>
      <c r="BV7" s="46">
        <v>63.7</v>
      </c>
      <c r="BW7" s="46">
        <v>63.5</v>
      </c>
      <c r="BX7" s="46">
        <v>64.400000000000006</v>
      </c>
      <c r="BY7" s="46">
        <v>65.3</v>
      </c>
      <c r="BZ7" s="46">
        <v>64.7</v>
      </c>
      <c r="CA7" s="46">
        <v>64.400000000000006</v>
      </c>
      <c r="CB7" s="46">
        <v>64.7</v>
      </c>
      <c r="CC7" s="46">
        <v>65.599999999999994</v>
      </c>
      <c r="CD7" s="46">
        <v>65.400000000000006</v>
      </c>
      <c r="CE7" s="46">
        <v>64.7</v>
      </c>
      <c r="CF7" s="46">
        <v>64.099999999999994</v>
      </c>
      <c r="CG7" s="46">
        <v>64.3</v>
      </c>
      <c r="CH7" s="46">
        <v>63.8</v>
      </c>
      <c r="CI7" s="46">
        <v>61.6</v>
      </c>
      <c r="CJ7" s="46">
        <v>62.3</v>
      </c>
      <c r="CK7" s="46">
        <v>63.5</v>
      </c>
      <c r="CL7" s="46">
        <v>62.7</v>
      </c>
      <c r="CM7" s="46">
        <v>63.2</v>
      </c>
      <c r="CN7" s="46">
        <v>64</v>
      </c>
      <c r="CO7" s="46">
        <v>64.599999999999994</v>
      </c>
      <c r="CP7" s="46">
        <v>64</v>
      </c>
      <c r="CQ7" s="46">
        <v>63.7</v>
      </c>
      <c r="CR7" s="46">
        <v>64.400000000000006</v>
      </c>
      <c r="CS7" s="46">
        <v>64.7</v>
      </c>
      <c r="CT7" s="46">
        <v>64</v>
      </c>
      <c r="CU7" s="46">
        <v>64</v>
      </c>
      <c r="CV7" s="46">
        <v>64.3</v>
      </c>
      <c r="CW7" s="46">
        <v>64.2</v>
      </c>
      <c r="CX7" s="46">
        <v>63.4</v>
      </c>
      <c r="CY7" s="46">
        <v>63.2</v>
      </c>
      <c r="CZ7" s="46">
        <v>64.900000000000006</v>
      </c>
      <c r="DA7" s="31">
        <f t="shared" si="3"/>
        <v>59.038235294117641</v>
      </c>
      <c r="DB7" s="31">
        <f t="shared" si="0"/>
        <v>21.406345369831094</v>
      </c>
      <c r="DC7" s="31">
        <f t="shared" si="1"/>
        <v>4.6266991873074153</v>
      </c>
      <c r="DD7" s="31">
        <f t="shared" si="2"/>
        <v>102</v>
      </c>
      <c r="DE7" s="32">
        <v>1</v>
      </c>
      <c r="DF7" s="60"/>
    </row>
    <row r="8" spans="1:213" s="1" customFormat="1" ht="14.25" customHeight="1" x14ac:dyDescent="0.25">
      <c r="A8" s="60" t="s">
        <v>23</v>
      </c>
      <c r="B8" s="60" t="s">
        <v>24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>
        <v>11061</v>
      </c>
      <c r="X8" s="46">
        <v>12039</v>
      </c>
      <c r="Y8" s="46">
        <v>12765</v>
      </c>
      <c r="Z8" s="46">
        <v>13177</v>
      </c>
      <c r="AA8" s="46">
        <v>17140</v>
      </c>
      <c r="AB8" s="46">
        <v>18252</v>
      </c>
      <c r="AC8" s="46">
        <v>20781</v>
      </c>
      <c r="AD8" s="46">
        <v>20454</v>
      </c>
      <c r="AE8" s="46">
        <v>21837</v>
      </c>
      <c r="AF8" s="46">
        <v>21458</v>
      </c>
      <c r="AG8" s="46">
        <v>20803</v>
      </c>
      <c r="AH8" s="46">
        <v>16826</v>
      </c>
      <c r="AI8" s="46">
        <v>20956</v>
      </c>
      <c r="AJ8" s="46">
        <v>18329</v>
      </c>
      <c r="AK8" s="46">
        <v>13690</v>
      </c>
      <c r="AL8" s="46">
        <v>11441</v>
      </c>
      <c r="AM8" s="46">
        <v>9207</v>
      </c>
      <c r="AN8" s="46">
        <v>7786</v>
      </c>
      <c r="AO8" s="46">
        <v>6630</v>
      </c>
      <c r="AP8" s="46">
        <v>5776</v>
      </c>
      <c r="AQ8" s="46">
        <v>5949</v>
      </c>
      <c r="AR8" s="46">
        <v>6378</v>
      </c>
      <c r="AS8" s="46">
        <v>7279</v>
      </c>
      <c r="AT8" s="46">
        <v>7224</v>
      </c>
      <c r="AU8" s="46">
        <v>10629</v>
      </c>
      <c r="AV8" s="46">
        <v>10573</v>
      </c>
      <c r="AW8" s="46">
        <v>9990</v>
      </c>
      <c r="AX8" s="46">
        <v>9314</v>
      </c>
      <c r="AY8" s="46">
        <v>11850</v>
      </c>
      <c r="AZ8" s="46">
        <v>11477</v>
      </c>
      <c r="BA8" s="46">
        <v>10976</v>
      </c>
      <c r="BB8" s="46">
        <v>11217</v>
      </c>
      <c r="BC8" s="46">
        <v>14958</v>
      </c>
      <c r="BD8" s="46">
        <v>13963</v>
      </c>
      <c r="BE8" s="46">
        <v>13203</v>
      </c>
      <c r="BF8" s="46">
        <v>11988</v>
      </c>
      <c r="BG8" s="46">
        <v>14387</v>
      </c>
      <c r="BH8" s="46">
        <v>13222</v>
      </c>
      <c r="BI8" s="46">
        <v>11399</v>
      </c>
      <c r="BJ8" s="46">
        <v>10277</v>
      </c>
      <c r="BK8" s="46">
        <v>13600</v>
      </c>
      <c r="BL8" s="46">
        <v>14224</v>
      </c>
      <c r="BM8" s="46">
        <v>12745</v>
      </c>
      <c r="BN8" s="46">
        <v>12211</v>
      </c>
      <c r="BO8" s="46">
        <v>13821</v>
      </c>
      <c r="BP8" s="46">
        <v>15250</v>
      </c>
      <c r="BQ8" s="46">
        <v>14226</v>
      </c>
      <c r="BR8" s="46">
        <v>14445</v>
      </c>
      <c r="BS8" s="46">
        <v>16185</v>
      </c>
      <c r="BT8" s="46">
        <v>16708</v>
      </c>
      <c r="BU8" s="46">
        <v>17638</v>
      </c>
      <c r="BV8" s="46">
        <v>17574</v>
      </c>
      <c r="BW8" s="46">
        <v>22179</v>
      </c>
      <c r="BX8" s="46">
        <v>24637</v>
      </c>
      <c r="BY8" s="46">
        <v>22711</v>
      </c>
      <c r="BZ8" s="46">
        <v>21340</v>
      </c>
      <c r="CA8" s="46">
        <v>28724</v>
      </c>
      <c r="CB8" s="46">
        <v>30465</v>
      </c>
      <c r="CC8" s="46">
        <v>29176</v>
      </c>
      <c r="CD8" s="46">
        <v>28072</v>
      </c>
      <c r="CE8" s="46">
        <v>18855</v>
      </c>
      <c r="CF8" s="46">
        <v>21052</v>
      </c>
      <c r="CG8" s="46">
        <v>20888</v>
      </c>
      <c r="CH8" s="46">
        <v>17246</v>
      </c>
      <c r="CI8" s="46">
        <v>21640</v>
      </c>
      <c r="CJ8" s="46">
        <v>25677</v>
      </c>
      <c r="CK8" s="46">
        <v>23579</v>
      </c>
      <c r="CL8" s="46">
        <v>26868</v>
      </c>
      <c r="CM8" s="46">
        <v>28463</v>
      </c>
      <c r="CN8" s="46">
        <v>26429</v>
      </c>
      <c r="CO8" s="46">
        <v>26060</v>
      </c>
      <c r="CP8" s="46">
        <v>22505</v>
      </c>
      <c r="CQ8" s="46">
        <v>23944</v>
      </c>
      <c r="CR8" s="46">
        <v>25260</v>
      </c>
      <c r="CS8" s="46">
        <v>25492</v>
      </c>
      <c r="CT8" s="46">
        <v>22491</v>
      </c>
      <c r="CU8" s="46">
        <v>24532</v>
      </c>
      <c r="CV8" s="46">
        <v>23858</v>
      </c>
      <c r="CW8" s="46">
        <v>22874</v>
      </c>
      <c r="CX8" s="46">
        <v>20758</v>
      </c>
      <c r="CY8" s="46">
        <v>21544</v>
      </c>
      <c r="CZ8" s="46">
        <v>20065</v>
      </c>
      <c r="DA8" s="31">
        <f t="shared" si="3"/>
        <v>17227.707317073171</v>
      </c>
      <c r="DB8" s="31">
        <f t="shared" si="0"/>
        <v>41066733.419451982</v>
      </c>
      <c r="DC8" s="33">
        <f t="shared" si="1"/>
        <v>6408.3331233209137</v>
      </c>
      <c r="DD8" s="31">
        <f t="shared" si="2"/>
        <v>82</v>
      </c>
      <c r="DE8" s="32">
        <v>1</v>
      </c>
      <c r="DF8" s="60"/>
    </row>
    <row r="9" spans="1:213" s="1" customFormat="1" ht="14.25" x14ac:dyDescent="0.25">
      <c r="A9" s="60" t="s">
        <v>28</v>
      </c>
      <c r="B9" s="60" t="s">
        <v>29</v>
      </c>
      <c r="C9" s="46">
        <v>59.8</v>
      </c>
      <c r="D9" s="46">
        <v>57.8</v>
      </c>
      <c r="E9" s="46">
        <v>58.1</v>
      </c>
      <c r="F9" s="46">
        <v>58.2</v>
      </c>
      <c r="G9" s="46">
        <v>51.6</v>
      </c>
      <c r="H9" s="46">
        <v>66</v>
      </c>
      <c r="I9" s="46">
        <v>67.5</v>
      </c>
      <c r="J9" s="46">
        <v>65.5</v>
      </c>
      <c r="K9" s="46">
        <v>68.8</v>
      </c>
      <c r="L9" s="46">
        <v>69</v>
      </c>
      <c r="M9" s="46">
        <v>69.5</v>
      </c>
      <c r="N9" s="46">
        <v>71.599999999999994</v>
      </c>
      <c r="O9" s="46">
        <v>68.900000000000006</v>
      </c>
      <c r="P9" s="46">
        <v>67.900000000000006</v>
      </c>
      <c r="Q9" s="46">
        <v>66.3</v>
      </c>
      <c r="R9" s="46">
        <v>72</v>
      </c>
      <c r="S9" s="46">
        <v>71.599999999999994</v>
      </c>
      <c r="T9" s="46">
        <v>72.900000000000006</v>
      </c>
      <c r="U9" s="46">
        <v>72.099999999999994</v>
      </c>
      <c r="V9" s="46">
        <v>70.3</v>
      </c>
      <c r="W9" s="46">
        <v>70</v>
      </c>
      <c r="X9" s="46">
        <v>72.599999999999994</v>
      </c>
      <c r="Y9" s="46">
        <v>75.400000000000006</v>
      </c>
      <c r="Z9" s="46">
        <v>71</v>
      </c>
      <c r="AA9" s="46">
        <v>73.7</v>
      </c>
      <c r="AB9" s="46">
        <v>72.8</v>
      </c>
      <c r="AC9" s="46">
        <v>70.900000000000006</v>
      </c>
      <c r="AD9" s="46">
        <v>73.3</v>
      </c>
      <c r="AE9" s="46">
        <v>71.3</v>
      </c>
      <c r="AF9" s="46">
        <v>73.599999999999994</v>
      </c>
      <c r="AG9" s="46">
        <v>70.2</v>
      </c>
      <c r="AH9" s="46">
        <v>72.400000000000006</v>
      </c>
      <c r="AI9" s="46">
        <v>70</v>
      </c>
      <c r="AJ9" s="46">
        <v>66.5</v>
      </c>
      <c r="AK9" s="46">
        <v>65.599999999999994</v>
      </c>
      <c r="AL9" s="46">
        <v>63</v>
      </c>
      <c r="AM9" s="46">
        <v>56.7</v>
      </c>
      <c r="AN9" s="46">
        <v>52.5</v>
      </c>
      <c r="AO9" s="46">
        <v>53.1</v>
      </c>
      <c r="AP9" s="46">
        <v>53.7</v>
      </c>
      <c r="AQ9" s="46">
        <v>58.8</v>
      </c>
      <c r="AR9" s="46">
        <v>60.9</v>
      </c>
      <c r="AS9" s="46">
        <v>65.099999999999994</v>
      </c>
      <c r="AT9" s="46">
        <v>66.3</v>
      </c>
      <c r="AU9" s="46">
        <v>66</v>
      </c>
      <c r="AV9" s="46">
        <v>65.2</v>
      </c>
      <c r="AW9" s="46">
        <v>68.8</v>
      </c>
      <c r="AX9" s="46">
        <v>69</v>
      </c>
      <c r="AY9" s="46">
        <v>69.2</v>
      </c>
      <c r="AZ9" s="46">
        <v>70.400000000000006</v>
      </c>
      <c r="BA9" s="46">
        <v>72.099999999999994</v>
      </c>
      <c r="BB9" s="46">
        <v>71.8</v>
      </c>
      <c r="BC9" s="46">
        <v>71.8</v>
      </c>
      <c r="BD9" s="46">
        <v>71.2</v>
      </c>
      <c r="BE9" s="46">
        <v>72.8</v>
      </c>
      <c r="BF9" s="46">
        <v>72.3</v>
      </c>
      <c r="BG9" s="46">
        <v>72.099999999999994</v>
      </c>
      <c r="BH9" s="46">
        <v>71.3</v>
      </c>
      <c r="BI9" s="46">
        <v>72.400000000000006</v>
      </c>
      <c r="BJ9" s="46">
        <v>73.7</v>
      </c>
      <c r="BK9" s="46">
        <v>71</v>
      </c>
      <c r="BL9" s="46">
        <v>71.400000000000006</v>
      </c>
      <c r="BM9" s="46">
        <v>72</v>
      </c>
      <c r="BN9" s="46">
        <v>71.599999999999994</v>
      </c>
      <c r="BO9" s="46">
        <v>72.099999999999994</v>
      </c>
      <c r="BP9" s="46">
        <v>72.5</v>
      </c>
      <c r="BQ9" s="46">
        <v>72</v>
      </c>
      <c r="BR9" s="46">
        <v>73.7</v>
      </c>
      <c r="BS9" s="46">
        <v>74.3</v>
      </c>
      <c r="BT9" s="46">
        <v>74.3</v>
      </c>
      <c r="BU9" s="46">
        <v>74.3</v>
      </c>
      <c r="BV9" s="46">
        <v>74.5</v>
      </c>
      <c r="BW9" s="46">
        <v>75.900000000000006</v>
      </c>
      <c r="BX9" s="46">
        <v>76</v>
      </c>
      <c r="BY9" s="46">
        <v>77.400000000000006</v>
      </c>
      <c r="BZ9" s="46">
        <v>75.8</v>
      </c>
      <c r="CA9" s="46">
        <v>77.099999999999994</v>
      </c>
      <c r="CB9" s="46">
        <v>76.8</v>
      </c>
      <c r="CC9" s="46">
        <v>75.8</v>
      </c>
      <c r="CD9" s="46">
        <v>75.2</v>
      </c>
      <c r="CE9" s="46">
        <v>75.099999999999994</v>
      </c>
      <c r="CF9" s="46">
        <v>68.599999999999994</v>
      </c>
      <c r="CG9" s="46">
        <v>71.2</v>
      </c>
      <c r="CH9" s="46">
        <v>73.099999999999994</v>
      </c>
      <c r="CI9" s="46">
        <v>74.2</v>
      </c>
      <c r="CJ9" s="46">
        <v>74.5</v>
      </c>
      <c r="CK9" s="46">
        <v>75.5</v>
      </c>
      <c r="CL9" s="46">
        <v>76.7</v>
      </c>
      <c r="CM9" s="46">
        <v>75.599999999999994</v>
      </c>
      <c r="CN9" s="46">
        <v>75.5</v>
      </c>
      <c r="CO9" s="46">
        <v>75.7</v>
      </c>
      <c r="CP9" s="46">
        <v>73.400000000000006</v>
      </c>
      <c r="CQ9" s="46">
        <v>72.7</v>
      </c>
      <c r="CR9" s="46">
        <v>73.7</v>
      </c>
      <c r="CS9" s="46">
        <v>72.7</v>
      </c>
      <c r="CT9" s="46">
        <v>72.3</v>
      </c>
      <c r="CU9" s="46">
        <v>71.400000000000006</v>
      </c>
      <c r="CV9" s="46">
        <v>72.900000000000006</v>
      </c>
      <c r="CW9" s="46">
        <v>72.2</v>
      </c>
      <c r="CX9" s="46">
        <v>72.400000000000006</v>
      </c>
      <c r="CY9" s="46">
        <v>74</v>
      </c>
      <c r="CZ9" s="46">
        <v>74.900000000000006</v>
      </c>
      <c r="DA9" s="31">
        <f t="shared" si="3"/>
        <v>70.165686274509795</v>
      </c>
      <c r="DB9" s="31">
        <f t="shared" si="0"/>
        <v>32.507820811492934</v>
      </c>
      <c r="DC9" s="31">
        <f t="shared" si="1"/>
        <v>5.7015630147787491</v>
      </c>
      <c r="DD9" s="31">
        <f t="shared" si="2"/>
        <v>102</v>
      </c>
      <c r="DE9" s="32">
        <v>-1</v>
      </c>
      <c r="DF9" s="60"/>
    </row>
    <row r="10" spans="1:213" s="1" customFormat="1" ht="14.25" x14ac:dyDescent="0.25">
      <c r="A10" s="60" t="s">
        <v>32</v>
      </c>
      <c r="B10" s="60" t="s">
        <v>33</v>
      </c>
      <c r="C10" s="46"/>
      <c r="D10" s="46"/>
      <c r="E10" s="46"/>
      <c r="F10" s="46"/>
      <c r="G10" s="46">
        <v>74</v>
      </c>
      <c r="H10" s="46">
        <v>70</v>
      </c>
      <c r="I10" s="46">
        <v>54</v>
      </c>
      <c r="J10" s="46">
        <v>56</v>
      </c>
      <c r="K10" s="46">
        <v>53.666666666666664</v>
      </c>
      <c r="L10" s="46">
        <v>45</v>
      </c>
      <c r="M10" s="46">
        <v>30.333333333333332</v>
      </c>
      <c r="N10" s="46">
        <v>34.333333333333336</v>
      </c>
      <c r="O10" s="46">
        <v>43</v>
      </c>
      <c r="P10" s="46">
        <v>50</v>
      </c>
      <c r="Q10" s="46">
        <v>35</v>
      </c>
      <c r="R10" s="46">
        <v>32</v>
      </c>
      <c r="S10" s="46">
        <v>44.666666666666664</v>
      </c>
      <c r="T10" s="46">
        <v>40</v>
      </c>
      <c r="U10" s="46">
        <v>28.333333333333332</v>
      </c>
      <c r="V10" s="46">
        <v>26.333333333333332</v>
      </c>
      <c r="W10" s="46">
        <v>34.333333333333336</v>
      </c>
      <c r="X10" s="46">
        <v>28.333333333333332</v>
      </c>
      <c r="Y10" s="46">
        <v>17.333333333333332</v>
      </c>
      <c r="Z10" s="46">
        <v>13.333333333333334</v>
      </c>
      <c r="AA10" s="46">
        <v>18.666666666666668</v>
      </c>
      <c r="AB10" s="46">
        <v>16.333333333333332</v>
      </c>
      <c r="AC10" s="46">
        <v>10</v>
      </c>
      <c r="AD10" s="46">
        <v>10</v>
      </c>
      <c r="AE10" s="46">
        <v>15</v>
      </c>
      <c r="AF10" s="46">
        <v>13.666666666666666</v>
      </c>
      <c r="AG10" s="46">
        <v>12.333333333333334</v>
      </c>
      <c r="AH10" s="46">
        <v>19.333333333333332</v>
      </c>
      <c r="AI10" s="46">
        <v>41</v>
      </c>
      <c r="AJ10" s="46">
        <v>55.666666666666664</v>
      </c>
      <c r="AK10" s="46">
        <v>55.333333333333336</v>
      </c>
      <c r="AL10" s="46">
        <v>67.666666666666671</v>
      </c>
      <c r="AM10" s="46">
        <v>78.666666666666671</v>
      </c>
      <c r="AN10" s="46">
        <v>80.666666666666671</v>
      </c>
      <c r="AO10" s="46">
        <v>78.666666666666671</v>
      </c>
      <c r="AP10" s="46">
        <v>80.666666666666671</v>
      </c>
      <c r="AQ10" s="46">
        <v>78.333333333333329</v>
      </c>
      <c r="AR10" s="46">
        <v>77</v>
      </c>
      <c r="AS10" s="46">
        <v>65.666666666666671</v>
      </c>
      <c r="AT10" s="46">
        <v>66.666666666666671</v>
      </c>
      <c r="AU10" s="46">
        <v>66</v>
      </c>
      <c r="AV10" s="46">
        <v>59.666666666666664</v>
      </c>
      <c r="AW10" s="46">
        <v>46</v>
      </c>
      <c r="AX10" s="46">
        <v>46.666666666666664</v>
      </c>
      <c r="AY10" s="46">
        <v>51</v>
      </c>
      <c r="AZ10" s="46">
        <v>43</v>
      </c>
      <c r="BA10" s="46">
        <v>37.333333333333336</v>
      </c>
      <c r="BB10" s="46">
        <v>41.333333333333336</v>
      </c>
      <c r="BC10" s="46">
        <v>49</v>
      </c>
      <c r="BD10" s="46">
        <v>42</v>
      </c>
      <c r="BE10" s="46">
        <v>39.666666666666664</v>
      </c>
      <c r="BF10" s="46">
        <v>42</v>
      </c>
      <c r="BG10" s="46">
        <v>45.333333333333336</v>
      </c>
      <c r="BH10" s="46">
        <v>41.666666666666664</v>
      </c>
      <c r="BI10" s="46">
        <v>34.666666666666664</v>
      </c>
      <c r="BJ10" s="46">
        <v>39.666666666666664</v>
      </c>
      <c r="BK10" s="46">
        <v>46.666666666666664</v>
      </c>
      <c r="BL10" s="46">
        <v>48.333333333333336</v>
      </c>
      <c r="BM10" s="46">
        <v>41.333333333333336</v>
      </c>
      <c r="BN10" s="46">
        <v>53</v>
      </c>
      <c r="BO10" s="46">
        <v>57.933333333333337</v>
      </c>
      <c r="BP10" s="46">
        <v>58.7</v>
      </c>
      <c r="BQ10" s="46">
        <v>53.699999999999996</v>
      </c>
      <c r="BR10" s="46">
        <v>52.133333333333333</v>
      </c>
      <c r="BS10" s="46">
        <v>49.800000000000004</v>
      </c>
      <c r="BT10" s="46">
        <v>40.866666666666667</v>
      </c>
      <c r="BU10" s="46">
        <v>31.733333333333334</v>
      </c>
      <c r="BV10" s="46">
        <v>30.233333333333334</v>
      </c>
      <c r="BW10" s="46">
        <v>29.966666666666669</v>
      </c>
      <c r="BX10" s="46">
        <v>25.733333333333334</v>
      </c>
      <c r="BY10" s="46">
        <v>20.366666666666667</v>
      </c>
      <c r="BZ10" s="46">
        <v>21.566666666666666</v>
      </c>
      <c r="CA10" s="46">
        <v>19.100000000000001</v>
      </c>
      <c r="CB10" s="46">
        <v>21</v>
      </c>
      <c r="CC10" s="46">
        <v>21.833333333333332</v>
      </c>
      <c r="CD10" s="46">
        <v>28.7</v>
      </c>
      <c r="CE10" s="46">
        <v>31.933333333333334</v>
      </c>
      <c r="CF10" s="46">
        <v>34.766666666666666</v>
      </c>
      <c r="CG10" s="46">
        <v>34.933333333333337</v>
      </c>
      <c r="CH10" s="46">
        <v>32.733333333333327</v>
      </c>
      <c r="CI10" s="46">
        <v>36.366666666666667</v>
      </c>
      <c r="CJ10" s="46">
        <v>34.766666666666666</v>
      </c>
      <c r="CK10" s="46">
        <v>28.2</v>
      </c>
      <c r="CL10" s="46">
        <v>28.566666666666663</v>
      </c>
      <c r="CM10" s="46">
        <v>30.266666666666669</v>
      </c>
      <c r="CN10" s="46">
        <v>27.033333333333331</v>
      </c>
      <c r="CO10" s="46">
        <v>25.900000000000002</v>
      </c>
      <c r="CP10" s="46">
        <v>30.233333333333331</v>
      </c>
      <c r="CQ10" s="46">
        <v>36.533333333333331</v>
      </c>
      <c r="CR10" s="46">
        <v>33.300000000000004</v>
      </c>
      <c r="CS10" s="46">
        <v>26.033333333333331</v>
      </c>
      <c r="CT10" s="46">
        <v>29.566666666666666</v>
      </c>
      <c r="CU10" s="46">
        <v>37.699999999999996</v>
      </c>
      <c r="CV10" s="46">
        <v>36.666666666666664</v>
      </c>
      <c r="CW10" s="46">
        <v>35.533333333333331</v>
      </c>
      <c r="CX10" s="46">
        <v>34.6</v>
      </c>
      <c r="CY10" s="46">
        <v>38.233333333333334</v>
      </c>
      <c r="CZ10" s="46">
        <v>33.866666666666667</v>
      </c>
      <c r="DA10" s="31">
        <f t="shared" si="3"/>
        <v>40.273129251700681</v>
      </c>
      <c r="DB10" s="31">
        <f t="shared" si="0"/>
        <v>295.11488334852845</v>
      </c>
      <c r="DC10" s="31">
        <f t="shared" si="1"/>
        <v>17.17890809535136</v>
      </c>
      <c r="DD10" s="31">
        <f t="shared" si="2"/>
        <v>98</v>
      </c>
      <c r="DE10" s="32">
        <v>-1</v>
      </c>
      <c r="DF10" s="60"/>
    </row>
    <row r="11" spans="1:213" s="1" customFormat="1" ht="14.25" x14ac:dyDescent="0.25">
      <c r="A11" s="60" t="s">
        <v>37</v>
      </c>
      <c r="B11" s="60" t="s">
        <v>38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>
        <v>39</v>
      </c>
      <c r="T11" s="46">
        <v>34</v>
      </c>
      <c r="U11" s="46">
        <v>32</v>
      </c>
      <c r="V11" s="46">
        <v>32</v>
      </c>
      <c r="W11" s="46">
        <v>29</v>
      </c>
      <c r="X11" s="46">
        <v>36</v>
      </c>
      <c r="Y11" s="46">
        <v>26</v>
      </c>
      <c r="Z11" s="46">
        <v>22</v>
      </c>
      <c r="AA11" s="46">
        <v>30</v>
      </c>
      <c r="AB11" s="46">
        <v>26</v>
      </c>
      <c r="AC11" s="46">
        <v>25</v>
      </c>
      <c r="AD11" s="46">
        <v>22</v>
      </c>
      <c r="AE11" s="46">
        <v>23</v>
      </c>
      <c r="AF11" s="46">
        <v>25</v>
      </c>
      <c r="AG11" s="46">
        <v>24</v>
      </c>
      <c r="AH11" s="46">
        <v>29</v>
      </c>
      <c r="AI11" s="46">
        <v>39</v>
      </c>
      <c r="AJ11" s="46">
        <v>45</v>
      </c>
      <c r="AK11" s="46">
        <v>49</v>
      </c>
      <c r="AL11" s="46">
        <v>61</v>
      </c>
      <c r="AM11" s="46">
        <v>72</v>
      </c>
      <c r="AN11" s="46">
        <v>75</v>
      </c>
      <c r="AO11" s="46">
        <v>70</v>
      </c>
      <c r="AP11" s="46">
        <v>69</v>
      </c>
      <c r="AQ11" s="46">
        <v>69</v>
      </c>
      <c r="AR11" s="46">
        <v>55</v>
      </c>
      <c r="AS11" s="46">
        <v>48</v>
      </c>
      <c r="AT11" s="46">
        <v>54</v>
      </c>
      <c r="AU11" s="46">
        <v>58</v>
      </c>
      <c r="AV11" s="46">
        <v>52</v>
      </c>
      <c r="AW11" s="46">
        <v>48</v>
      </c>
      <c r="AX11" s="46">
        <v>46</v>
      </c>
      <c r="AY11" s="46">
        <v>50</v>
      </c>
      <c r="AZ11" s="46">
        <v>49</v>
      </c>
      <c r="BA11" s="46">
        <v>43</v>
      </c>
      <c r="BB11" s="46">
        <v>44</v>
      </c>
      <c r="BC11" s="46">
        <v>46</v>
      </c>
      <c r="BD11" s="46">
        <v>50</v>
      </c>
      <c r="BE11" s="46">
        <v>42</v>
      </c>
      <c r="BF11" s="46">
        <v>41</v>
      </c>
      <c r="BG11" s="46">
        <v>40</v>
      </c>
      <c r="BH11" s="46">
        <v>42</v>
      </c>
      <c r="BI11" s="46">
        <v>39</v>
      </c>
      <c r="BJ11" s="46">
        <v>42</v>
      </c>
      <c r="BK11" s="46">
        <v>43</v>
      </c>
      <c r="BL11" s="46">
        <v>44</v>
      </c>
      <c r="BM11" s="46">
        <v>44</v>
      </c>
      <c r="BN11" s="46">
        <v>43</v>
      </c>
      <c r="BO11" s="46">
        <v>46</v>
      </c>
      <c r="BP11" s="46">
        <v>45</v>
      </c>
      <c r="BQ11" s="46">
        <v>42</v>
      </c>
      <c r="BR11" s="46">
        <v>42</v>
      </c>
      <c r="BS11" s="46">
        <v>40</v>
      </c>
      <c r="BT11" s="46">
        <v>38</v>
      </c>
      <c r="BU11" s="46">
        <v>36</v>
      </c>
      <c r="BV11" s="46">
        <v>32</v>
      </c>
      <c r="BW11" s="46">
        <v>33</v>
      </c>
      <c r="BX11" s="46">
        <v>31</v>
      </c>
      <c r="BY11" s="46">
        <v>28</v>
      </c>
      <c r="BZ11" s="46">
        <v>29</v>
      </c>
      <c r="CA11" s="46">
        <v>29</v>
      </c>
      <c r="CB11" s="46">
        <v>29.7</v>
      </c>
      <c r="CC11" s="46">
        <v>34.200000000000003</v>
      </c>
      <c r="CD11" s="46">
        <v>37.1</v>
      </c>
      <c r="CE11" s="46">
        <v>35.4</v>
      </c>
      <c r="CF11" s="46">
        <v>40.200000000000003</v>
      </c>
      <c r="CG11" s="46">
        <v>37.299999999999997</v>
      </c>
      <c r="CH11" s="46">
        <v>34.5</v>
      </c>
      <c r="CI11" s="46">
        <v>36.700000000000003</v>
      </c>
      <c r="CJ11" s="46">
        <v>32</v>
      </c>
      <c r="CK11" s="46">
        <v>26.6</v>
      </c>
      <c r="CL11" s="46">
        <v>28.4</v>
      </c>
      <c r="CM11" s="46">
        <v>28.2</v>
      </c>
      <c r="CN11" s="46">
        <v>25.4</v>
      </c>
      <c r="CO11" s="46">
        <v>24.4</v>
      </c>
      <c r="CP11" s="46">
        <v>34.6</v>
      </c>
      <c r="CQ11" s="46">
        <v>44.4</v>
      </c>
      <c r="CR11" s="46">
        <v>46.1</v>
      </c>
      <c r="CS11" s="46">
        <v>46.8</v>
      </c>
      <c r="CT11" s="46">
        <v>48.9</v>
      </c>
      <c r="CU11" s="46">
        <v>52</v>
      </c>
      <c r="CV11" s="46">
        <v>47.9</v>
      </c>
      <c r="CW11" s="46">
        <v>49.9</v>
      </c>
      <c r="CX11" s="46">
        <v>47.1</v>
      </c>
      <c r="CY11" s="46">
        <v>44.7</v>
      </c>
      <c r="CZ11" s="46">
        <v>42.4</v>
      </c>
      <c r="DA11" s="31">
        <f t="shared" si="3"/>
        <v>40.603488372093018</v>
      </c>
      <c r="DB11" s="31">
        <f t="shared" si="0"/>
        <v>139.04928180574552</v>
      </c>
      <c r="DC11" s="31">
        <f t="shared" si="1"/>
        <v>11.791915951436625</v>
      </c>
      <c r="DD11" s="31">
        <f t="shared" ref="DD11:DD18" si="4">COUNT(C11:CZ11)</f>
        <v>86</v>
      </c>
      <c r="DE11" s="32">
        <v>-1</v>
      </c>
      <c r="DF11" s="60"/>
    </row>
    <row r="12" spans="1:213" s="1" customFormat="1" ht="14.25" x14ac:dyDescent="0.25">
      <c r="A12" s="60" t="s">
        <v>42</v>
      </c>
      <c r="B12" s="60" t="s">
        <v>43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>
        <v>32.799999999999997</v>
      </c>
      <c r="T12" s="46">
        <v>34.6</v>
      </c>
      <c r="U12" s="46">
        <v>36.799999999999997</v>
      </c>
      <c r="V12" s="46">
        <v>29.7</v>
      </c>
      <c r="W12" s="46">
        <v>28.9</v>
      </c>
      <c r="X12" s="46">
        <v>30</v>
      </c>
      <c r="Y12" s="46">
        <v>28.7</v>
      </c>
      <c r="Z12" s="46">
        <v>28.9</v>
      </c>
      <c r="AA12" s="46">
        <v>23.1</v>
      </c>
      <c r="AB12" s="46">
        <v>27.9</v>
      </c>
      <c r="AC12" s="46">
        <v>22.5</v>
      </c>
      <c r="AD12" s="46">
        <v>20.6</v>
      </c>
      <c r="AE12" s="46">
        <v>23.3</v>
      </c>
      <c r="AF12" s="46">
        <v>17.7</v>
      </c>
      <c r="AG12" s="46">
        <v>17.7</v>
      </c>
      <c r="AH12" s="46">
        <v>16.7</v>
      </c>
      <c r="AI12" s="46">
        <v>20.7</v>
      </c>
      <c r="AJ12" s="46">
        <v>26.8</v>
      </c>
      <c r="AK12" s="46">
        <v>39.700000000000003</v>
      </c>
      <c r="AL12" s="46">
        <v>45.6</v>
      </c>
      <c r="AM12" s="46">
        <v>52.8</v>
      </c>
      <c r="AN12" s="46">
        <v>54.8</v>
      </c>
      <c r="AO12" s="46">
        <v>60</v>
      </c>
      <c r="AP12" s="46">
        <v>56.5</v>
      </c>
      <c r="AQ12" s="46">
        <v>58.6</v>
      </c>
      <c r="AR12" s="46">
        <v>51.6</v>
      </c>
      <c r="AS12" s="46">
        <v>49.1</v>
      </c>
      <c r="AT12" s="46">
        <v>48.7</v>
      </c>
      <c r="AU12" s="46">
        <v>56</v>
      </c>
      <c r="AV12" s="46">
        <v>53.5</v>
      </c>
      <c r="AW12" s="46">
        <v>45.6</v>
      </c>
      <c r="AX12" s="46">
        <v>48.5</v>
      </c>
      <c r="AY12" s="46">
        <v>44.1</v>
      </c>
      <c r="AZ12" s="46">
        <v>44.5</v>
      </c>
      <c r="BA12" s="46">
        <v>36.6</v>
      </c>
      <c r="BB12" s="46">
        <v>43</v>
      </c>
      <c r="BC12" s="46">
        <v>37.6</v>
      </c>
      <c r="BD12" s="46">
        <v>36.1</v>
      </c>
      <c r="BE12" s="46">
        <v>32.6</v>
      </c>
      <c r="BF12" s="46">
        <v>36.299999999999997</v>
      </c>
      <c r="BG12" s="46">
        <v>34.700000000000003</v>
      </c>
      <c r="BH12" s="46">
        <v>33.299999999999997</v>
      </c>
      <c r="BI12" s="46">
        <v>36.1</v>
      </c>
      <c r="BJ12" s="46">
        <v>35</v>
      </c>
      <c r="BK12" s="46">
        <v>36.4</v>
      </c>
      <c r="BL12" s="46">
        <v>36.299999999999997</v>
      </c>
      <c r="BM12" s="46">
        <v>35.1</v>
      </c>
      <c r="BN12" s="46">
        <v>38.299999999999997</v>
      </c>
      <c r="BO12" s="46">
        <v>33.799999999999997</v>
      </c>
      <c r="BP12" s="46">
        <v>33.700000000000003</v>
      </c>
      <c r="BQ12" s="46">
        <v>31.2</v>
      </c>
      <c r="BR12" s="46">
        <v>33.299999999999997</v>
      </c>
      <c r="BS12" s="46">
        <v>35.5</v>
      </c>
      <c r="BT12" s="46">
        <v>30.9</v>
      </c>
      <c r="BU12" s="46">
        <v>30.5</v>
      </c>
      <c r="BV12" s="46">
        <v>28.1</v>
      </c>
      <c r="BW12" s="46">
        <v>29.4</v>
      </c>
      <c r="BX12" s="46">
        <v>27.2</v>
      </c>
      <c r="BY12" s="46">
        <v>26.4</v>
      </c>
      <c r="BZ12" s="46">
        <v>25.4</v>
      </c>
      <c r="CA12" s="46">
        <v>23.5</v>
      </c>
      <c r="CB12" s="46">
        <v>25.3</v>
      </c>
      <c r="CC12" s="46">
        <v>25.6</v>
      </c>
      <c r="CD12" s="46">
        <v>25.6</v>
      </c>
      <c r="CE12" s="46">
        <v>27.9</v>
      </c>
      <c r="CF12" s="46">
        <v>29.3</v>
      </c>
      <c r="CG12" s="46">
        <v>34.5</v>
      </c>
      <c r="CH12" s="46">
        <v>28.8</v>
      </c>
      <c r="CI12" s="46">
        <v>34.6</v>
      </c>
      <c r="CJ12" s="46">
        <v>29.3</v>
      </c>
      <c r="CK12" s="46">
        <v>27.1</v>
      </c>
      <c r="CL12" s="46">
        <v>27.7</v>
      </c>
      <c r="CM12" s="46">
        <v>27.5</v>
      </c>
      <c r="CN12" s="46">
        <v>23.6</v>
      </c>
      <c r="CO12" s="46">
        <v>25.2</v>
      </c>
      <c r="CP12" s="46">
        <v>25.1</v>
      </c>
      <c r="CQ12" s="46">
        <v>30.5</v>
      </c>
      <c r="CR12" s="46">
        <v>30.9</v>
      </c>
      <c r="CS12" s="46">
        <v>30.4</v>
      </c>
      <c r="CT12" s="46">
        <v>37.5</v>
      </c>
      <c r="CU12" s="46">
        <v>34</v>
      </c>
      <c r="CV12" s="46">
        <v>34.299999999999997</v>
      </c>
      <c r="CW12" s="46">
        <v>36</v>
      </c>
      <c r="CX12" s="46">
        <v>34.1</v>
      </c>
      <c r="CY12" s="46">
        <v>35.299999999999997</v>
      </c>
      <c r="CZ12" s="46">
        <v>31</v>
      </c>
      <c r="DA12" s="31">
        <f t="shared" si="3"/>
        <v>34.004651162790694</v>
      </c>
      <c r="DB12" s="31">
        <f t="shared" si="0"/>
        <v>94.000213406292744</v>
      </c>
      <c r="DC12" s="31">
        <f t="shared" si="1"/>
        <v>9.6953707204156334</v>
      </c>
      <c r="DD12" s="31">
        <f t="shared" si="4"/>
        <v>86</v>
      </c>
      <c r="DE12" s="32">
        <v>1</v>
      </c>
      <c r="DF12" s="60"/>
    </row>
    <row r="13" spans="1:213" s="1" customFormat="1" ht="14.25" x14ac:dyDescent="0.25">
      <c r="A13" s="60" t="s">
        <v>46</v>
      </c>
      <c r="B13" s="60" t="s">
        <v>47</v>
      </c>
      <c r="C13" s="46">
        <v>80.633333333333326</v>
      </c>
      <c r="D13" s="46">
        <v>91.633333333333326</v>
      </c>
      <c r="E13" s="46">
        <v>90.3</v>
      </c>
      <c r="F13" s="46">
        <v>102.2</v>
      </c>
      <c r="G13" s="46">
        <v>95.333333333333329</v>
      </c>
      <c r="H13" s="46">
        <v>96.833333333333329</v>
      </c>
      <c r="I13" s="46">
        <v>104.56666666666666</v>
      </c>
      <c r="J13" s="46">
        <v>101.60000000000001</v>
      </c>
      <c r="K13" s="46">
        <v>105.90000000000002</v>
      </c>
      <c r="L13" s="46">
        <v>102.86666666666667</v>
      </c>
      <c r="M13" s="46">
        <v>104.83333333333333</v>
      </c>
      <c r="N13" s="46">
        <v>107.26666666666665</v>
      </c>
      <c r="O13" s="46">
        <v>109.36666666666667</v>
      </c>
      <c r="P13" s="46">
        <v>109.8</v>
      </c>
      <c r="Q13" s="46">
        <v>108.96666666666665</v>
      </c>
      <c r="R13" s="46">
        <v>110.13333333333333</v>
      </c>
      <c r="S13" s="46">
        <v>109.76666666666665</v>
      </c>
      <c r="T13" s="46">
        <v>110.43333333333334</v>
      </c>
      <c r="U13" s="46">
        <v>109.26666666666667</v>
      </c>
      <c r="V13" s="46">
        <v>108.93333333333334</v>
      </c>
      <c r="W13" s="46">
        <v>109.86666666666667</v>
      </c>
      <c r="X13" s="46">
        <v>110.73333333333333</v>
      </c>
      <c r="Y13" s="46">
        <v>111.53333333333335</v>
      </c>
      <c r="Z13" s="46">
        <v>113.23333333333335</v>
      </c>
      <c r="AA13" s="46">
        <v>112.7</v>
      </c>
      <c r="AB13" s="46">
        <v>113</v>
      </c>
      <c r="AC13" s="46">
        <v>116.23333333333335</v>
      </c>
      <c r="AD13" s="46">
        <v>116.63333333333333</v>
      </c>
      <c r="AE13" s="46">
        <v>118.56666666666666</v>
      </c>
      <c r="AF13" s="46">
        <v>114</v>
      </c>
      <c r="AG13" s="46">
        <v>111.60000000000001</v>
      </c>
      <c r="AH13" s="46">
        <v>106.86666666666667</v>
      </c>
      <c r="AI13" s="46">
        <v>102.86666666666667</v>
      </c>
      <c r="AJ13" s="46">
        <v>92.59999999999998</v>
      </c>
      <c r="AK13" s="46">
        <v>89.8</v>
      </c>
      <c r="AL13" s="46">
        <v>79.133333333333326</v>
      </c>
      <c r="AM13" s="46">
        <v>62.966666666666669</v>
      </c>
      <c r="AN13" s="46">
        <v>67.5</v>
      </c>
      <c r="AO13" s="46">
        <v>70.266666666666666</v>
      </c>
      <c r="AP13" s="46">
        <v>75.033333333333346</v>
      </c>
      <c r="AQ13" s="46">
        <v>82.033333333333346</v>
      </c>
      <c r="AR13" s="46">
        <v>91.966666666666654</v>
      </c>
      <c r="AS13" s="46">
        <v>96.266666666666652</v>
      </c>
      <c r="AT13" s="46">
        <v>97.933333333333337</v>
      </c>
      <c r="AU13" s="46">
        <v>95.90000000000002</v>
      </c>
      <c r="AV13" s="46">
        <v>98.233333333333334</v>
      </c>
      <c r="AW13" s="46">
        <v>101</v>
      </c>
      <c r="AX13" s="46">
        <v>100.56666666666666</v>
      </c>
      <c r="AY13" s="46">
        <v>100.06666666666668</v>
      </c>
      <c r="AZ13" s="46">
        <v>101.03333333333335</v>
      </c>
      <c r="BA13" s="46">
        <v>102.2</v>
      </c>
      <c r="BB13" s="46">
        <v>103.03333333333335</v>
      </c>
      <c r="BC13" s="46">
        <v>102.46666666666665</v>
      </c>
      <c r="BD13" s="46">
        <v>101.83333333333333</v>
      </c>
      <c r="BE13" s="46">
        <v>101.96666666666668</v>
      </c>
      <c r="BF13" s="46">
        <v>102.86666666666667</v>
      </c>
      <c r="BG13" s="46">
        <v>103.3</v>
      </c>
      <c r="BH13" s="46">
        <v>101.60000000000001</v>
      </c>
      <c r="BI13" s="46">
        <v>100.46666666666665</v>
      </c>
      <c r="BJ13" s="46">
        <v>100.66666666666667</v>
      </c>
      <c r="BK13" s="46">
        <v>97.966666666666683</v>
      </c>
      <c r="BL13" s="46">
        <v>99.133333333333326</v>
      </c>
      <c r="BM13" s="46">
        <v>99.966666666666654</v>
      </c>
      <c r="BN13" s="46">
        <v>100</v>
      </c>
      <c r="BO13" s="46">
        <v>100.30000000000001</v>
      </c>
      <c r="BP13" s="46">
        <v>101.8</v>
      </c>
      <c r="BQ13" s="46">
        <v>101.60000000000001</v>
      </c>
      <c r="BR13" s="46">
        <v>101.63333333333333</v>
      </c>
      <c r="BS13" s="46">
        <v>102</v>
      </c>
      <c r="BT13" s="46">
        <v>104</v>
      </c>
      <c r="BU13" s="46">
        <v>104.06666666666666</v>
      </c>
      <c r="BV13" s="46">
        <v>106.03333333333335</v>
      </c>
      <c r="BW13" s="46">
        <v>105</v>
      </c>
      <c r="BX13" s="46">
        <v>103.06666666666666</v>
      </c>
      <c r="BY13" s="46">
        <v>104.63333333333333</v>
      </c>
      <c r="BZ13" s="46">
        <v>105.63333333333334</v>
      </c>
      <c r="CA13" s="46">
        <v>103.66666666666667</v>
      </c>
      <c r="CB13" s="46">
        <v>101.86666666666667</v>
      </c>
      <c r="CC13" s="46">
        <v>102</v>
      </c>
      <c r="CD13" s="46">
        <v>102.26666666666667</v>
      </c>
      <c r="CE13" s="46">
        <v>100.93333333333334</v>
      </c>
      <c r="CF13" s="46">
        <v>76.900000000000006</v>
      </c>
      <c r="CG13" s="46">
        <v>93.633333333333326</v>
      </c>
      <c r="CH13" s="46">
        <v>94.100000000000009</v>
      </c>
      <c r="CI13" s="46">
        <v>90.066666666666663</v>
      </c>
      <c r="CJ13" s="46">
        <v>102.86666666666666</v>
      </c>
      <c r="CK13" s="46">
        <v>103.63333333333333</v>
      </c>
      <c r="CL13" s="46">
        <v>101.03333333333332</v>
      </c>
      <c r="CM13" s="46">
        <v>98.600000000000009</v>
      </c>
      <c r="CN13" s="46">
        <v>93.899999999999991</v>
      </c>
      <c r="CO13" s="46">
        <v>94.666666666666671</v>
      </c>
      <c r="CP13" s="46">
        <v>92.13333333333334</v>
      </c>
      <c r="CQ13" s="46">
        <v>94.833333333333329</v>
      </c>
      <c r="CR13" s="46">
        <v>94.066666666666663</v>
      </c>
      <c r="CS13" s="46">
        <v>95.566666666666677</v>
      </c>
      <c r="CT13" s="46">
        <v>94.733333333333334</v>
      </c>
      <c r="CU13" s="46">
        <v>97.366666666666674</v>
      </c>
      <c r="CV13" s="46">
        <v>97.8</v>
      </c>
      <c r="CW13" s="46">
        <v>97.366666666666674</v>
      </c>
      <c r="CX13" s="46">
        <v>98.133333333333326</v>
      </c>
      <c r="CY13" s="46">
        <v>97.933333333333337</v>
      </c>
      <c r="CZ13" s="46">
        <v>98.533333333333346</v>
      </c>
      <c r="DA13" s="31">
        <f t="shared" si="3"/>
        <v>99.966666666666669</v>
      </c>
      <c r="DB13" s="31">
        <f t="shared" si="0"/>
        <v>96.853861386138661</v>
      </c>
      <c r="DC13" s="31">
        <f t="shared" si="1"/>
        <v>9.8414359412709</v>
      </c>
      <c r="DD13" s="31">
        <f t="shared" si="4"/>
        <v>102</v>
      </c>
      <c r="DE13" s="32">
        <v>1</v>
      </c>
      <c r="DF13" s="60"/>
    </row>
    <row r="14" spans="1:213" s="1" customFormat="1" ht="14.25" x14ac:dyDescent="0.25">
      <c r="A14" s="60" t="s">
        <v>51</v>
      </c>
      <c r="B14" s="60" t="s">
        <v>181</v>
      </c>
      <c r="C14" s="46">
        <v>1002</v>
      </c>
      <c r="D14" s="46">
        <v>1063</v>
      </c>
      <c r="E14" s="46">
        <v>1154.9000000000001</v>
      </c>
      <c r="F14" s="46">
        <v>1286.5999999999999</v>
      </c>
      <c r="G14" s="46">
        <v>1410.4</v>
      </c>
      <c r="H14" s="46">
        <v>1526.6</v>
      </c>
      <c r="I14" s="46">
        <v>1655.9</v>
      </c>
      <c r="J14" s="46">
        <v>1927.6</v>
      </c>
      <c r="K14" s="46">
        <v>2040.5</v>
      </c>
      <c r="L14" s="46">
        <v>2154.8000000000002</v>
      </c>
      <c r="M14" s="46">
        <v>2367.9</v>
      </c>
      <c r="N14" s="46">
        <v>2631.6</v>
      </c>
      <c r="O14" s="46">
        <v>2820.4</v>
      </c>
      <c r="P14" s="46">
        <v>3050.2</v>
      </c>
      <c r="Q14" s="46">
        <v>3327.2</v>
      </c>
      <c r="R14" s="46">
        <v>3617.8</v>
      </c>
      <c r="S14" s="46">
        <v>3951</v>
      </c>
      <c r="T14" s="46">
        <v>4356</v>
      </c>
      <c r="U14" s="46">
        <v>4826.5</v>
      </c>
      <c r="V14" s="46">
        <v>5317.3</v>
      </c>
      <c r="W14" s="46">
        <v>5905.9</v>
      </c>
      <c r="X14" s="46">
        <v>6711.7</v>
      </c>
      <c r="Y14" s="46">
        <v>7616.8</v>
      </c>
      <c r="Z14" s="46">
        <v>8736</v>
      </c>
      <c r="AA14" s="46">
        <v>9684.9</v>
      </c>
      <c r="AB14" s="46">
        <v>10708.4</v>
      </c>
      <c r="AC14" s="46">
        <v>12147.1</v>
      </c>
      <c r="AD14" s="46">
        <v>13834.4</v>
      </c>
      <c r="AE14" s="46">
        <v>15320.3</v>
      </c>
      <c r="AF14" s="46">
        <v>16725.3</v>
      </c>
      <c r="AG14" s="46">
        <v>17653</v>
      </c>
      <c r="AH14" s="46">
        <v>18569.3</v>
      </c>
      <c r="AI14" s="46">
        <v>19208.8</v>
      </c>
      <c r="AJ14" s="46">
        <v>20074.599999999999</v>
      </c>
      <c r="AK14" s="46">
        <v>20765.400000000001</v>
      </c>
      <c r="AL14" s="46">
        <v>20742.2</v>
      </c>
      <c r="AM14" s="46">
        <v>20444.2</v>
      </c>
      <c r="AN14" s="46">
        <v>20028.5</v>
      </c>
      <c r="AO14" s="46">
        <v>19750.599999999999</v>
      </c>
      <c r="AP14" s="46">
        <v>19230</v>
      </c>
      <c r="AQ14" s="46">
        <v>18806.5</v>
      </c>
      <c r="AR14" s="46">
        <v>17259.7</v>
      </c>
      <c r="AS14" s="46">
        <v>16999.400000000001</v>
      </c>
      <c r="AT14" s="46">
        <v>16382</v>
      </c>
      <c r="AU14" s="46">
        <v>15975.7</v>
      </c>
      <c r="AV14" s="46">
        <v>15679.6</v>
      </c>
      <c r="AW14" s="46">
        <v>15609.9</v>
      </c>
      <c r="AX14" s="46">
        <v>15128.2</v>
      </c>
      <c r="AY14" s="46">
        <v>14240.800000000001</v>
      </c>
      <c r="AZ14" s="46">
        <v>13750.999999999998</v>
      </c>
      <c r="BA14" s="46">
        <v>13700.900000000001</v>
      </c>
      <c r="BB14" s="46">
        <v>13352.2</v>
      </c>
      <c r="BC14" s="46">
        <v>13126.099999999999</v>
      </c>
      <c r="BD14" s="46">
        <v>12786.8</v>
      </c>
      <c r="BE14" s="46">
        <v>12595.9</v>
      </c>
      <c r="BF14" s="46">
        <v>12413.800000000001</v>
      </c>
      <c r="BG14" s="46">
        <v>11851.2</v>
      </c>
      <c r="BH14" s="46">
        <v>11666.4</v>
      </c>
      <c r="BI14" s="46">
        <v>11647</v>
      </c>
      <c r="BJ14" s="46">
        <v>11325.1</v>
      </c>
      <c r="BK14" s="46">
        <v>11250.1</v>
      </c>
      <c r="BL14" s="46">
        <v>11165.4</v>
      </c>
      <c r="BM14" s="46">
        <v>11144.1</v>
      </c>
      <c r="BN14" s="46">
        <v>10943.9</v>
      </c>
      <c r="BO14" s="46">
        <v>10778.2</v>
      </c>
      <c r="BP14" s="46">
        <v>10968</v>
      </c>
      <c r="BQ14" s="46">
        <v>11007.3</v>
      </c>
      <c r="BR14" s="46">
        <v>10997.3</v>
      </c>
      <c r="BS14" s="46">
        <v>11022.8</v>
      </c>
      <c r="BT14" s="46">
        <v>10958.400000000001</v>
      </c>
      <c r="BU14" s="46">
        <v>10717.5</v>
      </c>
      <c r="BV14" s="46">
        <v>10651.9</v>
      </c>
      <c r="BW14" s="46">
        <v>10604.1</v>
      </c>
      <c r="BX14" s="46">
        <v>10522.7</v>
      </c>
      <c r="BY14" s="46">
        <v>10015.200000000001</v>
      </c>
      <c r="BZ14" s="46">
        <v>9931.4</v>
      </c>
      <c r="CA14" s="46">
        <v>9942</v>
      </c>
      <c r="CB14" s="46">
        <v>9968.1</v>
      </c>
      <c r="CC14" s="46">
        <v>10027.700000000001</v>
      </c>
      <c r="CD14" s="46">
        <v>9705.5</v>
      </c>
      <c r="CE14" s="46">
        <v>9589.1</v>
      </c>
      <c r="CF14" s="46">
        <v>9451.7000000000007</v>
      </c>
      <c r="CG14" s="46">
        <v>9460.4</v>
      </c>
      <c r="CH14" s="46">
        <v>9305.2999999999993</v>
      </c>
      <c r="CI14" s="46">
        <v>9415.2999999999993</v>
      </c>
      <c r="CJ14" s="46">
        <v>9351.9</v>
      </c>
      <c r="CK14" s="46">
        <v>9625.5999999999985</v>
      </c>
      <c r="CL14" s="46">
        <v>9667.2999999999993</v>
      </c>
      <c r="CM14" s="46">
        <v>9662.9</v>
      </c>
      <c r="CN14" s="46">
        <v>9874.6</v>
      </c>
      <c r="CO14" s="46">
        <v>10148.1</v>
      </c>
      <c r="CP14" s="46">
        <v>10257.9</v>
      </c>
      <c r="CQ14" s="46">
        <v>10250.1</v>
      </c>
      <c r="CR14" s="46">
        <v>10338.599999999999</v>
      </c>
      <c r="CS14" s="46">
        <v>10598.3</v>
      </c>
      <c r="CT14" s="46">
        <v>10593.2</v>
      </c>
      <c r="CU14" s="46">
        <v>10600.2</v>
      </c>
      <c r="CV14" s="46">
        <v>10838.5</v>
      </c>
      <c r="CW14" s="46">
        <v>11063.8</v>
      </c>
      <c r="CX14" s="46">
        <v>11223.1</v>
      </c>
      <c r="CY14" s="46">
        <v>11479.6</v>
      </c>
      <c r="CZ14" s="46">
        <v>11837</v>
      </c>
      <c r="DA14" s="31">
        <f t="shared" si="3"/>
        <v>10554.881372549022</v>
      </c>
      <c r="DB14" s="31">
        <f t="shared" si="0"/>
        <v>26137216.95955056</v>
      </c>
      <c r="DC14" s="31">
        <f>SQRT(DB14)</f>
        <v>5112.4570374283403</v>
      </c>
      <c r="DD14" s="31">
        <f t="shared" si="4"/>
        <v>102</v>
      </c>
      <c r="DE14" s="32">
        <v>1</v>
      </c>
      <c r="DF14" s="60"/>
    </row>
    <row r="15" spans="1:213" s="10" customFormat="1" ht="14.25" x14ac:dyDescent="0.25">
      <c r="A15" s="60" t="s">
        <v>56</v>
      </c>
      <c r="B15" s="60" t="s">
        <v>57</v>
      </c>
      <c r="C15" s="46">
        <v>-13.45359114355524</v>
      </c>
      <c r="D15" s="46">
        <v>-16.267851741438449</v>
      </c>
      <c r="E15" s="46">
        <v>-17.666100251924856</v>
      </c>
      <c r="F15" s="46">
        <v>-20.193027673563012</v>
      </c>
      <c r="G15" s="46">
        <v>-15.799665657893522</v>
      </c>
      <c r="H15" s="46">
        <v>-16.111435380968427</v>
      </c>
      <c r="I15" s="46">
        <v>-19.435950375095928</v>
      </c>
      <c r="J15" s="46">
        <v>-21.656617524423712</v>
      </c>
      <c r="K15" s="46">
        <v>-16.574835922148665</v>
      </c>
      <c r="L15" s="46">
        <v>-18.587360594795534</v>
      </c>
      <c r="M15" s="46">
        <v>-18.782051034700974</v>
      </c>
      <c r="N15" s="46">
        <v>-21.642449869728324</v>
      </c>
      <c r="O15" s="46">
        <v>-18.886380737396539</v>
      </c>
      <c r="P15" s="46">
        <v>-19.912793433549528</v>
      </c>
      <c r="Q15" s="46">
        <v>-21.958386974535795</v>
      </c>
      <c r="R15" s="46">
        <v>-22.155086413325549</v>
      </c>
      <c r="S15" s="46">
        <v>-20.345289356886511</v>
      </c>
      <c r="T15" s="46">
        <v>-23.263709191689188</v>
      </c>
      <c r="U15" s="46">
        <v>-21.640567600559571</v>
      </c>
      <c r="V15" s="46">
        <v>-23.130872897907278</v>
      </c>
      <c r="W15" s="46">
        <v>-19.190662870210787</v>
      </c>
      <c r="X15" s="46">
        <v>-20.333912249787655</v>
      </c>
      <c r="Y15" s="46">
        <v>-20.938749582837019</v>
      </c>
      <c r="Z15" s="46">
        <v>-24.643851187269291</v>
      </c>
      <c r="AA15" s="46">
        <v>-24.765206451605273</v>
      </c>
      <c r="AB15" s="46">
        <v>-25.605306426108402</v>
      </c>
      <c r="AC15" s="46">
        <v>-27.089990445506356</v>
      </c>
      <c r="AD15" s="46">
        <v>-29.491336853117943</v>
      </c>
      <c r="AE15" s="46">
        <v>-27.027109134403393</v>
      </c>
      <c r="AF15" s="46">
        <v>-25.329637162026881</v>
      </c>
      <c r="AG15" s="46">
        <v>-25.144388981392002</v>
      </c>
      <c r="AH15" s="46">
        <v>-22.008656738317075</v>
      </c>
      <c r="AI15" s="46">
        <v>-20.87481022691912</v>
      </c>
      <c r="AJ15" s="46">
        <v>-19.054834438512611</v>
      </c>
      <c r="AK15" s="46">
        <v>-18.64379231677178</v>
      </c>
      <c r="AL15" s="46">
        <v>-17.081067344954857</v>
      </c>
      <c r="AM15" s="46">
        <v>-12.037490374936608</v>
      </c>
      <c r="AN15" s="46">
        <v>-7.5234392961423247</v>
      </c>
      <c r="AO15" s="46">
        <v>-8.1626668721051185</v>
      </c>
      <c r="AP15" s="46">
        <v>-6.441435834066005</v>
      </c>
      <c r="AQ15" s="46">
        <v>-8.5568525585789335</v>
      </c>
      <c r="AR15" s="46">
        <v>-7.4860931161805713</v>
      </c>
      <c r="AS15" s="46">
        <v>-10.361238393042278</v>
      </c>
      <c r="AT15" s="46">
        <v>-12.351186021636396</v>
      </c>
      <c r="AU15" s="46">
        <v>-11.470819696658916</v>
      </c>
      <c r="AV15" s="46">
        <v>-10.870121233822703</v>
      </c>
      <c r="AW15" s="46">
        <v>-14.79615236586748</v>
      </c>
      <c r="AX15" s="46">
        <v>-13.700385252608402</v>
      </c>
      <c r="AY15" s="46">
        <v>-14.809990877657739</v>
      </c>
      <c r="AZ15" s="46">
        <v>-14.51163915188925</v>
      </c>
      <c r="BA15" s="46">
        <v>-11.236720426268537</v>
      </c>
      <c r="BB15" s="46">
        <v>-9.9888684869036481</v>
      </c>
      <c r="BC15" s="46">
        <v>-14.051444750769896</v>
      </c>
      <c r="BD15" s="46">
        <v>-11.735809363314447</v>
      </c>
      <c r="BE15" s="46">
        <v>-12.939966697463687</v>
      </c>
      <c r="BF15" s="46">
        <v>-9.304190327894247</v>
      </c>
      <c r="BG15" s="46">
        <v>-12.126044157163427</v>
      </c>
      <c r="BH15" s="46">
        <v>-11.091449184236382</v>
      </c>
      <c r="BI15" s="46">
        <v>-11.456754034089649</v>
      </c>
      <c r="BJ15" s="46">
        <v>-9.7863668117313019</v>
      </c>
      <c r="BK15" s="46">
        <v>-10.355962931509547</v>
      </c>
      <c r="BL15" s="46">
        <v>-9.19141898938088</v>
      </c>
      <c r="BM15" s="46">
        <v>-10.116379171686043</v>
      </c>
      <c r="BN15" s="46">
        <v>-5.9296396089746271</v>
      </c>
      <c r="BO15" s="46">
        <v>-8.0423640645216405</v>
      </c>
      <c r="BP15" s="46">
        <v>-7.849549539560492</v>
      </c>
      <c r="BQ15" s="46">
        <v>-7.4202157698698077</v>
      </c>
      <c r="BR15" s="46">
        <v>-7.898622840075455</v>
      </c>
      <c r="BS15" s="46">
        <v>-9.698820754881929</v>
      </c>
      <c r="BT15" s="46">
        <v>-10.65818321455423</v>
      </c>
      <c r="BU15" s="46">
        <v>-11.752683651628461</v>
      </c>
      <c r="BV15" s="46">
        <v>-6.5551207440062029</v>
      </c>
      <c r="BW15" s="46">
        <v>-8.4868458856681936</v>
      </c>
      <c r="BX15" s="46">
        <v>-7.9237242266984964</v>
      </c>
      <c r="BY15" s="46">
        <v>-12.743853000686304</v>
      </c>
      <c r="BZ15" s="46">
        <v>-7.5563946005720011</v>
      </c>
      <c r="CA15" s="46">
        <v>-6.858533268092633</v>
      </c>
      <c r="CB15" s="46">
        <v>-9.399607805747193</v>
      </c>
      <c r="CC15" s="46">
        <v>-9.2827196651969235</v>
      </c>
      <c r="CD15" s="46">
        <v>-6.2986236649203899</v>
      </c>
      <c r="CE15" s="46">
        <v>-6.6705762824519423</v>
      </c>
      <c r="CF15" s="46">
        <v>-5.5935587952187715</v>
      </c>
      <c r="CG15" s="46">
        <v>-6.6040450746123858</v>
      </c>
      <c r="CH15" s="46">
        <v>-3.3150353161256656</v>
      </c>
      <c r="CI15" s="46">
        <v>-5.670671581543667</v>
      </c>
      <c r="CJ15" s="46">
        <v>-11.498851252123812</v>
      </c>
      <c r="CK15" s="46">
        <v>-9.3819687595188608</v>
      </c>
      <c r="CL15" s="46">
        <v>-4.3215567940553203</v>
      </c>
      <c r="CM15" s="46">
        <v>-9.1407852727353038</v>
      </c>
      <c r="CN15" s="46">
        <v>-12.691131824640978</v>
      </c>
      <c r="CO15" s="46">
        <v>-15.572558327614891</v>
      </c>
      <c r="CP15" s="46">
        <v>-11.921981706578192</v>
      </c>
      <c r="CQ15" s="46">
        <v>-8.076629062256826</v>
      </c>
      <c r="CR15" s="46">
        <v>-11.061734350758053</v>
      </c>
      <c r="CS15" s="46">
        <v>-12.081021523754599</v>
      </c>
      <c r="CT15" s="46">
        <v>-6.4866568184205438</v>
      </c>
      <c r="CU15" s="46">
        <v>-3.3022292280847338</v>
      </c>
      <c r="CV15" s="46">
        <v>-8.6562022136595473</v>
      </c>
      <c r="CW15" s="46">
        <v>-9.150239599399308</v>
      </c>
      <c r="CX15" s="46">
        <v>-6.7454658348406333</v>
      </c>
      <c r="CY15" s="46">
        <v>-6.4635458644269006</v>
      </c>
      <c r="CZ15" s="46">
        <v>-9.7961573825502395</v>
      </c>
      <c r="DA15" s="31">
        <f t="shared" si="3"/>
        <v>-13.526532624847627</v>
      </c>
      <c r="DB15" s="31">
        <f t="shared" si="0"/>
        <v>40.056151426762533</v>
      </c>
      <c r="DC15" s="31">
        <f>SQRT(DB15)</f>
        <v>6.3289929235829083</v>
      </c>
      <c r="DD15" s="31">
        <f t="shared" si="4"/>
        <v>102</v>
      </c>
      <c r="DE15" s="32">
        <v>-1</v>
      </c>
      <c r="DF15" s="60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</row>
    <row r="16" spans="1:213" s="10" customFormat="1" ht="14.25" x14ac:dyDescent="0.25">
      <c r="A16" s="60" t="s">
        <v>62</v>
      </c>
      <c r="B16" s="60" t="s">
        <v>63</v>
      </c>
      <c r="C16" s="46">
        <v>-2.0110001709350143</v>
      </c>
      <c r="D16" s="46">
        <v>-3.5377713102077086</v>
      </c>
      <c r="E16" s="46">
        <v>-4.413621364714956</v>
      </c>
      <c r="F16" s="46">
        <v>-8.7795772493752242</v>
      </c>
      <c r="G16" s="46">
        <v>-2.2782058820812949</v>
      </c>
      <c r="H16" s="46">
        <v>-4.4323803003658586</v>
      </c>
      <c r="I16" s="46">
        <v>-7.7613541011972025</v>
      </c>
      <c r="J16" s="46">
        <v>-15.061078231687903</v>
      </c>
      <c r="K16" s="46">
        <v>-2.7181145345511992</v>
      </c>
      <c r="L16" s="46">
        <v>-7.5511152416356877</v>
      </c>
      <c r="M16" s="46">
        <v>-7.3796964774248828</v>
      </c>
      <c r="N16" s="46">
        <v>-8.3843756487242533</v>
      </c>
      <c r="O16" s="46">
        <v>-5.0163029847002756</v>
      </c>
      <c r="P16" s="46">
        <v>-8.5797043591464259</v>
      </c>
      <c r="Q16" s="46">
        <v>-8.8670057878125519</v>
      </c>
      <c r="R16" s="46">
        <v>-9.539500809240705</v>
      </c>
      <c r="S16" s="46">
        <v>-9.2206934559116398</v>
      </c>
      <c r="T16" s="46">
        <v>-18.381297472976218</v>
      </c>
      <c r="U16" s="46">
        <v>-13.098144107499261</v>
      </c>
      <c r="V16" s="46">
        <v>-10.32104312262987</v>
      </c>
      <c r="W16" s="46">
        <v>-10.104174768785224</v>
      </c>
      <c r="X16" s="46">
        <v>-10.93391478518819</v>
      </c>
      <c r="Y16" s="46">
        <v>-12.576610583116146</v>
      </c>
      <c r="Z16" s="46">
        <v>-14.761264523458953</v>
      </c>
      <c r="AA16" s="46">
        <v>-15.459779152768629</v>
      </c>
      <c r="AB16" s="46">
        <v>-18.848492644868056</v>
      </c>
      <c r="AC16" s="46">
        <v>-24.19328488033246</v>
      </c>
      <c r="AD16" s="46">
        <v>-27.056663866401532</v>
      </c>
      <c r="AE16" s="46">
        <v>-23.283892493950091</v>
      </c>
      <c r="AF16" s="46">
        <v>-22.298209670159615</v>
      </c>
      <c r="AG16" s="46">
        <v>-23.701678138197376</v>
      </c>
      <c r="AH16" s="46">
        <v>-18.357608256146644</v>
      </c>
      <c r="AI16" s="46">
        <v>-16.336171705055449</v>
      </c>
      <c r="AJ16" s="46">
        <v>-15.027790473895401</v>
      </c>
      <c r="AK16" s="46">
        <v>-12.43574863206765</v>
      </c>
      <c r="AL16" s="46">
        <v>-7.9112311913475102</v>
      </c>
      <c r="AM16" s="46">
        <v>0.3724064356213328</v>
      </c>
      <c r="AN16" s="46">
        <v>12.945359235820311</v>
      </c>
      <c r="AO16" s="46">
        <v>8.1648617274081889</v>
      </c>
      <c r="AP16" s="46">
        <v>9.7762095289366009</v>
      </c>
      <c r="AQ16" s="46">
        <v>6.7764671051282601</v>
      </c>
      <c r="AR16" s="46">
        <v>4.3862051348598996</v>
      </c>
      <c r="AS16" s="46">
        <v>-1.9227941345164927</v>
      </c>
      <c r="AT16" s="46">
        <v>-1.4545687583084337</v>
      </c>
      <c r="AU16" s="46">
        <v>-1.1001425540273897</v>
      </c>
      <c r="AV16" s="46">
        <v>-2.5576755844288708</v>
      </c>
      <c r="AW16" s="46">
        <v>-7.435750652908478</v>
      </c>
      <c r="AX16" s="46">
        <v>-2.5126004033203153</v>
      </c>
      <c r="AY16" s="46">
        <v>-5.611133168343347</v>
      </c>
      <c r="AZ16" s="46">
        <v>-4.8087029540641524</v>
      </c>
      <c r="BA16" s="46">
        <v>-3.9081068929326639</v>
      </c>
      <c r="BB16" s="46">
        <v>-1.5188166369761562</v>
      </c>
      <c r="BC16" s="46">
        <v>-3.5573277850050355</v>
      </c>
      <c r="BD16" s="46">
        <v>-1.9642290034016039</v>
      </c>
      <c r="BE16" s="46">
        <v>-4.8370455047665777</v>
      </c>
      <c r="BF16" s="46">
        <v>-1.3161531475802524</v>
      </c>
      <c r="BG16" s="46">
        <v>-3.237012272984896</v>
      </c>
      <c r="BH16" s="46">
        <v>-2.4938515946058519</v>
      </c>
      <c r="BI16" s="46">
        <v>-2.7422186601418685</v>
      </c>
      <c r="BJ16" s="46">
        <v>2.2148525055888113</v>
      </c>
      <c r="BK16" s="46">
        <v>-2.0536981208281881</v>
      </c>
      <c r="BL16" s="46">
        <v>-1.3781246244820478</v>
      </c>
      <c r="BM16" s="46">
        <v>-1.7124704498819914</v>
      </c>
      <c r="BN16" s="46">
        <v>4.3263464958183953</v>
      </c>
      <c r="BO16" s="46">
        <v>2.4867593877929957</v>
      </c>
      <c r="BP16" s="46">
        <v>-0.47286443009400547</v>
      </c>
      <c r="BQ16" s="46">
        <v>1.7775797795108919</v>
      </c>
      <c r="BR16" s="46">
        <v>3.2980587960291983</v>
      </c>
      <c r="BS16" s="46">
        <v>1.1015426492835076</v>
      </c>
      <c r="BT16" s="46">
        <v>-1.2620520196295262</v>
      </c>
      <c r="BU16" s="46">
        <v>-2.6247415765957514</v>
      </c>
      <c r="BV16" s="46">
        <v>8.322825944640746</v>
      </c>
      <c r="BW16" s="46">
        <v>0.11591789502376069</v>
      </c>
      <c r="BX16" s="46">
        <v>2.0208535124271187</v>
      </c>
      <c r="BY16" s="46">
        <v>-5.510345572767414</v>
      </c>
      <c r="BZ16" s="46">
        <v>1.9432604706944505</v>
      </c>
      <c r="CA16" s="46">
        <v>1.0248031421993895</v>
      </c>
      <c r="CB16" s="46">
        <v>-1.4969246290357796</v>
      </c>
      <c r="CC16" s="46">
        <v>-2.9080559812306124</v>
      </c>
      <c r="CD16" s="46">
        <v>2.8176031034617455</v>
      </c>
      <c r="CE16" s="46">
        <v>0.58330151348795012</v>
      </c>
      <c r="CF16" s="46">
        <v>3.8276296576924698</v>
      </c>
      <c r="CG16" s="46">
        <v>-0.388016749389682</v>
      </c>
      <c r="CH16" s="46">
        <v>7.7755405012100764</v>
      </c>
      <c r="CI16" s="46">
        <v>-2.7874042364414908</v>
      </c>
      <c r="CJ16" s="46">
        <v>-9.1990810016990494</v>
      </c>
      <c r="CK16" s="46">
        <v>-6.9212196814868632</v>
      </c>
      <c r="CL16" s="46">
        <v>2.2276065948738766</v>
      </c>
      <c r="CM16" s="46">
        <v>-6.1719070823842701</v>
      </c>
      <c r="CN16" s="46">
        <v>-7.0057203278272944</v>
      </c>
      <c r="CO16" s="46">
        <v>-6.7257582905044062</v>
      </c>
      <c r="CP16" s="46">
        <v>-2.2164052516790309</v>
      </c>
      <c r="CQ16" s="46">
        <v>-5.7633031960603702</v>
      </c>
      <c r="CR16" s="46">
        <v>-3.6691884245792701</v>
      </c>
      <c r="CS16" s="46">
        <v>-5.7104525429723925</v>
      </c>
      <c r="CT16" s="46">
        <v>-0.66114360337045419</v>
      </c>
      <c r="CU16" s="46">
        <v>0</v>
      </c>
      <c r="CV16" s="46">
        <v>-3.4624808854638185</v>
      </c>
      <c r="CW16" s="46">
        <v>-3.8117976871051216</v>
      </c>
      <c r="CX16" s="46">
        <v>1.0327465822882511</v>
      </c>
      <c r="CY16" s="46">
        <v>-2.9708631771704406</v>
      </c>
      <c r="CZ16" s="46">
        <v>-4.5446580012024844</v>
      </c>
      <c r="DA16" s="31">
        <f t="shared" si="3"/>
        <v>-4.7618290973622877</v>
      </c>
      <c r="DB16" s="31">
        <f t="shared" si="0"/>
        <v>56.648088690845157</v>
      </c>
      <c r="DC16" s="31">
        <f t="shared" si="1"/>
        <v>7.5264924560412041</v>
      </c>
      <c r="DD16" s="31">
        <f t="shared" si="4"/>
        <v>102</v>
      </c>
      <c r="DE16" s="32">
        <v>-1</v>
      </c>
      <c r="DF16" s="60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</row>
    <row r="17" spans="1:110" s="1" customFormat="1" ht="14.25" x14ac:dyDescent="0.25">
      <c r="A17" s="60" t="s">
        <v>66</v>
      </c>
      <c r="B17" s="60" t="s">
        <v>67</v>
      </c>
      <c r="C17" s="46">
        <v>3.7333333333333329</v>
      </c>
      <c r="D17" s="46">
        <v>3.2333333333333329</v>
      </c>
      <c r="E17" s="46">
        <v>1.5333333333333332</v>
      </c>
      <c r="F17" s="46">
        <v>1.3999999999999997</v>
      </c>
      <c r="G17" s="46">
        <v>0.43333333333333335</v>
      </c>
      <c r="H17" s="46">
        <v>1.0999999999999999</v>
      </c>
      <c r="I17" s="46">
        <v>1.9333333333333333</v>
      </c>
      <c r="J17" s="46">
        <v>1.9666666666666666</v>
      </c>
      <c r="K17" s="46">
        <v>1.5666666666666664</v>
      </c>
      <c r="L17" s="46">
        <v>1.4333333333333333</v>
      </c>
      <c r="M17" s="46">
        <v>1.1666666666666667</v>
      </c>
      <c r="N17" s="46">
        <v>1.6333333333333335</v>
      </c>
      <c r="O17" s="46">
        <v>2.2333333333333329</v>
      </c>
      <c r="P17" s="46">
        <v>2.9</v>
      </c>
      <c r="Q17" s="46">
        <v>3</v>
      </c>
      <c r="R17" s="46">
        <v>3.9333333333333331</v>
      </c>
      <c r="S17" s="46">
        <v>4.1000000000000005</v>
      </c>
      <c r="T17" s="46">
        <v>4.7333333333333334</v>
      </c>
      <c r="U17" s="46">
        <v>5.166666666666667</v>
      </c>
      <c r="V17" s="46">
        <v>5</v>
      </c>
      <c r="W17" s="46">
        <v>4.9666666666666668</v>
      </c>
      <c r="X17" s="46">
        <v>4.7333333333333334</v>
      </c>
      <c r="Y17" s="46">
        <v>4.8</v>
      </c>
      <c r="Z17" s="46">
        <v>4.7333333333333334</v>
      </c>
      <c r="AA17" s="46">
        <v>4.4333333333333327</v>
      </c>
      <c r="AB17" s="46">
        <v>4</v>
      </c>
      <c r="AC17" s="46">
        <v>3.8666666666666667</v>
      </c>
      <c r="AD17" s="46">
        <v>4.5</v>
      </c>
      <c r="AE17" s="46">
        <v>6.3999999999999995</v>
      </c>
      <c r="AF17" s="46">
        <v>7.3999999999999995</v>
      </c>
      <c r="AG17" s="46">
        <v>8.7333333333333325</v>
      </c>
      <c r="AH17" s="46">
        <v>9.5666666666666647</v>
      </c>
      <c r="AI17" s="46">
        <v>9.8333333333333339</v>
      </c>
      <c r="AJ17" s="46">
        <v>9.9333333333333336</v>
      </c>
      <c r="AK17" s="46">
        <v>9</v>
      </c>
      <c r="AL17" s="46">
        <v>7.333333333333333</v>
      </c>
      <c r="AM17" s="46">
        <v>6.5666666666666664</v>
      </c>
      <c r="AN17" s="46">
        <v>3.8666666666666667</v>
      </c>
      <c r="AO17" s="46">
        <v>1.0333333333333334</v>
      </c>
      <c r="AP17" s="46">
        <v>-1.5</v>
      </c>
      <c r="AQ17" s="46">
        <v>-4.7666666666666666</v>
      </c>
      <c r="AR17" s="46">
        <v>-4.8666666666666663</v>
      </c>
      <c r="AS17" s="46">
        <v>-3.7666666666666671</v>
      </c>
      <c r="AT17" s="46">
        <v>-2.6999999999999997</v>
      </c>
      <c r="AU17" s="46">
        <v>-1.2333333333333334</v>
      </c>
      <c r="AV17" s="46">
        <v>-6.6666666666666666E-2</v>
      </c>
      <c r="AW17" s="46">
        <v>0.33333333333333331</v>
      </c>
      <c r="AX17" s="46">
        <v>0.40000000000000008</v>
      </c>
      <c r="AY17" s="46">
        <v>0.26666666666666666</v>
      </c>
      <c r="AZ17" s="46">
        <v>0.79999999999999993</v>
      </c>
      <c r="BA17" s="46">
        <v>0.5</v>
      </c>
      <c r="BB17" s="46">
        <v>-0.33333333333333331</v>
      </c>
      <c r="BC17" s="46">
        <v>-0.3666666666666667</v>
      </c>
      <c r="BD17" s="46">
        <v>-0.6</v>
      </c>
      <c r="BE17" s="46">
        <v>-0.10000000000000002</v>
      </c>
      <c r="BF17" s="46">
        <v>0.70000000000000007</v>
      </c>
      <c r="BG17" s="46">
        <v>1.3333333333333333</v>
      </c>
      <c r="BH17" s="46">
        <v>1.7333333333333334</v>
      </c>
      <c r="BI17" s="46">
        <v>1.8333333333333333</v>
      </c>
      <c r="BJ17" s="46">
        <v>1.7333333333333334</v>
      </c>
      <c r="BK17" s="46">
        <v>1.3333333333333333</v>
      </c>
      <c r="BL17" s="46">
        <v>1.9333333333333333</v>
      </c>
      <c r="BM17" s="46">
        <v>1.3333333333333333</v>
      </c>
      <c r="BN17" s="46">
        <v>1.2333333333333334</v>
      </c>
      <c r="BO17" s="46">
        <v>0.9</v>
      </c>
      <c r="BP17" s="46">
        <v>0.73333333333333339</v>
      </c>
      <c r="BQ17" s="46">
        <v>1.4333333333333333</v>
      </c>
      <c r="BR17" s="46">
        <v>1.6333333333333335</v>
      </c>
      <c r="BS17" s="46">
        <v>1.5333333333333332</v>
      </c>
      <c r="BT17" s="46">
        <v>2</v>
      </c>
      <c r="BU17" s="46">
        <v>1.5666666666666667</v>
      </c>
      <c r="BV17" s="46">
        <v>1.5666666666666664</v>
      </c>
      <c r="BW17" s="46">
        <v>1.8333333333333333</v>
      </c>
      <c r="BX17" s="46">
        <v>1.8</v>
      </c>
      <c r="BY17" s="46">
        <v>1.9666666666666668</v>
      </c>
      <c r="BZ17" s="46">
        <v>2.0333333333333332</v>
      </c>
      <c r="CA17" s="46">
        <v>2.1333333333333333</v>
      </c>
      <c r="CB17" s="46">
        <v>2.4</v>
      </c>
      <c r="CC17" s="46">
        <v>2.3666666666666667</v>
      </c>
      <c r="CD17" s="46">
        <v>1.9666666666666668</v>
      </c>
      <c r="CE17" s="46">
        <v>1.9333333333333333</v>
      </c>
      <c r="CF17" s="46">
        <v>0.33333333333333331</v>
      </c>
      <c r="CG17" s="46">
        <v>0.66666666666666663</v>
      </c>
      <c r="CH17" s="46">
        <v>0.69999999999999984</v>
      </c>
      <c r="CI17" s="46">
        <v>0.73333333333333339</v>
      </c>
      <c r="CJ17" s="46">
        <v>1.5999999999999999</v>
      </c>
      <c r="CK17" s="46">
        <v>2</v>
      </c>
      <c r="CL17" s="46">
        <v>3.2000000000000006</v>
      </c>
      <c r="CM17" s="46">
        <v>4.7</v>
      </c>
      <c r="CN17" s="46">
        <v>6.8666666666666671</v>
      </c>
      <c r="CO17" s="46">
        <v>8.4333333333333318</v>
      </c>
      <c r="CP17" s="46">
        <v>10.4</v>
      </c>
      <c r="CQ17" s="46">
        <v>10.666666666666666</v>
      </c>
      <c r="CR17" s="46">
        <v>9.4333333333333336</v>
      </c>
      <c r="CS17" s="46">
        <v>7.0666666666666673</v>
      </c>
      <c r="CT17" s="46">
        <v>4.4666666666666677</v>
      </c>
      <c r="CU17" s="46">
        <v>3.5666666666666664</v>
      </c>
      <c r="CV17" s="46">
        <v>3.5333333333333332</v>
      </c>
      <c r="CW17" s="46">
        <v>3.8333333333333335</v>
      </c>
      <c r="CX17" s="46">
        <v>3.7666666666666671</v>
      </c>
      <c r="CY17" s="46">
        <v>3.5</v>
      </c>
      <c r="CZ17" s="46">
        <v>3.5</v>
      </c>
      <c r="DA17" s="31">
        <f t="shared" si="3"/>
        <v>2.8022875816993462</v>
      </c>
      <c r="DB17" s="31">
        <f t="shared" si="0"/>
        <v>9.4827779934856249</v>
      </c>
      <c r="DC17" s="31">
        <f t="shared" si="1"/>
        <v>3.079411955793772</v>
      </c>
      <c r="DD17" s="31">
        <f t="shared" si="4"/>
        <v>102</v>
      </c>
      <c r="DE17" s="32">
        <v>1</v>
      </c>
      <c r="DF17" s="60"/>
    </row>
    <row r="18" spans="1:110" s="1" customFormat="1" ht="14.25" x14ac:dyDescent="0.25">
      <c r="A18" s="60" t="s">
        <v>70</v>
      </c>
      <c r="B18" s="60" t="s">
        <v>182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>
        <v>49.6</v>
      </c>
      <c r="AF18" s="46">
        <v>39.700000000000003</v>
      </c>
      <c r="AG18" s="46">
        <v>36.5</v>
      </c>
      <c r="AH18" s="46">
        <v>23.1</v>
      </c>
      <c r="AI18" s="46">
        <v>16.7</v>
      </c>
      <c r="AJ18" s="46">
        <v>11.3</v>
      </c>
      <c r="AK18" s="46">
        <v>-3.8</v>
      </c>
      <c r="AL18" s="46">
        <v>-17.8</v>
      </c>
      <c r="AM18" s="46">
        <v>-37</v>
      </c>
      <c r="AN18" s="46">
        <v>-42.3</v>
      </c>
      <c r="AO18" s="46">
        <v>-39.1</v>
      </c>
      <c r="AP18" s="46">
        <v>-29.3</v>
      </c>
      <c r="AQ18" s="46">
        <v>-20.7</v>
      </c>
      <c r="AR18" s="46">
        <v>-11.5</v>
      </c>
      <c r="AS18" s="46">
        <v>-7.7</v>
      </c>
      <c r="AT18" s="46">
        <v>-2.4</v>
      </c>
      <c r="AU18" s="46">
        <v>10.8</v>
      </c>
      <c r="AV18" s="46">
        <v>12.3</v>
      </c>
      <c r="AW18" s="46">
        <v>13</v>
      </c>
      <c r="AX18" s="46">
        <v>5.8</v>
      </c>
      <c r="AY18" s="46">
        <v>2.6</v>
      </c>
      <c r="AZ18" s="46">
        <v>2</v>
      </c>
      <c r="BA18" s="46">
        <v>1.3</v>
      </c>
      <c r="BB18" s="46">
        <v>6.1</v>
      </c>
      <c r="BC18" s="46">
        <v>4.8</v>
      </c>
      <c r="BD18" s="46">
        <v>7.9</v>
      </c>
      <c r="BE18" s="46">
        <v>6.5</v>
      </c>
      <c r="BF18" s="46">
        <v>8.1999999999999993</v>
      </c>
      <c r="BG18" s="46">
        <v>10.6</v>
      </c>
      <c r="BH18" s="46">
        <v>7.7</v>
      </c>
      <c r="BI18" s="46">
        <v>10.7</v>
      </c>
      <c r="BJ18" s="46">
        <v>-4.5</v>
      </c>
      <c r="BK18" s="46">
        <v>-6.5</v>
      </c>
      <c r="BL18" s="46">
        <v>-4.5999999999999996</v>
      </c>
      <c r="BM18" s="46">
        <v>-7.9</v>
      </c>
      <c r="BN18" s="46">
        <v>6.6</v>
      </c>
      <c r="BO18" s="46">
        <v>7.1</v>
      </c>
      <c r="BP18" s="46">
        <v>9.5</v>
      </c>
      <c r="BQ18" s="46">
        <v>9.6</v>
      </c>
      <c r="BR18" s="46">
        <v>7.8</v>
      </c>
      <c r="BS18" s="46">
        <v>9.3000000000000007</v>
      </c>
      <c r="BT18" s="46">
        <v>9.1</v>
      </c>
      <c r="BU18" s="46">
        <v>8.8000000000000007</v>
      </c>
      <c r="BV18" s="46">
        <v>7.9</v>
      </c>
      <c r="BW18" s="46">
        <v>11.4</v>
      </c>
      <c r="BX18" s="46">
        <v>8.6999999999999993</v>
      </c>
      <c r="BY18" s="46">
        <v>7.2</v>
      </c>
      <c r="BZ18" s="46">
        <v>11.1</v>
      </c>
      <c r="CA18" s="46">
        <v>6.4</v>
      </c>
      <c r="CB18" s="46">
        <v>7.9</v>
      </c>
      <c r="CC18" s="46">
        <v>12.7</v>
      </c>
      <c r="CD18" s="46">
        <v>8.8000000000000007</v>
      </c>
      <c r="CE18" s="46">
        <v>8.8000000000000007</v>
      </c>
      <c r="CF18" s="46">
        <v>1.5</v>
      </c>
      <c r="CG18" s="46">
        <v>1.7</v>
      </c>
      <c r="CH18" s="46">
        <v>2.2000000000000002</v>
      </c>
      <c r="CI18" s="46">
        <v>2.9</v>
      </c>
      <c r="CJ18" s="46">
        <v>12.1</v>
      </c>
      <c r="CK18" s="46">
        <v>12.4</v>
      </c>
      <c r="CL18" s="46">
        <v>16.100000000000001</v>
      </c>
      <c r="CM18" s="46">
        <v>17.399999999999999</v>
      </c>
      <c r="CN18" s="46">
        <v>16.3</v>
      </c>
      <c r="CO18" s="46">
        <v>13.6</v>
      </c>
      <c r="CP18" s="46">
        <v>8.6</v>
      </c>
      <c r="CQ18" s="46">
        <v>5.9</v>
      </c>
      <c r="CR18" s="46">
        <v>5.4</v>
      </c>
      <c r="CS18" s="46">
        <v>3</v>
      </c>
      <c r="CT18" s="46">
        <v>0.8</v>
      </c>
      <c r="CU18" s="46">
        <v>3.6</v>
      </c>
      <c r="CV18" s="46">
        <v>0.7</v>
      </c>
      <c r="CW18" s="46">
        <v>5.3</v>
      </c>
      <c r="CX18" s="46">
        <v>7.3</v>
      </c>
      <c r="CY18" s="46">
        <v>5.4</v>
      </c>
      <c r="CZ18" s="46">
        <v>6.7</v>
      </c>
      <c r="DA18" s="31">
        <f t="shared" si="3"/>
        <v>4.8608108108108095</v>
      </c>
      <c r="DB18" s="31">
        <f t="shared" si="0"/>
        <v>209.65118289522408</v>
      </c>
      <c r="DC18" s="31">
        <f t="shared" si="1"/>
        <v>14.479336410734577</v>
      </c>
      <c r="DD18" s="31">
        <f t="shared" si="4"/>
        <v>74</v>
      </c>
      <c r="DE18" s="32">
        <v>1</v>
      </c>
      <c r="DF18" s="60"/>
    </row>
    <row r="19" spans="1:110" s="1" customFormat="1" ht="14.25" x14ac:dyDescent="0.25"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4"/>
      <c r="CO19" s="54"/>
      <c r="CP19" s="54"/>
      <c r="CQ19" s="54"/>
      <c r="CR19" s="54"/>
      <c r="CS19" s="54"/>
      <c r="CT19" s="54"/>
      <c r="CU19" s="55"/>
      <c r="CV19" s="55"/>
      <c r="CW19" s="55"/>
      <c r="CX19" s="55"/>
      <c r="CY19" s="55"/>
      <c r="CZ19" s="55"/>
      <c r="DA19" s="26"/>
      <c r="DB19" s="26"/>
      <c r="DC19" s="26"/>
      <c r="DD19" s="26"/>
      <c r="DE19" s="26"/>
    </row>
    <row r="20" spans="1:110" s="1" customFormat="1" ht="14.25" x14ac:dyDescent="0.25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35"/>
      <c r="AQ20" s="3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56"/>
      <c r="CC20" s="26"/>
      <c r="CD20" s="26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57"/>
      <c r="CV20" s="57"/>
      <c r="CW20" s="57"/>
      <c r="CX20" s="57"/>
      <c r="CY20" s="57"/>
      <c r="CZ20" s="57"/>
      <c r="DA20" s="35"/>
      <c r="DB20" s="26"/>
      <c r="DC20" s="26"/>
      <c r="DD20" s="26"/>
      <c r="DE20" s="26"/>
    </row>
    <row r="21" spans="1:110" s="1" customFormat="1" ht="14.25" x14ac:dyDescent="0.25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35"/>
      <c r="CG21" s="26"/>
      <c r="CH21" s="26"/>
      <c r="CI21" s="26"/>
      <c r="CJ21" s="26"/>
      <c r="CK21" s="26"/>
      <c r="CL21" s="26"/>
      <c r="CM21" s="58"/>
      <c r="CN21" s="58"/>
      <c r="CO21" s="58"/>
      <c r="CP21" s="58"/>
      <c r="CQ21" s="58"/>
      <c r="CR21" s="58"/>
      <c r="CS21" s="58"/>
      <c r="CT21" s="58"/>
      <c r="CU21" s="35"/>
      <c r="CV21" s="35"/>
      <c r="CW21" s="35"/>
      <c r="CX21" s="35"/>
      <c r="CY21" s="35"/>
      <c r="CZ21" s="35"/>
      <c r="DA21" s="58"/>
      <c r="DB21" s="26"/>
      <c r="DC21" s="26"/>
      <c r="DD21" s="26"/>
      <c r="DE21" s="26"/>
    </row>
    <row r="22" spans="1:110" s="1" customFormat="1" ht="14.25" x14ac:dyDescent="0.25">
      <c r="B22" s="15" t="s">
        <v>183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35"/>
      <c r="CG22" s="26"/>
      <c r="CH22" s="26"/>
      <c r="CI22" s="26"/>
      <c r="CJ22" s="26"/>
      <c r="CK22" s="26"/>
      <c r="CL22" s="26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26"/>
      <c r="DC22" s="26"/>
      <c r="DD22" s="26"/>
      <c r="DE22" s="26"/>
    </row>
    <row r="23" spans="1:110" s="1" customFormat="1" ht="14.25" x14ac:dyDescent="0.25"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59" t="s">
        <v>184</v>
      </c>
      <c r="DB23" s="26"/>
      <c r="DC23" s="26"/>
      <c r="DD23" s="26"/>
      <c r="DE23" s="26"/>
    </row>
    <row r="24" spans="1:110" s="1" customFormat="1" ht="14.25" x14ac:dyDescent="0.25">
      <c r="A24" s="16" t="s">
        <v>6</v>
      </c>
      <c r="B24" s="16" t="s">
        <v>7</v>
      </c>
      <c r="C24" s="38">
        <f t="shared" ref="C24:BN24" si="5">(C5-$DA$5)^2</f>
        <v>5.0140868896577961</v>
      </c>
      <c r="D24" s="38">
        <f t="shared" si="5"/>
        <v>10.492518262206804</v>
      </c>
      <c r="E24" s="38">
        <f t="shared" si="5"/>
        <v>12.52604767397151</v>
      </c>
      <c r="F24" s="38">
        <f t="shared" si="5"/>
        <v>10.492518262206804</v>
      </c>
      <c r="G24" s="38">
        <f t="shared" si="5"/>
        <v>17.970949634755812</v>
      </c>
      <c r="H24" s="38">
        <f t="shared" si="5"/>
        <v>20.60447904652052</v>
      </c>
      <c r="I24" s="38">
        <f t="shared" si="5"/>
        <v>1.0799692425989891</v>
      </c>
      <c r="J24" s="38">
        <f t="shared" si="5"/>
        <v>2.071341791618591</v>
      </c>
      <c r="K24" s="38">
        <f t="shared" si="5"/>
        <v>0.54643983083428538</v>
      </c>
      <c r="L24" s="38">
        <f t="shared" si="5"/>
        <v>0.21232218377547601</v>
      </c>
      <c r="M24" s="38">
        <f t="shared" si="5"/>
        <v>4.5762437524028972</v>
      </c>
      <c r="N24" s="38">
        <f t="shared" si="5"/>
        <v>0.31447904652057473</v>
      </c>
      <c r="O24" s="38">
        <f t="shared" si="5"/>
        <v>0.5787927720107745</v>
      </c>
      <c r="P24" s="38">
        <f t="shared" si="5"/>
        <v>8.1840868896578574</v>
      </c>
      <c r="Q24" s="38">
        <f t="shared" si="5"/>
        <v>9.368400615148051</v>
      </c>
      <c r="R24" s="38">
        <f t="shared" si="5"/>
        <v>4.6689888504421662</v>
      </c>
      <c r="S24" s="38">
        <f t="shared" si="5"/>
        <v>0.74094963475587317</v>
      </c>
      <c r="T24" s="38">
        <f t="shared" si="5"/>
        <v>0.54643983083428538</v>
      </c>
      <c r="U24" s="38">
        <f t="shared" si="5"/>
        <v>1.0799692425989891</v>
      </c>
      <c r="V24" s="38">
        <f t="shared" si="5"/>
        <v>7.0797731641676629</v>
      </c>
      <c r="W24" s="38">
        <f t="shared" si="5"/>
        <v>44.366047673971636</v>
      </c>
      <c r="X24" s="38">
        <f t="shared" si="5"/>
        <v>40.459577085736328</v>
      </c>
      <c r="Y24" s="38">
        <f t="shared" si="5"/>
        <v>69.902714340638312</v>
      </c>
      <c r="Z24" s="38">
        <f t="shared" si="5"/>
        <v>60.229773164167696</v>
      </c>
      <c r="AA24" s="38">
        <f t="shared" si="5"/>
        <v>101.21938100730499</v>
      </c>
      <c r="AB24" s="38">
        <f t="shared" si="5"/>
        <v>152.78898885044228</v>
      </c>
      <c r="AC24" s="38">
        <f t="shared" si="5"/>
        <v>178.51055747789329</v>
      </c>
      <c r="AD24" s="38">
        <f t="shared" si="5"/>
        <v>351.96702806612859</v>
      </c>
      <c r="AE24" s="38">
        <f t="shared" si="5"/>
        <v>500.0046751249522</v>
      </c>
      <c r="AF24" s="38">
        <f t="shared" si="5"/>
        <v>541.06408688965803</v>
      </c>
      <c r="AG24" s="38">
        <f t="shared" si="5"/>
        <v>564.57487120338351</v>
      </c>
      <c r="AH24" s="38">
        <f t="shared" si="5"/>
        <v>426.86800845828554</v>
      </c>
      <c r="AI24" s="38">
        <f t="shared" si="5"/>
        <v>359.51134179161886</v>
      </c>
      <c r="AJ24" s="38">
        <f t="shared" si="5"/>
        <v>214.9385966935796</v>
      </c>
      <c r="AK24" s="38">
        <f t="shared" si="5"/>
        <v>129.0674202229913</v>
      </c>
      <c r="AL24" s="38">
        <f t="shared" si="5"/>
        <v>8.7662437524029535</v>
      </c>
      <c r="AM24" s="38">
        <f t="shared" si="5"/>
        <v>29.58506728181462</v>
      </c>
      <c r="AN24" s="38">
        <f t="shared" si="5"/>
        <v>96.81016532103024</v>
      </c>
      <c r="AO24" s="38">
        <f t="shared" si="5"/>
        <v>241.46722414455962</v>
      </c>
      <c r="AP24" s="38">
        <f t="shared" si="5"/>
        <v>451.10428296808902</v>
      </c>
      <c r="AQ24" s="38">
        <f t="shared" si="5"/>
        <v>300.64840061514781</v>
      </c>
      <c r="AR24" s="38">
        <f t="shared" si="5"/>
        <v>238.36938100730472</v>
      </c>
      <c r="AS24" s="38">
        <f t="shared" si="5"/>
        <v>119.66643983083418</v>
      </c>
      <c r="AT24" s="38">
        <f t="shared" si="5"/>
        <v>32.938596693579321</v>
      </c>
      <c r="AU24" s="38">
        <f t="shared" si="5"/>
        <v>23.418008458285222</v>
      </c>
      <c r="AV24" s="38">
        <f t="shared" si="5"/>
        <v>22.460165321030313</v>
      </c>
      <c r="AW24" s="38">
        <f t="shared" si="5"/>
        <v>23.418008458285222</v>
      </c>
      <c r="AX24" s="38">
        <f t="shared" si="5"/>
        <v>21.522322183775415</v>
      </c>
      <c r="AY24" s="38">
        <f t="shared" si="5"/>
        <v>30.682910419069529</v>
      </c>
      <c r="AZ24" s="38">
        <f t="shared" si="5"/>
        <v>28.507224144559725</v>
      </c>
      <c r="BA24" s="38">
        <f t="shared" si="5"/>
        <v>31.800753556324423</v>
      </c>
      <c r="BB24" s="38">
        <f t="shared" si="5"/>
        <v>26.411537870049919</v>
      </c>
      <c r="BC24" s="38">
        <f t="shared" si="5"/>
        <v>28.507224144559725</v>
      </c>
      <c r="BD24" s="38">
        <f t="shared" si="5"/>
        <v>20.60447904652052</v>
      </c>
      <c r="BE24" s="38">
        <f t="shared" si="5"/>
        <v>16.315263360246014</v>
      </c>
      <c r="BF24" s="38">
        <f t="shared" si="5"/>
        <v>18.828792772010715</v>
      </c>
      <c r="BG24" s="38">
        <f t="shared" si="5"/>
        <v>3.0248712033832925</v>
      </c>
      <c r="BH24" s="38">
        <f t="shared" si="5"/>
        <v>6.9654594386774011</v>
      </c>
      <c r="BI24" s="38">
        <f t="shared" si="5"/>
        <v>4.5762437524028972</v>
      </c>
      <c r="BJ24" s="38">
        <f t="shared" si="5"/>
        <v>6.4476163014225021</v>
      </c>
      <c r="BK24" s="38">
        <f t="shared" si="5"/>
        <v>8.638988850442102</v>
      </c>
      <c r="BL24" s="38">
        <f t="shared" si="5"/>
        <v>7.5033025759322998</v>
      </c>
      <c r="BM24" s="38">
        <f t="shared" si="5"/>
        <v>3.3827143406381954</v>
      </c>
      <c r="BN24" s="38">
        <f t="shared" si="5"/>
        <v>3.0248712033832925</v>
      </c>
      <c r="BO24" s="38">
        <f t="shared" ref="BO24:CD24" si="6">(BO5-$DA$5)^2</f>
        <v>14.739577085736212</v>
      </c>
      <c r="BP24" s="38">
        <f t="shared" si="6"/>
        <v>15.51742022299111</v>
      </c>
      <c r="BQ24" s="38">
        <f t="shared" si="6"/>
        <v>28.507224144559725</v>
      </c>
      <c r="BR24" s="38">
        <f t="shared" si="6"/>
        <v>10.492518262206804</v>
      </c>
      <c r="BS24" s="38">
        <f t="shared" si="6"/>
        <v>4.5762437524028972</v>
      </c>
      <c r="BT24" s="38">
        <f t="shared" si="6"/>
        <v>0.29075355632448469</v>
      </c>
      <c r="BU24" s="38">
        <f t="shared" si="6"/>
        <v>0.70428296808918545</v>
      </c>
      <c r="BV24" s="38">
        <f t="shared" si="6"/>
        <v>2.6870280661283932</v>
      </c>
      <c r="BW24" s="38">
        <f t="shared" si="6"/>
        <v>0.19291041906958412</v>
      </c>
      <c r="BX24" s="38">
        <f t="shared" si="6"/>
        <v>0.40859669357938511</v>
      </c>
      <c r="BY24" s="38">
        <f t="shared" si="6"/>
        <v>1.0799692425989891</v>
      </c>
      <c r="BZ24" s="38">
        <f t="shared" si="6"/>
        <v>0.54643983083428538</v>
      </c>
      <c r="CA24" s="38">
        <f t="shared" si="6"/>
        <v>3.0248712033832925</v>
      </c>
      <c r="CB24" s="38">
        <f t="shared" si="6"/>
        <v>4.1584006151479977</v>
      </c>
      <c r="CC24" s="38">
        <f t="shared" si="6"/>
        <v>2.3691849288734934</v>
      </c>
      <c r="CD24" s="38">
        <f t="shared" si="6"/>
        <v>5.0140868896577961</v>
      </c>
      <c r="CE24" s="38">
        <f>(CE5-$DA$5)^2</f>
        <v>5.4719300269126991</v>
      </c>
      <c r="CF24" s="38">
        <f>(CF5-$DA$5)^2</f>
        <v>22.460165321030313</v>
      </c>
      <c r="CG24" s="38">
        <f>(CG5-$DA$5)^2</f>
        <v>4.5762437524028972</v>
      </c>
      <c r="CH24" s="38">
        <f>(CH5-$DA$5)^2</f>
        <v>5.9497731641675982</v>
      </c>
      <c r="CI24" s="38">
        <f>(CI5-$DA$5)^2</f>
        <v>0.92310649750097162</v>
      </c>
      <c r="CJ24" s="38">
        <f t="shared" ref="CJ24:CW24" si="7">(CJ5-$DA$5)^2</f>
        <v>8.1840868896578574</v>
      </c>
      <c r="CK24" s="38">
        <f t="shared" si="7"/>
        <v>10.632714340638257</v>
      </c>
      <c r="CL24" s="38">
        <f t="shared" si="7"/>
        <v>11.294871203383353</v>
      </c>
      <c r="CM24" s="38">
        <f t="shared" si="7"/>
        <v>3.3827143406381954</v>
      </c>
      <c r="CN24" s="38">
        <f t="shared" si="7"/>
        <v>0.70428296808918545</v>
      </c>
      <c r="CO24" s="38">
        <f t="shared" si="7"/>
        <v>7.5033025759322998</v>
      </c>
      <c r="CP24" s="38">
        <f t="shared" si="7"/>
        <v>1.297812379853889</v>
      </c>
      <c r="CQ24" s="38">
        <f t="shared" si="7"/>
        <v>9.9905574778931587</v>
      </c>
      <c r="CR24" s="38">
        <f t="shared" si="7"/>
        <v>8.1840868896578574</v>
      </c>
      <c r="CS24" s="38">
        <f t="shared" si="7"/>
        <v>7.0797731641676629</v>
      </c>
      <c r="CT24" s="38">
        <f t="shared" si="7"/>
        <v>6.0554594386774587</v>
      </c>
      <c r="CU24" s="38">
        <f t="shared" si="7"/>
        <v>3.4625182622068653</v>
      </c>
      <c r="CV24" s="38">
        <f t="shared" si="7"/>
        <v>0.21232218377547601</v>
      </c>
      <c r="CW24" s="38">
        <f t="shared" si="7"/>
        <v>0.5787927720107745</v>
      </c>
      <c r="CX24" s="38">
        <f>(CX5-$DA$5)^2</f>
        <v>0.70428296808918545</v>
      </c>
      <c r="CY24" s="38">
        <f>(CY5-$DA$5)^2</f>
        <v>0.70428296808918545</v>
      </c>
      <c r="CZ24" s="38">
        <f>(CZ5-$DA$5)^2</f>
        <v>0.88212610534408886</v>
      </c>
      <c r="DA24" s="26" t="s">
        <v>185</v>
      </c>
      <c r="DB24" s="26"/>
      <c r="DC24" s="26"/>
      <c r="DD24" s="26"/>
      <c r="DE24" s="26"/>
    </row>
    <row r="25" spans="1:110" s="1" customFormat="1" ht="14.25" x14ac:dyDescent="0.25">
      <c r="A25" s="16" t="s">
        <v>12</v>
      </c>
      <c r="B25" s="16" t="s">
        <v>13</v>
      </c>
      <c r="C25" s="38">
        <f t="shared" ref="C25:BN25" si="8">(C6-$DA$6)^2</f>
        <v>12.917681660899651</v>
      </c>
      <c r="D25" s="38">
        <f t="shared" si="8"/>
        <v>15.164152249134951</v>
      </c>
      <c r="E25" s="38">
        <f t="shared" si="8"/>
        <v>14.395328719723189</v>
      </c>
      <c r="F25" s="38">
        <f t="shared" si="8"/>
        <v>13.646505190311414</v>
      </c>
      <c r="G25" s="38">
        <f t="shared" si="8"/>
        <v>10.851211072664364</v>
      </c>
      <c r="H25" s="38">
        <f t="shared" si="8"/>
        <v>12.20885813148789</v>
      </c>
      <c r="I25" s="38">
        <f t="shared" si="8"/>
        <v>10.851211072664364</v>
      </c>
      <c r="J25" s="38">
        <f t="shared" si="8"/>
        <v>8.9647404844290666</v>
      </c>
      <c r="K25" s="38">
        <f t="shared" si="8"/>
        <v>4.8141522491349447</v>
      </c>
      <c r="L25" s="38">
        <f t="shared" si="8"/>
        <v>10.202387543252591</v>
      </c>
      <c r="M25" s="38">
        <f t="shared" si="8"/>
        <v>0.63062283737024338</v>
      </c>
      <c r="N25" s="38">
        <f t="shared" si="8"/>
        <v>2.5412110726643586</v>
      </c>
      <c r="O25" s="38">
        <f t="shared" si="8"/>
        <v>1.1970934256055357</v>
      </c>
      <c r="P25" s="38">
        <f t="shared" si="8"/>
        <v>1.9435640138408314</v>
      </c>
      <c r="Q25" s="38">
        <f t="shared" si="8"/>
        <v>1.9435640138408314</v>
      </c>
      <c r="R25" s="38">
        <f t="shared" si="8"/>
        <v>0.35297577854671242</v>
      </c>
      <c r="S25" s="38">
        <f t="shared" si="8"/>
        <v>2.5412110726643586</v>
      </c>
      <c r="T25" s="38">
        <f t="shared" si="8"/>
        <v>1.1970934256055357</v>
      </c>
      <c r="U25" s="38">
        <f t="shared" si="8"/>
        <v>0.63062283737024338</v>
      </c>
      <c r="V25" s="38">
        <f t="shared" si="8"/>
        <v>1.6747404844290676</v>
      </c>
      <c r="W25" s="38">
        <f t="shared" si="8"/>
        <v>0.9882698961937717</v>
      </c>
      <c r="X25" s="38">
        <f t="shared" si="8"/>
        <v>3.4602076124567226E-5</v>
      </c>
      <c r="Y25" s="38">
        <f t="shared" si="8"/>
        <v>1.2229757785467119</v>
      </c>
      <c r="Z25" s="38">
        <f t="shared" si="8"/>
        <v>3.6323875432525963</v>
      </c>
      <c r="AA25" s="38">
        <f t="shared" si="8"/>
        <v>4.4347404844290645</v>
      </c>
      <c r="AB25" s="38">
        <f t="shared" si="8"/>
        <v>10.277681660899654</v>
      </c>
      <c r="AC25" s="38">
        <f t="shared" si="8"/>
        <v>16.858269896193768</v>
      </c>
      <c r="AD25" s="38">
        <f t="shared" si="8"/>
        <v>16.858269896193768</v>
      </c>
      <c r="AE25" s="38">
        <f t="shared" si="8"/>
        <v>16.858269896193768</v>
      </c>
      <c r="AF25" s="38">
        <f t="shared" si="8"/>
        <v>18.54062283737024</v>
      </c>
      <c r="AG25" s="38">
        <f t="shared" si="8"/>
        <v>19.411799307958482</v>
      </c>
      <c r="AH25" s="38">
        <f t="shared" si="8"/>
        <v>27.101211072664363</v>
      </c>
      <c r="AI25" s="38">
        <f t="shared" si="8"/>
        <v>17.689446366782008</v>
      </c>
      <c r="AJ25" s="38">
        <f t="shared" si="8"/>
        <v>13.733564013840832</v>
      </c>
      <c r="AK25" s="38">
        <f t="shared" si="8"/>
        <v>6.7906228373702406</v>
      </c>
      <c r="AL25" s="38">
        <f t="shared" si="8"/>
        <v>4.2387543252594855E-2</v>
      </c>
      <c r="AM25" s="38">
        <f t="shared" si="8"/>
        <v>13.646505190311414</v>
      </c>
      <c r="AN25" s="38">
        <f t="shared" si="8"/>
        <v>40.884740484429045</v>
      </c>
      <c r="AO25" s="38">
        <f t="shared" si="8"/>
        <v>77.336505190311428</v>
      </c>
      <c r="AP25" s="38">
        <f t="shared" si="8"/>
        <v>99.882387543252591</v>
      </c>
      <c r="AQ25" s="38">
        <f t="shared" si="8"/>
        <v>110.12650519031142</v>
      </c>
      <c r="AR25" s="38">
        <f t="shared" si="8"/>
        <v>90.138269896193776</v>
      </c>
      <c r="AS25" s="38">
        <f t="shared" si="8"/>
        <v>79.105328719723161</v>
      </c>
      <c r="AT25" s="38">
        <f t="shared" si="8"/>
        <v>60.748269896193783</v>
      </c>
      <c r="AU25" s="38">
        <f t="shared" si="8"/>
        <v>44.811211072664349</v>
      </c>
      <c r="AV25" s="38">
        <f t="shared" si="8"/>
        <v>39.615916955017312</v>
      </c>
      <c r="AW25" s="38">
        <f t="shared" si="8"/>
        <v>26.978858131487883</v>
      </c>
      <c r="AX25" s="38">
        <f t="shared" si="8"/>
        <v>24.941211072664359</v>
      </c>
      <c r="AY25" s="38">
        <f t="shared" si="8"/>
        <v>30.185328719723184</v>
      </c>
      <c r="AZ25" s="38">
        <f t="shared" si="8"/>
        <v>30.185328719723184</v>
      </c>
      <c r="BA25" s="38">
        <f t="shared" si="8"/>
        <v>12.917681660899651</v>
      </c>
      <c r="BB25" s="38">
        <f t="shared" si="8"/>
        <v>14.395328719723189</v>
      </c>
      <c r="BC25" s="38">
        <f t="shared" si="8"/>
        <v>5.2629757785467159</v>
      </c>
      <c r="BD25" s="38">
        <f t="shared" si="8"/>
        <v>0.63062283737024338</v>
      </c>
      <c r="BE25" s="38">
        <f t="shared" si="8"/>
        <v>2.232387543252595</v>
      </c>
      <c r="BF25" s="38">
        <f t="shared" si="8"/>
        <v>1.1970934256055357</v>
      </c>
      <c r="BG25" s="38">
        <f t="shared" si="8"/>
        <v>1.1970934256055357</v>
      </c>
      <c r="BH25" s="38">
        <f t="shared" si="8"/>
        <v>8.8581314878892099E-3</v>
      </c>
      <c r="BI25" s="38">
        <f t="shared" si="8"/>
        <v>8.6505190311419122E-2</v>
      </c>
      <c r="BJ25" s="38">
        <f t="shared" si="8"/>
        <v>1.1211072664359781E-2</v>
      </c>
      <c r="BK25" s="38">
        <f t="shared" si="8"/>
        <v>0.255916955017301</v>
      </c>
      <c r="BL25" s="38">
        <f t="shared" si="8"/>
        <v>0.64944636678200807</v>
      </c>
      <c r="BM25" s="38">
        <f t="shared" si="8"/>
        <v>0.255916955017301</v>
      </c>
      <c r="BN25" s="38">
        <f t="shared" si="8"/>
        <v>0.255916955017301</v>
      </c>
      <c r="BO25" s="38">
        <f t="shared" ref="BO25:CD25" si="9">(BO6-$DA$6)^2</f>
        <v>0.255916955017301</v>
      </c>
      <c r="BP25" s="38">
        <f t="shared" si="9"/>
        <v>0.82062283737024277</v>
      </c>
      <c r="BQ25" s="38">
        <f t="shared" si="9"/>
        <v>0.4982698961937706</v>
      </c>
      <c r="BR25" s="38">
        <f t="shared" si="9"/>
        <v>1.2229757785467119</v>
      </c>
      <c r="BS25" s="38">
        <f t="shared" si="9"/>
        <v>1.9765051903114197</v>
      </c>
      <c r="BT25" s="38">
        <f t="shared" si="9"/>
        <v>2.9100346020761219</v>
      </c>
      <c r="BU25" s="38">
        <f t="shared" si="9"/>
        <v>2.9100346020761219</v>
      </c>
      <c r="BV25" s="38">
        <f t="shared" si="9"/>
        <v>5.3170934256055391</v>
      </c>
      <c r="BW25" s="38">
        <f t="shared" si="9"/>
        <v>6.7906228373702406</v>
      </c>
      <c r="BX25" s="38">
        <f t="shared" si="9"/>
        <v>8.4441522491349499</v>
      </c>
      <c r="BY25" s="38">
        <f t="shared" si="9"/>
        <v>10.928858131487887</v>
      </c>
      <c r="BZ25" s="38">
        <f t="shared" si="9"/>
        <v>12.29121107266436</v>
      </c>
      <c r="CA25" s="38">
        <f t="shared" si="9"/>
        <v>14.484740484429064</v>
      </c>
      <c r="CB25" s="38">
        <f t="shared" si="9"/>
        <v>17.689446366782008</v>
      </c>
      <c r="CC25" s="38">
        <f t="shared" si="9"/>
        <v>17.689446366782008</v>
      </c>
      <c r="CD25" s="38">
        <f t="shared" si="9"/>
        <v>19.411799307958482</v>
      </c>
      <c r="CE25" s="38">
        <f>(CE6-$DA$6)^2</f>
        <v>9.6465051903114158</v>
      </c>
      <c r="CF25" s="38">
        <f>(CF6-$DA$6)^2</f>
        <v>4.0235640138408302</v>
      </c>
      <c r="CG25" s="38">
        <f>(CG6-$DA$6)^2</f>
        <v>3.6323875432525963</v>
      </c>
      <c r="CH25" s="38">
        <f>(CH6-$DA$6)^2</f>
        <v>5.7882698961937731</v>
      </c>
      <c r="CI25" s="38">
        <f>(CI6-$DA$6)^2</f>
        <v>7.3217993079584787</v>
      </c>
      <c r="CJ25" s="38">
        <f t="shared" ref="CJ25:CW25" si="10">(CJ6-$DA$6)^2</f>
        <v>7.3217993079584787</v>
      </c>
      <c r="CK25" s="38">
        <f t="shared" si="10"/>
        <v>10.277681660899654</v>
      </c>
      <c r="CL25" s="38">
        <f t="shared" si="10"/>
        <v>10.277681660899654</v>
      </c>
      <c r="CM25" s="38">
        <f t="shared" si="10"/>
        <v>12.29121107266436</v>
      </c>
      <c r="CN25" s="38">
        <f t="shared" si="10"/>
        <v>15.255916955017303</v>
      </c>
      <c r="CO25" s="38">
        <f t="shared" si="10"/>
        <v>12.29121107266436</v>
      </c>
      <c r="CP25" s="38">
        <f t="shared" si="10"/>
        <v>14.484740484429064</v>
      </c>
      <c r="CQ25" s="38">
        <f t="shared" si="10"/>
        <v>18.54062283737024</v>
      </c>
      <c r="CR25" s="38">
        <f t="shared" si="10"/>
        <v>16.858269896193768</v>
      </c>
      <c r="CS25" s="38">
        <f t="shared" si="10"/>
        <v>16.047093425605535</v>
      </c>
      <c r="CT25" s="38">
        <f t="shared" si="10"/>
        <v>13.002387543252592</v>
      </c>
      <c r="CU25" s="38">
        <f t="shared" si="10"/>
        <v>12.29121107266436</v>
      </c>
      <c r="CV25" s="38">
        <f t="shared" si="10"/>
        <v>12.29121107266436</v>
      </c>
      <c r="CW25" s="38">
        <f t="shared" si="10"/>
        <v>13.733564013840832</v>
      </c>
      <c r="CX25" s="38">
        <f>(CX6-$DA$6)^2</f>
        <v>13.002387543252592</v>
      </c>
      <c r="CY25" s="38">
        <f>(CY6-$DA$6)^2</f>
        <v>10.928858131487887</v>
      </c>
      <c r="CZ25" s="38">
        <f>(CZ6-$DA$6)^2</f>
        <v>13.733564013840832</v>
      </c>
      <c r="DA25" s="26" t="s">
        <v>186</v>
      </c>
      <c r="DB25" s="26"/>
      <c r="DC25" s="26"/>
      <c r="DD25" s="26"/>
      <c r="DE25" s="26"/>
    </row>
    <row r="26" spans="1:110" s="1" customFormat="1" ht="14.25" x14ac:dyDescent="0.25">
      <c r="A26" s="16" t="s">
        <v>18</v>
      </c>
      <c r="B26" s="16" t="s">
        <v>19</v>
      </c>
      <c r="C26" s="38">
        <f t="shared" ref="C26:BN26" si="11">(C7-$DA$7)^2</f>
        <v>58.342638408304424</v>
      </c>
      <c r="D26" s="38">
        <f t="shared" si="11"/>
        <v>58.342638408304424</v>
      </c>
      <c r="E26" s="38">
        <f t="shared" si="11"/>
        <v>58.342638408304424</v>
      </c>
      <c r="F26" s="38">
        <f t="shared" si="11"/>
        <v>58.342638408304424</v>
      </c>
      <c r="G26" s="38">
        <f t="shared" si="11"/>
        <v>48.139108996539683</v>
      </c>
      <c r="H26" s="38">
        <f t="shared" si="11"/>
        <v>48.139108996539683</v>
      </c>
      <c r="I26" s="38">
        <f t="shared" si="11"/>
        <v>45.403814878892689</v>
      </c>
      <c r="J26" s="38">
        <f t="shared" si="11"/>
        <v>45.403814878892689</v>
      </c>
      <c r="K26" s="38">
        <f t="shared" si="11"/>
        <v>49.536756055363234</v>
      </c>
      <c r="L26" s="38">
        <f t="shared" si="11"/>
        <v>29.574403114186765</v>
      </c>
      <c r="M26" s="38">
        <f t="shared" si="11"/>
        <v>15.509697231833849</v>
      </c>
      <c r="N26" s="38">
        <f t="shared" si="11"/>
        <v>18.820285467127949</v>
      </c>
      <c r="O26" s="38">
        <f t="shared" si="11"/>
        <v>26.401461937716213</v>
      </c>
      <c r="P26" s="38">
        <f t="shared" si="11"/>
        <v>24.386167820069126</v>
      </c>
      <c r="Q26" s="38">
        <f t="shared" si="11"/>
        <v>11.143814878892671</v>
      </c>
      <c r="R26" s="38">
        <f t="shared" si="11"/>
        <v>22.450873702422111</v>
      </c>
      <c r="S26" s="38">
        <f t="shared" si="11"/>
        <v>21.513226643598571</v>
      </c>
      <c r="T26" s="38">
        <f t="shared" si="11"/>
        <v>18.820285467127949</v>
      </c>
      <c r="U26" s="38">
        <f t="shared" si="11"/>
        <v>13.236756055363285</v>
      </c>
      <c r="V26" s="38">
        <f t="shared" si="11"/>
        <v>15.509697231833849</v>
      </c>
      <c r="W26" s="38">
        <f t="shared" si="11"/>
        <v>22.450873702422111</v>
      </c>
      <c r="X26" s="38">
        <f t="shared" si="11"/>
        <v>10.486167820069181</v>
      </c>
      <c r="Y26" s="38">
        <f t="shared" si="11"/>
        <v>6.9602854671280019</v>
      </c>
      <c r="Z26" s="38">
        <f t="shared" si="11"/>
        <v>4.1544031141868256</v>
      </c>
      <c r="AA26" s="38">
        <f t="shared" si="11"/>
        <v>1.7908737024221206</v>
      </c>
      <c r="AB26" s="38">
        <f t="shared" si="11"/>
        <v>2.6167820069207127E-2</v>
      </c>
      <c r="AC26" s="38">
        <f t="shared" si="11"/>
        <v>6.5626384083045384</v>
      </c>
      <c r="AD26" s="38">
        <f t="shared" si="11"/>
        <v>1.127344290657456</v>
      </c>
      <c r="AE26" s="38">
        <f t="shared" si="11"/>
        <v>0.13087370242214891</v>
      </c>
      <c r="AF26" s="38">
        <f t="shared" si="11"/>
        <v>4.6732266435986558</v>
      </c>
      <c r="AG26" s="38">
        <f t="shared" si="11"/>
        <v>15.695579584775137</v>
      </c>
      <c r="AH26" s="38">
        <f t="shared" si="11"/>
        <v>15.695579584775137</v>
      </c>
      <c r="AI26" s="38">
        <f t="shared" si="11"/>
        <v>10.639108996539814</v>
      </c>
      <c r="AJ26" s="38">
        <f t="shared" si="11"/>
        <v>16.497932525951619</v>
      </c>
      <c r="AK26" s="38">
        <f t="shared" si="11"/>
        <v>11.301461937716295</v>
      </c>
      <c r="AL26" s="38">
        <f t="shared" si="11"/>
        <v>1.127344290657456</v>
      </c>
      <c r="AM26" s="38">
        <f t="shared" si="11"/>
        <v>1.5332266435986073</v>
      </c>
      <c r="AN26" s="38">
        <f t="shared" si="11"/>
        <v>14.732050173010309</v>
      </c>
      <c r="AO26" s="38">
        <f t="shared" si="11"/>
        <v>42.748520761245594</v>
      </c>
      <c r="AP26" s="38">
        <f t="shared" si="11"/>
        <v>56.824991349480875</v>
      </c>
      <c r="AQ26" s="38">
        <f t="shared" si="11"/>
        <v>67.86852076124562</v>
      </c>
      <c r="AR26" s="38">
        <f t="shared" si="11"/>
        <v>56.824991349480875</v>
      </c>
      <c r="AS26" s="38">
        <f t="shared" si="11"/>
        <v>35.262638408304404</v>
      </c>
      <c r="AT26" s="38">
        <f t="shared" si="11"/>
        <v>40.173226643598497</v>
      </c>
      <c r="AU26" s="38">
        <f t="shared" si="11"/>
        <v>44.06616782006914</v>
      </c>
      <c r="AV26" s="38">
        <f t="shared" si="11"/>
        <v>27.439108996539755</v>
      </c>
      <c r="AW26" s="38">
        <f t="shared" si="11"/>
        <v>17.124991349480929</v>
      </c>
      <c r="AX26" s="38">
        <f t="shared" si="11"/>
        <v>16.307344290657387</v>
      </c>
      <c r="AY26" s="38">
        <f t="shared" si="11"/>
        <v>21.513226643598571</v>
      </c>
      <c r="AZ26" s="38">
        <f t="shared" si="11"/>
        <v>11.82146193771621</v>
      </c>
      <c r="BA26" s="38">
        <f t="shared" si="11"/>
        <v>2.6838148788927172</v>
      </c>
      <c r="BB26" s="38">
        <f t="shared" si="11"/>
        <v>3.3791089965397587</v>
      </c>
      <c r="BC26" s="38">
        <f t="shared" si="11"/>
        <v>3.0214619377162508</v>
      </c>
      <c r="BD26" s="38">
        <f t="shared" si="11"/>
        <v>1.2955795847750753</v>
      </c>
      <c r="BE26" s="38">
        <f t="shared" si="11"/>
        <v>1.46193771626249E-3</v>
      </c>
      <c r="BF26" s="38">
        <f t="shared" si="11"/>
        <v>0.1920501730103738</v>
      </c>
      <c r="BG26" s="38">
        <f t="shared" si="11"/>
        <v>0.1920501730103738</v>
      </c>
      <c r="BH26" s="38">
        <f t="shared" si="11"/>
        <v>6.8520761245676576E-2</v>
      </c>
      <c r="BI26" s="38">
        <f t="shared" si="11"/>
        <v>6.8520761245676576E-2</v>
      </c>
      <c r="BJ26" s="38">
        <f t="shared" si="11"/>
        <v>6.8520761245676576E-2</v>
      </c>
      <c r="BK26" s="38">
        <f t="shared" si="11"/>
        <v>0.43793252595156928</v>
      </c>
      <c r="BL26" s="38">
        <f t="shared" si="11"/>
        <v>3.4661678200692223</v>
      </c>
      <c r="BM26" s="38">
        <f t="shared" si="11"/>
        <v>5.5779325259515806</v>
      </c>
      <c r="BN26" s="38">
        <f t="shared" si="11"/>
        <v>5.5779325259515806</v>
      </c>
      <c r="BO26" s="38">
        <f t="shared" ref="BO26:CD26" si="12">(BO7-$DA$7)^2</f>
        <v>3.8485207612456995</v>
      </c>
      <c r="BP26" s="38">
        <f t="shared" si="12"/>
        <v>7.6273442906574589</v>
      </c>
      <c r="BQ26" s="38">
        <f t="shared" si="12"/>
        <v>7.6273442906574589</v>
      </c>
      <c r="BR26" s="38">
        <f t="shared" si="12"/>
        <v>7.0849913494810179</v>
      </c>
      <c r="BS26" s="38">
        <f t="shared" si="12"/>
        <v>6.5626384083045384</v>
      </c>
      <c r="BT26" s="38">
        <f t="shared" si="12"/>
        <v>12.68616782006926</v>
      </c>
      <c r="BU26" s="38">
        <f t="shared" si="12"/>
        <v>20.809697231833979</v>
      </c>
      <c r="BV26" s="38">
        <f t="shared" si="12"/>
        <v>21.732050173010467</v>
      </c>
      <c r="BW26" s="38">
        <f t="shared" si="12"/>
        <v>19.907344290657495</v>
      </c>
      <c r="BX26" s="38">
        <f t="shared" si="12"/>
        <v>28.748520761245803</v>
      </c>
      <c r="BY26" s="38">
        <f t="shared" si="12"/>
        <v>39.209697231833957</v>
      </c>
      <c r="BZ26" s="38">
        <f t="shared" si="12"/>
        <v>32.055579584775188</v>
      </c>
      <c r="CA26" s="38">
        <f t="shared" si="12"/>
        <v>28.748520761245803</v>
      </c>
      <c r="CB26" s="38">
        <f t="shared" si="12"/>
        <v>32.055579584775188</v>
      </c>
      <c r="CC26" s="38">
        <f t="shared" si="12"/>
        <v>43.05675605536333</v>
      </c>
      <c r="CD26" s="38">
        <f t="shared" si="12"/>
        <v>40.472050173010537</v>
      </c>
      <c r="CE26" s="38">
        <f>(CE7-$DA$7)^2</f>
        <v>32.055579584775188</v>
      </c>
      <c r="CF26" s="38">
        <f>(CF7-$DA$7)^2</f>
        <v>25.621461937716269</v>
      </c>
      <c r="CG26" s="38">
        <f>(CG7-$DA$7)^2</f>
        <v>27.68616782006924</v>
      </c>
      <c r="CH26" s="38">
        <f>(CH7-$DA$7)^2</f>
        <v>22.674403114186884</v>
      </c>
      <c r="CI26" s="38">
        <f>(CI7-$DA$7)^2</f>
        <v>6.5626384083045384</v>
      </c>
      <c r="CJ26" s="38">
        <f t="shared" ref="CJ26:CW26" si="13">(CJ7-$DA$7)^2</f>
        <v>10.639108996539814</v>
      </c>
      <c r="CK26" s="38">
        <f t="shared" si="13"/>
        <v>19.907344290657495</v>
      </c>
      <c r="CL26" s="38">
        <f t="shared" si="13"/>
        <v>13.408520761245741</v>
      </c>
      <c r="CM26" s="38">
        <f t="shared" si="13"/>
        <v>17.320285467128105</v>
      </c>
      <c r="CN26" s="38">
        <f t="shared" si="13"/>
        <v>24.619108996539854</v>
      </c>
      <c r="CO26" s="38">
        <f t="shared" si="13"/>
        <v>30.933226643598623</v>
      </c>
      <c r="CP26" s="38">
        <f t="shared" si="13"/>
        <v>24.619108996539854</v>
      </c>
      <c r="CQ26" s="38">
        <f t="shared" si="13"/>
        <v>21.732050173010467</v>
      </c>
      <c r="CR26" s="38">
        <f t="shared" si="13"/>
        <v>28.748520761245803</v>
      </c>
      <c r="CS26" s="38">
        <f t="shared" si="13"/>
        <v>32.055579584775188</v>
      </c>
      <c r="CT26" s="38">
        <f t="shared" si="13"/>
        <v>24.619108996539854</v>
      </c>
      <c r="CU26" s="38">
        <f t="shared" si="13"/>
        <v>24.619108996539854</v>
      </c>
      <c r="CV26" s="38">
        <f t="shared" si="13"/>
        <v>27.68616782006924</v>
      </c>
      <c r="CW26" s="38">
        <f t="shared" si="13"/>
        <v>26.64381487889283</v>
      </c>
      <c r="CX26" s="38">
        <f>(CX7-$DA$7)^2</f>
        <v>19.024991349481013</v>
      </c>
      <c r="CY26" s="38">
        <f>(CY7-$DA$7)^2</f>
        <v>17.320285467128105</v>
      </c>
      <c r="CZ26" s="38">
        <f>(CZ7-$DA$7)^2</f>
        <v>34.360285467128172</v>
      </c>
      <c r="DA26" s="26" t="s">
        <v>187</v>
      </c>
      <c r="DB26" s="26"/>
      <c r="DC26" s="26"/>
      <c r="DD26" s="26"/>
      <c r="DE26" s="26"/>
    </row>
    <row r="27" spans="1:110" s="1" customFormat="1" ht="14.25" x14ac:dyDescent="0.25">
      <c r="A27" s="16" t="s">
        <v>23</v>
      </c>
      <c r="B27" s="16" t="s">
        <v>24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39">
        <f t="shared" ref="W27:CD27" si="14">(W8-$DA$8)^2</f>
        <v>38028279.13444379</v>
      </c>
      <c r="X27" s="39">
        <f t="shared" si="14"/>
        <v>26922683.622248664</v>
      </c>
      <c r="Y27" s="39">
        <f t="shared" si="14"/>
        <v>19915756.597858422</v>
      </c>
      <c r="Z27" s="39">
        <f t="shared" si="14"/>
        <v>16408229.768590126</v>
      </c>
      <c r="AA27" s="39">
        <f t="shared" si="14"/>
        <v>7692.5734681737531</v>
      </c>
      <c r="AB27" s="39">
        <f t="shared" si="14"/>
        <v>1049175.5002974414</v>
      </c>
      <c r="AC27" s="39">
        <f t="shared" si="14"/>
        <v>12625888.890541343</v>
      </c>
      <c r="AD27" s="39">
        <f t="shared" si="14"/>
        <v>10408964.475907197</v>
      </c>
      <c r="AE27" s="39">
        <f t="shared" si="14"/>
        <v>21245579.036882807</v>
      </c>
      <c r="AF27" s="39">
        <f t="shared" si="14"/>
        <v>17895376.183224268</v>
      </c>
      <c r="AG27" s="39">
        <f t="shared" si="14"/>
        <v>12782717.768590122</v>
      </c>
      <c r="AH27" s="39">
        <f t="shared" si="14"/>
        <v>161368.76859012514</v>
      </c>
      <c r="AI27" s="39">
        <f t="shared" si="14"/>
        <v>13900166.329565732</v>
      </c>
      <c r="AJ27" s="39">
        <f t="shared" si="14"/>
        <v>1212845.5734681732</v>
      </c>
      <c r="AK27" s="39">
        <f t="shared" si="14"/>
        <v>12515373.061273053</v>
      </c>
      <c r="AL27" s="39">
        <f t="shared" si="14"/>
        <v>33485981.573468179</v>
      </c>
      <c r="AM27" s="39">
        <f t="shared" si="14"/>
        <v>64331745.866151102</v>
      </c>
      <c r="AN27" s="39">
        <f t="shared" si="14"/>
        <v>89145837.061273053</v>
      </c>
      <c r="AO27" s="39">
        <f t="shared" si="14"/>
        <v>112311400.37834623</v>
      </c>
      <c r="AP27" s="39">
        <f t="shared" si="14"/>
        <v>131141600.47590721</v>
      </c>
      <c r="AQ27" s="39">
        <f t="shared" si="14"/>
        <v>127209238.74419989</v>
      </c>
      <c r="AR27" s="39">
        <f t="shared" si="14"/>
        <v>117716148.86615111</v>
      </c>
      <c r="AS27" s="39">
        <f t="shared" si="14"/>
        <v>98976777.280785248</v>
      </c>
      <c r="AT27" s="39">
        <f t="shared" si="14"/>
        <v>100074160.0856633</v>
      </c>
      <c r="AU27" s="39">
        <f t="shared" si="14"/>
        <v>43542938.256395005</v>
      </c>
      <c r="AV27" s="39">
        <f t="shared" si="14"/>
        <v>44285129.475907199</v>
      </c>
      <c r="AW27" s="39">
        <f t="shared" si="14"/>
        <v>52384407.207614519</v>
      </c>
      <c r="AX27" s="39">
        <f t="shared" si="14"/>
        <v>62626763.50029745</v>
      </c>
      <c r="AY27" s="39">
        <f t="shared" si="14"/>
        <v>28919735.988102324</v>
      </c>
      <c r="AZ27" s="39">
        <f t="shared" si="14"/>
        <v>33070634.646638907</v>
      </c>
      <c r="BA27" s="39">
        <f t="shared" si="14"/>
        <v>39083844.378346227</v>
      </c>
      <c r="BB27" s="39">
        <f t="shared" si="14"/>
        <v>36128602.451516956</v>
      </c>
      <c r="BC27" s="39">
        <f t="shared" si="14"/>
        <v>5151571.3051754916</v>
      </c>
      <c r="BD27" s="39">
        <f t="shared" si="14"/>
        <v>10658313.866151102</v>
      </c>
      <c r="BE27" s="39">
        <f t="shared" si="14"/>
        <v>16198268.988102322</v>
      </c>
      <c r="BF27" s="39">
        <f t="shared" si="14"/>
        <v>27454532.768590126</v>
      </c>
      <c r="BG27" s="39">
        <f t="shared" si="14"/>
        <v>8069618.0612730533</v>
      </c>
      <c r="BH27" s="39">
        <f t="shared" si="14"/>
        <v>16045691.110053541</v>
      </c>
      <c r="BI27" s="39">
        <f t="shared" si="14"/>
        <v>33973828.988102324</v>
      </c>
      <c r="BJ27" s="39">
        <f t="shared" si="14"/>
        <v>48312332.207614519</v>
      </c>
      <c r="BK27" s="39">
        <f t="shared" si="14"/>
        <v>13160260.378346225</v>
      </c>
      <c r="BL27" s="39">
        <f t="shared" si="14"/>
        <v>9022257.6466389075</v>
      </c>
      <c r="BM27" s="39">
        <f t="shared" si="14"/>
        <v>20094664.890541349</v>
      </c>
      <c r="BN27" s="39">
        <f t="shared" si="14"/>
        <v>25167352.305175494</v>
      </c>
      <c r="BO27" s="39">
        <f t="shared" si="14"/>
        <v>11605654.744199883</v>
      </c>
      <c r="BP27" s="39">
        <f t="shared" si="14"/>
        <v>3911326.2320047603</v>
      </c>
      <c r="BQ27" s="39">
        <f t="shared" si="14"/>
        <v>9010246.817370614</v>
      </c>
      <c r="BR27" s="39">
        <f t="shared" si="14"/>
        <v>7743460.0124925654</v>
      </c>
      <c r="BS27" s="39">
        <f t="shared" si="14"/>
        <v>1087238.5490779304</v>
      </c>
      <c r="BT27" s="39">
        <f t="shared" si="14"/>
        <v>270095.69541939348</v>
      </c>
      <c r="BU27" s="39">
        <f t="shared" si="14"/>
        <v>168340.08566329544</v>
      </c>
      <c r="BV27" s="39">
        <f t="shared" si="14"/>
        <v>119918.62224866133</v>
      </c>
      <c r="BW27" s="39">
        <f t="shared" si="14"/>
        <v>24515299.232004758</v>
      </c>
      <c r="BX27" s="39">
        <f t="shared" si="14"/>
        <v>54897618.061273046</v>
      </c>
      <c r="BY27" s="39">
        <f t="shared" si="14"/>
        <v>30066498.646638904</v>
      </c>
      <c r="BZ27" s="39">
        <f t="shared" si="14"/>
        <v>16910951.110053536</v>
      </c>
      <c r="CA27" s="39">
        <f t="shared" si="14"/>
        <v>132164745.45151694</v>
      </c>
      <c r="CB27" s="39">
        <f t="shared" si="14"/>
        <v>175225917.57346818</v>
      </c>
      <c r="CC27" s="39">
        <f t="shared" si="14"/>
        <v>142761698.03688279</v>
      </c>
      <c r="CD27" s="39">
        <f t="shared" si="14"/>
        <v>117598683.79298036</v>
      </c>
      <c r="CE27" s="39">
        <f>(CE8-$DA$8)^2</f>
        <v>2648081.4759071972</v>
      </c>
      <c r="CF27" s="39">
        <f>(CF8-$DA$8)^2</f>
        <v>14625214.524687683</v>
      </c>
      <c r="CG27" s="39">
        <f>(CG8-$DA$8)^2</f>
        <v>13397742.524687683</v>
      </c>
      <c r="CH27" s="39">
        <f>(CH8-$DA$8)^2</f>
        <v>334.62224866150126</v>
      </c>
      <c r="CI27" s="39">
        <f>(CI8-$DA$8)^2</f>
        <v>19468326.719809636</v>
      </c>
      <c r="CJ27" s="39">
        <f t="shared" ref="CJ27:CW27" si="15">(CJ8-$DA$8)^2</f>
        <v>71390546.841760859</v>
      </c>
      <c r="CK27" s="39">
        <f t="shared" si="15"/>
        <v>40338918.744199879</v>
      </c>
      <c r="CL27" s="39">
        <f t="shared" si="15"/>
        <v>92935243.012492552</v>
      </c>
      <c r="CM27" s="39">
        <f t="shared" si="15"/>
        <v>126231801.67102915</v>
      </c>
      <c r="CN27" s="39">
        <f t="shared" si="15"/>
        <v>84663787.036882803</v>
      </c>
      <c r="CO27" s="39">
        <f t="shared" si="15"/>
        <v>78009394.036882803</v>
      </c>
      <c r="CP27" s="39">
        <f t="shared" si="15"/>
        <v>27849818.06127305</v>
      </c>
      <c r="CQ27" s="39">
        <f t="shared" si="15"/>
        <v>45108587.402736463</v>
      </c>
      <c r="CR27" s="39">
        <f t="shared" si="15"/>
        <v>64517725.744199879</v>
      </c>
      <c r="CS27" s="39">
        <f t="shared" si="15"/>
        <v>68298533.549077928</v>
      </c>
      <c r="CT27" s="39">
        <f t="shared" si="15"/>
        <v>27702249.866151098</v>
      </c>
      <c r="CU27" s="39">
        <f t="shared" si="15"/>
        <v>53352691.597858414</v>
      </c>
      <c r="CV27" s="39">
        <f t="shared" si="15"/>
        <v>43960781.061273046</v>
      </c>
      <c r="CW27" s="39">
        <f t="shared" si="15"/>
        <v>31880621.06127305</v>
      </c>
      <c r="CX27" s="39">
        <f>(CX8-$DA$8)^2</f>
        <v>12462966.427126708</v>
      </c>
      <c r="CY27" s="39">
        <f>(CY8-$DA$8)^2</f>
        <v>18630382.524687685</v>
      </c>
      <c r="CZ27" s="39">
        <f>(CZ8-$DA$8)^2</f>
        <v>8050229.7685901234</v>
      </c>
      <c r="DA27" s="26" t="s">
        <v>188</v>
      </c>
      <c r="DB27" s="26"/>
      <c r="DC27" s="26"/>
      <c r="DD27" s="26"/>
      <c r="DE27" s="26"/>
    </row>
    <row r="28" spans="1:110" s="1" customFormat="1" ht="14.25" x14ac:dyDescent="0.25">
      <c r="A28" s="16" t="s">
        <v>28</v>
      </c>
      <c r="B28" s="16" t="s">
        <v>29</v>
      </c>
      <c r="C28" s="38">
        <f t="shared" ref="C28:BN28" si="16">(C9-$DA$9)^2</f>
        <v>107.44745194156081</v>
      </c>
      <c r="D28" s="38">
        <f t="shared" si="16"/>
        <v>152.91019703960001</v>
      </c>
      <c r="E28" s="38">
        <f t="shared" si="16"/>
        <v>145.58078527489403</v>
      </c>
      <c r="F28" s="38">
        <f t="shared" si="16"/>
        <v>143.17764801999203</v>
      </c>
      <c r="G28" s="38">
        <f t="shared" si="16"/>
        <v>344.68470684352133</v>
      </c>
      <c r="H28" s="38">
        <f t="shared" si="16"/>
        <v>17.3529421376393</v>
      </c>
      <c r="I28" s="38">
        <f t="shared" si="16"/>
        <v>7.1058833141099118</v>
      </c>
      <c r="J28" s="38">
        <f t="shared" si="16"/>
        <v>21.768628412149095</v>
      </c>
      <c r="K28" s="38">
        <f t="shared" si="16"/>
        <v>1.8650990003844519</v>
      </c>
      <c r="L28" s="38">
        <f t="shared" si="16"/>
        <v>1.358824490580526</v>
      </c>
      <c r="M28" s="38">
        <f t="shared" si="16"/>
        <v>0.44313821607073062</v>
      </c>
      <c r="N28" s="38">
        <f t="shared" si="16"/>
        <v>2.0572558631295736</v>
      </c>
      <c r="O28" s="38">
        <f t="shared" si="16"/>
        <v>1.6019617454824706</v>
      </c>
      <c r="P28" s="38">
        <f t="shared" si="16"/>
        <v>5.1333342945020499</v>
      </c>
      <c r="Q28" s="38">
        <f t="shared" si="16"/>
        <v>14.943530372933443</v>
      </c>
      <c r="R28" s="38">
        <f t="shared" si="16"/>
        <v>3.3647068435217538</v>
      </c>
      <c r="S28" s="38">
        <f t="shared" si="16"/>
        <v>2.0572558631295736</v>
      </c>
      <c r="T28" s="38">
        <f t="shared" si="16"/>
        <v>7.4764715494041534</v>
      </c>
      <c r="U28" s="38">
        <f t="shared" si="16"/>
        <v>3.7415695886197726</v>
      </c>
      <c r="V28" s="38">
        <f t="shared" si="16"/>
        <v>1.804017685505729E-2</v>
      </c>
      <c r="W28" s="38">
        <f t="shared" si="16"/>
        <v>2.7451941560935257E-2</v>
      </c>
      <c r="X28" s="38">
        <f t="shared" si="16"/>
        <v>5.9258833141099716</v>
      </c>
      <c r="Y28" s="38">
        <f t="shared" si="16"/>
        <v>27.398040176855204</v>
      </c>
      <c r="Z28" s="38">
        <f t="shared" si="16"/>
        <v>0.69607939254134454</v>
      </c>
      <c r="AA28" s="38">
        <f t="shared" si="16"/>
        <v>12.49137351018847</v>
      </c>
      <c r="AB28" s="38">
        <f t="shared" si="16"/>
        <v>6.939608804306066</v>
      </c>
      <c r="AC28" s="38">
        <f t="shared" si="16"/>
        <v>0.53921664744331199</v>
      </c>
      <c r="AD28" s="38">
        <f t="shared" si="16"/>
        <v>9.8239225297962687</v>
      </c>
      <c r="AE28" s="38">
        <f t="shared" si="16"/>
        <v>1.286667627835461</v>
      </c>
      <c r="AF28" s="38">
        <f t="shared" si="16"/>
        <v>11.79451076509037</v>
      </c>
      <c r="AG28" s="38">
        <f t="shared" si="16"/>
        <v>1.1774317570173161E-3</v>
      </c>
      <c r="AH28" s="38">
        <f t="shared" si="16"/>
        <v>4.992157823913943</v>
      </c>
      <c r="AI28" s="38">
        <f t="shared" si="16"/>
        <v>2.7451941560935257E-2</v>
      </c>
      <c r="AJ28" s="38">
        <f t="shared" si="16"/>
        <v>13.437255863129502</v>
      </c>
      <c r="AK28" s="38">
        <f t="shared" si="16"/>
        <v>20.845491157247185</v>
      </c>
      <c r="AL28" s="38">
        <f t="shared" si="16"/>
        <v>51.347059784698068</v>
      </c>
      <c r="AM28" s="38">
        <f t="shared" si="16"/>
        <v>181.32470684352143</v>
      </c>
      <c r="AN28" s="38">
        <f t="shared" si="16"/>
        <v>312.07647154940378</v>
      </c>
      <c r="AO28" s="38">
        <f t="shared" si="16"/>
        <v>291.23764801999198</v>
      </c>
      <c r="AP28" s="38">
        <f t="shared" si="16"/>
        <v>271.11882449058015</v>
      </c>
      <c r="AQ28" s="38">
        <f t="shared" si="16"/>
        <v>129.17882449058041</v>
      </c>
      <c r="AR28" s="38">
        <f t="shared" si="16"/>
        <v>85.852942137639232</v>
      </c>
      <c r="AS28" s="38">
        <f t="shared" si="16"/>
        <v>25.661177431756986</v>
      </c>
      <c r="AT28" s="38">
        <f t="shared" si="16"/>
        <v>14.943530372933443</v>
      </c>
      <c r="AU28" s="38">
        <f t="shared" si="16"/>
        <v>17.3529421376393</v>
      </c>
      <c r="AV28" s="38">
        <f t="shared" si="16"/>
        <v>24.658040176854943</v>
      </c>
      <c r="AW28" s="38">
        <f t="shared" si="16"/>
        <v>1.8650990003844519</v>
      </c>
      <c r="AX28" s="38">
        <f t="shared" si="16"/>
        <v>1.358824490580526</v>
      </c>
      <c r="AY28" s="38">
        <f t="shared" si="16"/>
        <v>0.93254998077660234</v>
      </c>
      <c r="AZ28" s="38">
        <f t="shared" si="16"/>
        <v>5.4902921953101647E-2</v>
      </c>
      <c r="BA28" s="38">
        <f t="shared" si="16"/>
        <v>3.7415695886197726</v>
      </c>
      <c r="BB28" s="38">
        <f t="shared" si="16"/>
        <v>2.6709813533256628</v>
      </c>
      <c r="BC28" s="38">
        <f t="shared" si="16"/>
        <v>2.6709813533256628</v>
      </c>
      <c r="BD28" s="38">
        <f t="shared" si="16"/>
        <v>1.0698048827374322</v>
      </c>
      <c r="BE28" s="38">
        <f t="shared" si="16"/>
        <v>6.939608804306066</v>
      </c>
      <c r="BF28" s="38">
        <f t="shared" si="16"/>
        <v>4.5552950788158642</v>
      </c>
      <c r="BG28" s="38">
        <f t="shared" si="16"/>
        <v>3.7415695886197726</v>
      </c>
      <c r="BH28" s="38">
        <f t="shared" si="16"/>
        <v>1.286667627835461</v>
      </c>
      <c r="BI28" s="38">
        <f t="shared" si="16"/>
        <v>4.992157823913943</v>
      </c>
      <c r="BJ28" s="38">
        <f t="shared" si="16"/>
        <v>12.49137351018847</v>
      </c>
      <c r="BK28" s="38">
        <f t="shared" si="16"/>
        <v>0.69607939254134454</v>
      </c>
      <c r="BL28" s="38">
        <f t="shared" si="16"/>
        <v>1.5235303729335223</v>
      </c>
      <c r="BM28" s="38">
        <f t="shared" si="16"/>
        <v>3.3647068435217538</v>
      </c>
      <c r="BN28" s="38">
        <f t="shared" si="16"/>
        <v>2.0572558631295736</v>
      </c>
      <c r="BO28" s="38">
        <f t="shared" ref="BO28:CD28" si="17">(BO9-$DA$9)^2</f>
        <v>3.7415695886197726</v>
      </c>
      <c r="BP28" s="38">
        <f t="shared" si="17"/>
        <v>5.4490205690119584</v>
      </c>
      <c r="BQ28" s="38">
        <f t="shared" si="17"/>
        <v>3.3647068435217538</v>
      </c>
      <c r="BR28" s="38">
        <f t="shared" si="17"/>
        <v>12.49137351018847</v>
      </c>
      <c r="BS28" s="38">
        <f t="shared" si="17"/>
        <v>17.092549980776671</v>
      </c>
      <c r="BT28" s="38">
        <f t="shared" si="17"/>
        <v>17.092549980776671</v>
      </c>
      <c r="BU28" s="38">
        <f t="shared" si="17"/>
        <v>17.092549980776671</v>
      </c>
      <c r="BV28" s="38">
        <f t="shared" si="17"/>
        <v>18.786275470972779</v>
      </c>
      <c r="BW28" s="38">
        <f t="shared" si="17"/>
        <v>32.882353902345415</v>
      </c>
      <c r="BX28" s="38">
        <f t="shared" si="17"/>
        <v>34.039216647443389</v>
      </c>
      <c r="BY28" s="38">
        <f t="shared" si="17"/>
        <v>52.335295078816046</v>
      </c>
      <c r="BZ28" s="38">
        <f t="shared" si="17"/>
        <v>31.745491157247276</v>
      </c>
      <c r="CA28" s="38">
        <f t="shared" si="17"/>
        <v>48.084706843521765</v>
      </c>
      <c r="CB28" s="38">
        <f t="shared" si="17"/>
        <v>44.014118608227683</v>
      </c>
      <c r="CC28" s="38">
        <f t="shared" si="17"/>
        <v>31.745491157247276</v>
      </c>
      <c r="CD28" s="38">
        <f t="shared" si="17"/>
        <v>25.344314686659093</v>
      </c>
      <c r="CE28" s="38">
        <f>(CE9-$DA$9)^2</f>
        <v>24.347451941560966</v>
      </c>
      <c r="CF28" s="38">
        <f>(CF9-$DA$9)^2</f>
        <v>2.4513735101883798</v>
      </c>
      <c r="CG28" s="38">
        <f>(CG9-$DA$9)^2</f>
        <v>1.0698048827374322</v>
      </c>
      <c r="CH28" s="38">
        <f>(CH9-$DA$9)^2</f>
        <v>8.6101970396001715</v>
      </c>
      <c r="CI28" s="38">
        <f>(CI9-$DA$9)^2</f>
        <v>16.275687235678678</v>
      </c>
      <c r="CJ28" s="38">
        <f t="shared" ref="CJ28:CW28" si="18">(CJ9-$DA$9)^2</f>
        <v>18.786275470972779</v>
      </c>
      <c r="CK28" s="38">
        <f t="shared" si="18"/>
        <v>28.454902921953188</v>
      </c>
      <c r="CL28" s="38">
        <f t="shared" si="18"/>
        <v>42.697255863129712</v>
      </c>
      <c r="CM28" s="38">
        <f t="shared" si="18"/>
        <v>29.531765667051165</v>
      </c>
      <c r="CN28" s="38">
        <f t="shared" si="18"/>
        <v>28.454902921953188</v>
      </c>
      <c r="CO28" s="38">
        <f t="shared" si="18"/>
        <v>30.6286284121493</v>
      </c>
      <c r="CP28" s="38">
        <f t="shared" si="18"/>
        <v>10.460785274894365</v>
      </c>
      <c r="CQ28" s="38">
        <f t="shared" si="18"/>
        <v>6.4227460592080545</v>
      </c>
      <c r="CR28" s="38">
        <f t="shared" si="18"/>
        <v>12.49137351018847</v>
      </c>
      <c r="CS28" s="38">
        <f t="shared" si="18"/>
        <v>6.4227460592080545</v>
      </c>
      <c r="CT28" s="38">
        <f t="shared" si="18"/>
        <v>4.5552950788158642</v>
      </c>
      <c r="CU28" s="38">
        <f t="shared" si="18"/>
        <v>1.5235303729335223</v>
      </c>
      <c r="CV28" s="38">
        <f t="shared" si="18"/>
        <v>7.4764715494041534</v>
      </c>
      <c r="CW28" s="38">
        <f t="shared" si="18"/>
        <v>4.138432333717847</v>
      </c>
      <c r="CX28" s="38">
        <f>(CX9-$DA$9)^2</f>
        <v>4.992157823913943</v>
      </c>
      <c r="CY28" s="38">
        <f>(CY9-$DA$9)^2</f>
        <v>14.701961745482572</v>
      </c>
      <c r="CZ28" s="38">
        <f>(CZ9-$DA$9)^2</f>
        <v>22.413726451364994</v>
      </c>
      <c r="DA28" s="26" t="s">
        <v>189</v>
      </c>
      <c r="DB28" s="26"/>
      <c r="DC28" s="26"/>
      <c r="DD28" s="26"/>
      <c r="DE28" s="26"/>
    </row>
    <row r="29" spans="1:110" s="1" customFormat="1" ht="14.25" x14ac:dyDescent="0.25">
      <c r="A29" s="16" t="s">
        <v>32</v>
      </c>
      <c r="B29" s="16" t="s">
        <v>33</v>
      </c>
      <c r="C29" s="26"/>
      <c r="D29" s="26"/>
      <c r="E29" s="26"/>
      <c r="F29" s="26"/>
      <c r="G29" s="38">
        <f t="shared" ref="G29:BR29" si="19">(G10-$DA$10)^2</f>
        <v>1137.5018104724884</v>
      </c>
      <c r="H29" s="38">
        <f t="shared" si="19"/>
        <v>883.68684448609372</v>
      </c>
      <c r="I29" s="38">
        <f t="shared" si="19"/>
        <v>188.4269805405155</v>
      </c>
      <c r="J29" s="38">
        <f t="shared" si="19"/>
        <v>247.33446353371278</v>
      </c>
      <c r="K29" s="38">
        <f t="shared" si="19"/>
        <v>179.38684448609368</v>
      </c>
      <c r="L29" s="38">
        <f t="shared" si="19"/>
        <v>22.343307071127768</v>
      </c>
      <c r="M29" s="38">
        <f t="shared" si="19"/>
        <v>98.799542898792197</v>
      </c>
      <c r="N29" s="38">
        <f t="shared" si="19"/>
        <v>35.281175551853373</v>
      </c>
      <c r="O29" s="38">
        <f t="shared" si="19"/>
        <v>7.4358240779304898</v>
      </c>
      <c r="P29" s="38">
        <f t="shared" si="19"/>
        <v>94.612014554120961</v>
      </c>
      <c r="Q29" s="38">
        <f t="shared" si="19"/>
        <v>27.805892105141382</v>
      </c>
      <c r="R29" s="38">
        <f t="shared" si="19"/>
        <v>68.444667615345466</v>
      </c>
      <c r="S29" s="38">
        <f t="shared" si="19"/>
        <v>19.303171016705978</v>
      </c>
      <c r="T29" s="38">
        <f t="shared" si="19"/>
        <v>7.4599588134573791E-2</v>
      </c>
      <c r="U29" s="38">
        <f t="shared" si="19"/>
        <v>142.55872657226161</v>
      </c>
      <c r="V29" s="38">
        <f t="shared" si="19"/>
        <v>194.31791024573099</v>
      </c>
      <c r="W29" s="38">
        <f t="shared" si="19"/>
        <v>35.281175551853373</v>
      </c>
      <c r="X29" s="38">
        <f t="shared" si="19"/>
        <v>142.55872657226161</v>
      </c>
      <c r="Y29" s="38">
        <f t="shared" si="19"/>
        <v>526.23423677634321</v>
      </c>
      <c r="Z29" s="38">
        <f t="shared" si="19"/>
        <v>725.75260412328191</v>
      </c>
      <c r="AA29" s="38">
        <f t="shared" si="19"/>
        <v>466.83922543847467</v>
      </c>
      <c r="AB29" s="38">
        <f t="shared" si="19"/>
        <v>573.113828613078</v>
      </c>
      <c r="AC29" s="38">
        <f t="shared" si="19"/>
        <v>916.4623546901754</v>
      </c>
      <c r="AD29" s="38">
        <f t="shared" si="19"/>
        <v>916.4623546901754</v>
      </c>
      <c r="AE29" s="38">
        <f t="shared" si="19"/>
        <v>638.73106217316865</v>
      </c>
      <c r="AF29" s="38">
        <f t="shared" si="19"/>
        <v>707.90385128881496</v>
      </c>
      <c r="AG29" s="38">
        <f t="shared" si="19"/>
        <v>780.63219596001659</v>
      </c>
      <c r="AH29" s="38">
        <f t="shared" si="19"/>
        <v>438.47505310287386</v>
      </c>
      <c r="AI29" s="38">
        <f t="shared" si="19"/>
        <v>0.5283410847332124</v>
      </c>
      <c r="AJ29" s="38">
        <f t="shared" si="19"/>
        <v>236.96099414595761</v>
      </c>
      <c r="AK29" s="38">
        <f t="shared" si="19"/>
        <v>226.80974698042488</v>
      </c>
      <c r="AL29" s="38">
        <f t="shared" si="19"/>
        <v>750.40589210514156</v>
      </c>
      <c r="AM29" s="38">
        <f t="shared" si="19"/>
        <v>1474.0637152343934</v>
      </c>
      <c r="AN29" s="38">
        <f t="shared" si="19"/>
        <v>1631.6378648942573</v>
      </c>
      <c r="AO29" s="38">
        <f t="shared" si="19"/>
        <v>1474.0637152343934</v>
      </c>
      <c r="AP29" s="38">
        <f t="shared" si="19"/>
        <v>1631.6378648942573</v>
      </c>
      <c r="AQ29" s="38">
        <f t="shared" si="19"/>
        <v>1448.5791347355264</v>
      </c>
      <c r="AR29" s="38">
        <f t="shared" si="19"/>
        <v>1348.8630349622842</v>
      </c>
      <c r="AS29" s="38">
        <f t="shared" si="19"/>
        <v>644.83174244527765</v>
      </c>
      <c r="AT29" s="38">
        <f t="shared" si="19"/>
        <v>696.61881727520961</v>
      </c>
      <c r="AU29" s="38">
        <f t="shared" si="19"/>
        <v>661.87187849969916</v>
      </c>
      <c r="AV29" s="38">
        <f t="shared" si="19"/>
        <v>376.10929346568548</v>
      </c>
      <c r="AW29" s="38">
        <f t="shared" si="19"/>
        <v>32.797048567726407</v>
      </c>
      <c r="AX29" s="38">
        <f t="shared" si="19"/>
        <v>40.877320676569909</v>
      </c>
      <c r="AY29" s="38">
        <f t="shared" si="19"/>
        <v>115.0657560507196</v>
      </c>
      <c r="AZ29" s="38">
        <f t="shared" si="19"/>
        <v>7.4358240779304898</v>
      </c>
      <c r="BA29" s="38">
        <f t="shared" si="19"/>
        <v>8.6424000416493012</v>
      </c>
      <c r="BB29" s="38">
        <f t="shared" si="19"/>
        <v>1.1240326947105415</v>
      </c>
      <c r="BC29" s="38">
        <f t="shared" si="19"/>
        <v>76.158273057522322</v>
      </c>
      <c r="BD29" s="38">
        <f t="shared" si="19"/>
        <v>2.9820825813318508</v>
      </c>
      <c r="BE29" s="38">
        <f t="shared" si="19"/>
        <v>0.36779686704614156</v>
      </c>
      <c r="BF29" s="38">
        <f t="shared" si="19"/>
        <v>2.9820825813318508</v>
      </c>
      <c r="BG29" s="38">
        <f t="shared" si="19"/>
        <v>25.605665347771783</v>
      </c>
      <c r="BH29" s="38">
        <f t="shared" si="19"/>
        <v>1.941946526910076</v>
      </c>
      <c r="BI29" s="38">
        <f t="shared" si="19"/>
        <v>31.432422717386306</v>
      </c>
      <c r="BJ29" s="38">
        <f t="shared" si="19"/>
        <v>0.36779686704614156</v>
      </c>
      <c r="BK29" s="38">
        <f t="shared" si="19"/>
        <v>40.877320676569909</v>
      </c>
      <c r="BL29" s="38">
        <f t="shared" si="19"/>
        <v>64.966889837567706</v>
      </c>
      <c r="BM29" s="38">
        <f t="shared" si="19"/>
        <v>1.1240326947105415</v>
      </c>
      <c r="BN29" s="38">
        <f t="shared" si="19"/>
        <v>161.97323904391686</v>
      </c>
      <c r="BO29" s="38">
        <f t="shared" si="19"/>
        <v>311.88280820491474</v>
      </c>
      <c r="BP29" s="38">
        <f t="shared" si="19"/>
        <v>339.5495655745292</v>
      </c>
      <c r="BQ29" s="38">
        <f t="shared" si="19"/>
        <v>180.2808580915358</v>
      </c>
      <c r="BR29" s="38">
        <f t="shared" si="19"/>
        <v>140.66444085797582</v>
      </c>
      <c r="BS29" s="38">
        <f t="shared" ref="BS29:CD29" si="20">(BS10-$DA$10)^2</f>
        <v>90.761266254801313</v>
      </c>
      <c r="BT29" s="38">
        <f t="shared" si="20"/>
        <v>0.35228666296450561</v>
      </c>
      <c r="BU29" s="38">
        <f t="shared" si="20"/>
        <v>72.928114327363588</v>
      </c>
      <c r="BV29" s="38">
        <f t="shared" si="20"/>
        <v>100.79750208246563</v>
      </c>
      <c r="BW29" s="38">
        <f t="shared" si="20"/>
        <v>106.22317101670598</v>
      </c>
      <c r="BX29" s="38">
        <f t="shared" si="20"/>
        <v>211.40566534777176</v>
      </c>
      <c r="BY29" s="38">
        <f t="shared" si="20"/>
        <v>396.26725264935908</v>
      </c>
      <c r="BZ29" s="38">
        <f t="shared" si="20"/>
        <v>349.93174244527745</v>
      </c>
      <c r="CA29" s="38">
        <f t="shared" si="20"/>
        <v>448.30140230922296</v>
      </c>
      <c r="CB29" s="38">
        <f t="shared" si="20"/>
        <v>371.45351115276043</v>
      </c>
      <c r="CC29" s="38">
        <f t="shared" si="20"/>
        <v>340.02607351103711</v>
      </c>
      <c r="CD29" s="38">
        <f t="shared" si="20"/>
        <v>133.93732067656998</v>
      </c>
      <c r="CE29" s="38">
        <f>(CE10-$DA$10)^2</f>
        <v>69.552195960016661</v>
      </c>
      <c r="CF29" s="38">
        <f>(CF10-$DA$10)^2</f>
        <v>30.321130200379486</v>
      </c>
      <c r="CG29" s="38">
        <f>(CG10-$DA$10)^2</f>
        <v>28.513420449812543</v>
      </c>
      <c r="CH29" s="38">
        <f>(CH10-$DA$10)^2</f>
        <v>56.848522490629001</v>
      </c>
      <c r="CI29" s="38">
        <f>(CI10-$DA$10)^2</f>
        <v>15.260449928270628</v>
      </c>
      <c r="CJ29" s="38">
        <f t="shared" ref="CJ29:CW29" si="21">(CJ10-$DA$10)^2</f>
        <v>30.321130200379486</v>
      </c>
      <c r="CK29" s="38">
        <f t="shared" si="21"/>
        <v>145.76044992827065</v>
      </c>
      <c r="CL29" s="38">
        <f t="shared" si="21"/>
        <v>137.04126625480134</v>
      </c>
      <c r="CM29" s="38">
        <f t="shared" si="21"/>
        <v>100.12929346568555</v>
      </c>
      <c r="CN29" s="38">
        <f t="shared" si="21"/>
        <v>175.29219596001673</v>
      </c>
      <c r="CO29" s="38">
        <f t="shared" si="21"/>
        <v>206.5868444860937</v>
      </c>
      <c r="CP29" s="38">
        <f t="shared" si="21"/>
        <v>100.7975020824657</v>
      </c>
      <c r="CQ29" s="38">
        <f t="shared" si="21"/>
        <v>13.986073511037086</v>
      </c>
      <c r="CR29" s="38">
        <f t="shared" si="21"/>
        <v>48.624531560923636</v>
      </c>
      <c r="CS29" s="38">
        <f t="shared" si="21"/>
        <v>202.77178779675143</v>
      </c>
      <c r="CT29" s="38">
        <f t="shared" si="21"/>
        <v>114.62834108473322</v>
      </c>
      <c r="CU29" s="38">
        <f t="shared" si="21"/>
        <v>6.6209941459577273</v>
      </c>
      <c r="CV29" s="38">
        <f t="shared" si="21"/>
        <v>13.00657237725024</v>
      </c>
      <c r="CW29" s="38">
        <f t="shared" si="21"/>
        <v>22.465665347771782</v>
      </c>
      <c r="CX29" s="38">
        <f>(CX10-$DA$10)^2</f>
        <v>32.184395506501907</v>
      </c>
      <c r="CY29" s="38">
        <f>(CY10-$DA$10)^2</f>
        <v>4.160767388588086</v>
      </c>
      <c r="CZ29" s="38">
        <f>(CZ10-$DA$10)^2</f>
        <v>41.042762853440692</v>
      </c>
      <c r="DA29" s="26" t="s">
        <v>190</v>
      </c>
      <c r="DB29" s="26"/>
      <c r="DC29" s="26"/>
      <c r="DD29" s="26"/>
      <c r="DE29" s="26"/>
    </row>
    <row r="30" spans="1:110" s="1" customFormat="1" ht="14.25" x14ac:dyDescent="0.25">
      <c r="A30" s="16" t="s">
        <v>37</v>
      </c>
      <c r="B30" s="16" t="s">
        <v>38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38">
        <f>(S11-$DA$11)^2</f>
        <v>2.5711749594375175</v>
      </c>
      <c r="T30" s="38">
        <f t="shared" ref="T30:CD30" si="22">(T11-$DA$11)^2</f>
        <v>43.606058680367703</v>
      </c>
      <c r="U30" s="38">
        <f t="shared" si="22"/>
        <v>74.020012168739768</v>
      </c>
      <c r="V30" s="38">
        <f t="shared" si="22"/>
        <v>74.020012168739768</v>
      </c>
      <c r="W30" s="38">
        <f t="shared" si="22"/>
        <v>134.64094240129788</v>
      </c>
      <c r="X30" s="38">
        <f t="shared" si="22"/>
        <v>21.192105191995626</v>
      </c>
      <c r="Y30" s="38">
        <f t="shared" si="22"/>
        <v>213.261872633856</v>
      </c>
      <c r="Z30" s="38">
        <f t="shared" si="22"/>
        <v>346.08977961060015</v>
      </c>
      <c r="AA30" s="38">
        <f t="shared" si="22"/>
        <v>112.43396565711184</v>
      </c>
      <c r="AB30" s="38">
        <f t="shared" si="22"/>
        <v>213.261872633856</v>
      </c>
      <c r="AC30" s="38">
        <f t="shared" si="22"/>
        <v>243.46884937804202</v>
      </c>
      <c r="AD30" s="38">
        <f t="shared" si="22"/>
        <v>346.08977961060015</v>
      </c>
      <c r="AE30" s="38">
        <f t="shared" si="22"/>
        <v>309.88280286641412</v>
      </c>
      <c r="AF30" s="38">
        <f t="shared" si="22"/>
        <v>243.46884937804202</v>
      </c>
      <c r="AG30" s="38">
        <f t="shared" si="22"/>
        <v>275.67582612222805</v>
      </c>
      <c r="AH30" s="38">
        <f t="shared" si="22"/>
        <v>134.64094240129788</v>
      </c>
      <c r="AI30" s="38">
        <f t="shared" si="22"/>
        <v>2.5711749594375175</v>
      </c>
      <c r="AJ30" s="38">
        <f t="shared" si="22"/>
        <v>19.329314494321299</v>
      </c>
      <c r="AK30" s="38">
        <f t="shared" si="22"/>
        <v>70.50140751757715</v>
      </c>
      <c r="AL30" s="38">
        <f t="shared" si="22"/>
        <v>416.01768658734471</v>
      </c>
      <c r="AM30" s="38">
        <f t="shared" si="22"/>
        <v>985.7409424012983</v>
      </c>
      <c r="AN30" s="38">
        <f t="shared" si="22"/>
        <v>1183.1200121687402</v>
      </c>
      <c r="AO30" s="38">
        <f t="shared" si="22"/>
        <v>864.15489588967034</v>
      </c>
      <c r="AP30" s="38">
        <f t="shared" si="22"/>
        <v>806.36187263385648</v>
      </c>
      <c r="AQ30" s="38">
        <f t="shared" si="22"/>
        <v>806.36187263385648</v>
      </c>
      <c r="AR30" s="38">
        <f t="shared" si="22"/>
        <v>207.25954705246093</v>
      </c>
      <c r="AS30" s="38">
        <f t="shared" si="22"/>
        <v>54.708384261763193</v>
      </c>
      <c r="AT30" s="38">
        <f t="shared" si="22"/>
        <v>179.46652379664698</v>
      </c>
      <c r="AU30" s="38">
        <f t="shared" si="22"/>
        <v>302.63861681990284</v>
      </c>
      <c r="AV30" s="38">
        <f t="shared" si="22"/>
        <v>129.88047728501905</v>
      </c>
      <c r="AW30" s="38">
        <f t="shared" si="22"/>
        <v>54.708384261763193</v>
      </c>
      <c r="AX30" s="38">
        <f t="shared" si="22"/>
        <v>29.122337750135262</v>
      </c>
      <c r="AY30" s="38">
        <f t="shared" si="22"/>
        <v>88.294430773391113</v>
      </c>
      <c r="AZ30" s="38">
        <f t="shared" si="22"/>
        <v>70.50140751757715</v>
      </c>
      <c r="BA30" s="38">
        <f t="shared" si="22"/>
        <v>5.7432679826933724</v>
      </c>
      <c r="BB30" s="38">
        <f t="shared" si="22"/>
        <v>11.536291238507335</v>
      </c>
      <c r="BC30" s="38">
        <f t="shared" si="22"/>
        <v>29.122337750135262</v>
      </c>
      <c r="BD30" s="38">
        <f t="shared" si="22"/>
        <v>88.294430773391113</v>
      </c>
      <c r="BE30" s="38">
        <f t="shared" si="22"/>
        <v>1.9502447268794083</v>
      </c>
      <c r="BF30" s="38">
        <f t="shared" si="22"/>
        <v>0.15722147106544479</v>
      </c>
      <c r="BG30" s="38">
        <f t="shared" si="22"/>
        <v>0.36419821525148116</v>
      </c>
      <c r="BH30" s="38">
        <f t="shared" si="22"/>
        <v>1.9502447268794083</v>
      </c>
      <c r="BI30" s="38">
        <f t="shared" si="22"/>
        <v>2.5711749594375175</v>
      </c>
      <c r="BJ30" s="38">
        <f t="shared" si="22"/>
        <v>1.9502447268794083</v>
      </c>
      <c r="BK30" s="38">
        <f t="shared" si="22"/>
        <v>5.7432679826933724</v>
      </c>
      <c r="BL30" s="38">
        <f t="shared" si="22"/>
        <v>11.536291238507335</v>
      </c>
      <c r="BM30" s="38">
        <f t="shared" si="22"/>
        <v>11.536291238507335</v>
      </c>
      <c r="BN30" s="38">
        <f t="shared" si="22"/>
        <v>5.7432679826933724</v>
      </c>
      <c r="BO30" s="38">
        <f t="shared" si="22"/>
        <v>29.122337750135262</v>
      </c>
      <c r="BP30" s="38">
        <f t="shared" si="22"/>
        <v>19.329314494321299</v>
      </c>
      <c r="BQ30" s="38">
        <f t="shared" si="22"/>
        <v>1.9502447268794083</v>
      </c>
      <c r="BR30" s="38">
        <f t="shared" si="22"/>
        <v>1.9502447268794083</v>
      </c>
      <c r="BS30" s="38">
        <f t="shared" si="22"/>
        <v>0.36419821525148116</v>
      </c>
      <c r="BT30" s="38">
        <f t="shared" si="22"/>
        <v>6.7781517036235543</v>
      </c>
      <c r="BU30" s="38">
        <f t="shared" si="22"/>
        <v>21.192105191995626</v>
      </c>
      <c r="BV30" s="38">
        <f t="shared" si="22"/>
        <v>74.020012168739768</v>
      </c>
      <c r="BW30" s="38">
        <f t="shared" si="22"/>
        <v>57.813035424553739</v>
      </c>
      <c r="BX30" s="38">
        <f t="shared" si="22"/>
        <v>92.226988912925805</v>
      </c>
      <c r="BY30" s="38">
        <f t="shared" si="22"/>
        <v>158.84791914548393</v>
      </c>
      <c r="BZ30" s="38">
        <f t="shared" si="22"/>
        <v>134.64094240129788</v>
      </c>
      <c r="CA30" s="38">
        <f t="shared" si="22"/>
        <v>134.64094240129788</v>
      </c>
      <c r="CB30" s="38">
        <f t="shared" si="22"/>
        <v>118.88605868036767</v>
      </c>
      <c r="CC30" s="38">
        <f t="shared" si="22"/>
        <v>41.004663331530459</v>
      </c>
      <c r="CD30" s="38">
        <f t="shared" si="22"/>
        <v>12.274430773390977</v>
      </c>
      <c r="CE30" s="38">
        <f>(CE11-$DA$11)^2</f>
        <v>27.076291238507263</v>
      </c>
      <c r="CF30" s="38">
        <f>(CF11-$DA$11)^2</f>
        <v>0.16280286641427161</v>
      </c>
      <c r="CG30" s="38">
        <f>(CG11-$DA$11)^2</f>
        <v>10.913035424553799</v>
      </c>
      <c r="CH30" s="38">
        <f>(CH11-$DA$11)^2</f>
        <v>37.252570308274684</v>
      </c>
      <c r="CI30" s="38">
        <f>(CI11-$DA$11)^2</f>
        <v>15.237221471065379</v>
      </c>
      <c r="CJ30" s="38">
        <f t="shared" ref="CJ30:CW30" si="23">(CJ11-$DA$11)^2</f>
        <v>74.020012168739768</v>
      </c>
      <c r="CK30" s="38">
        <f t="shared" si="23"/>
        <v>196.09768658734433</v>
      </c>
      <c r="CL30" s="38">
        <f t="shared" si="23"/>
        <v>148.92512844780953</v>
      </c>
      <c r="CM30" s="38">
        <f t="shared" si="23"/>
        <v>153.84652379664672</v>
      </c>
      <c r="CN30" s="38">
        <f t="shared" si="23"/>
        <v>231.14605868036764</v>
      </c>
      <c r="CO30" s="38">
        <f t="shared" si="23"/>
        <v>262.55303542455368</v>
      </c>
      <c r="CP30" s="38">
        <f t="shared" si="23"/>
        <v>36.041872633856059</v>
      </c>
      <c r="CQ30" s="38">
        <f t="shared" si="23"/>
        <v>14.41350054083291</v>
      </c>
      <c r="CR30" s="38">
        <f t="shared" si="23"/>
        <v>30.211640075716677</v>
      </c>
      <c r="CS30" s="38">
        <f t="shared" si="23"/>
        <v>38.396756354786397</v>
      </c>
      <c r="CT30" s="38">
        <f t="shared" si="23"/>
        <v>68.832105191995737</v>
      </c>
      <c r="CU30" s="38">
        <f t="shared" si="23"/>
        <v>129.88047728501905</v>
      </c>
      <c r="CV30" s="38">
        <f t="shared" si="23"/>
        <v>53.239081936181776</v>
      </c>
      <c r="CW30" s="38">
        <f t="shared" si="23"/>
        <v>86.425128447809698</v>
      </c>
      <c r="CX30" s="38">
        <f>(CX11-$DA$11)^2</f>
        <v>42.204663331530639</v>
      </c>
      <c r="CY30" s="38">
        <f>(CY11-$DA$11)^2</f>
        <v>16.781407517577133</v>
      </c>
      <c r="CZ30" s="38">
        <f>(CZ11-$DA$11)^2</f>
        <v>3.2274540292049889</v>
      </c>
      <c r="DA30" s="26"/>
      <c r="DB30" s="26"/>
      <c r="DC30" s="26"/>
      <c r="DD30" s="26"/>
      <c r="DE30" s="26"/>
    </row>
    <row r="31" spans="1:110" s="1" customFormat="1" ht="14.25" x14ac:dyDescent="0.25">
      <c r="A31" s="16" t="s">
        <v>42</v>
      </c>
      <c r="B31" s="16" t="s">
        <v>43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38">
        <f t="shared" ref="S31:CD31" si="24">(S12-$DA$12)^2</f>
        <v>1.4511844240129774</v>
      </c>
      <c r="T31" s="38">
        <f t="shared" si="24"/>
        <v>0.35444023796647467</v>
      </c>
      <c r="U31" s="38">
        <f t="shared" si="24"/>
        <v>7.8139751216874043</v>
      </c>
      <c r="V31" s="38">
        <f t="shared" si="24"/>
        <v>18.530021633315279</v>
      </c>
      <c r="W31" s="38">
        <f t="shared" si="24"/>
        <v>26.057463493780396</v>
      </c>
      <c r="X31" s="38">
        <f t="shared" si="24"/>
        <v>16.037230935640856</v>
      </c>
      <c r="Y31" s="38">
        <f t="shared" si="24"/>
        <v>28.139323958896668</v>
      </c>
      <c r="Z31" s="38">
        <f t="shared" si="24"/>
        <v>26.057463493780396</v>
      </c>
      <c r="AA31" s="38">
        <f t="shared" si="24"/>
        <v>118.9114169821524</v>
      </c>
      <c r="AB31" s="38">
        <f t="shared" si="24"/>
        <v>37.266765819361787</v>
      </c>
      <c r="AC31" s="38">
        <f t="shared" si="24"/>
        <v>132.35699837750127</v>
      </c>
      <c r="AD31" s="38">
        <f t="shared" si="24"/>
        <v>179.68467279610587</v>
      </c>
      <c r="AE31" s="38">
        <f t="shared" si="24"/>
        <v>114.58955651703614</v>
      </c>
      <c r="AF31" s="38">
        <f t="shared" si="24"/>
        <v>265.84164954029194</v>
      </c>
      <c r="AG31" s="38">
        <f t="shared" si="24"/>
        <v>265.84164954029194</v>
      </c>
      <c r="AH31" s="38">
        <f t="shared" si="24"/>
        <v>299.45095186587332</v>
      </c>
      <c r="AI31" s="38">
        <f t="shared" si="24"/>
        <v>177.01374256354777</v>
      </c>
      <c r="AJ31" s="38">
        <f t="shared" si="24"/>
        <v>51.906998377501289</v>
      </c>
      <c r="AK31" s="38">
        <f t="shared" si="24"/>
        <v>32.436998377501432</v>
      </c>
      <c r="AL31" s="38">
        <f t="shared" si="24"/>
        <v>134.45211465657124</v>
      </c>
      <c r="AM31" s="38">
        <f t="shared" si="24"/>
        <v>353.26513791238511</v>
      </c>
      <c r="AN31" s="38">
        <f t="shared" si="24"/>
        <v>432.44653326122233</v>
      </c>
      <c r="AO31" s="38">
        <f t="shared" si="24"/>
        <v>675.75816116819919</v>
      </c>
      <c r="AP31" s="38">
        <f t="shared" si="24"/>
        <v>506.04071930773409</v>
      </c>
      <c r="AQ31" s="38">
        <f t="shared" si="24"/>
        <v>604.93118442401328</v>
      </c>
      <c r="AR31" s="38">
        <f t="shared" si="24"/>
        <v>309.59630070308293</v>
      </c>
      <c r="AS31" s="38">
        <f t="shared" si="24"/>
        <v>227.86955651703639</v>
      </c>
      <c r="AT31" s="38">
        <f t="shared" si="24"/>
        <v>215.95327744726899</v>
      </c>
      <c r="AU31" s="38">
        <f t="shared" si="24"/>
        <v>483.7953704705248</v>
      </c>
      <c r="AV31" s="38">
        <f t="shared" si="24"/>
        <v>380.06862628447823</v>
      </c>
      <c r="AW31" s="38">
        <f t="shared" si="24"/>
        <v>134.45211465657124</v>
      </c>
      <c r="AX31" s="38">
        <f t="shared" si="24"/>
        <v>210.11513791238519</v>
      </c>
      <c r="AY31" s="38">
        <f t="shared" si="24"/>
        <v>101.91606814494332</v>
      </c>
      <c r="AZ31" s="38">
        <f t="shared" si="24"/>
        <v>110.15234721471073</v>
      </c>
      <c r="BA31" s="38">
        <f t="shared" si="24"/>
        <v>6.735835586803705</v>
      </c>
      <c r="BB31" s="38">
        <f t="shared" si="24"/>
        <v>80.916300703082811</v>
      </c>
      <c r="BC31" s="38">
        <f t="shared" si="24"/>
        <v>12.926533261222321</v>
      </c>
      <c r="BD31" s="38">
        <f t="shared" si="24"/>
        <v>4.3904867495943973</v>
      </c>
      <c r="BE31" s="38">
        <f t="shared" si="24"/>
        <v>1.973044889129244</v>
      </c>
      <c r="BF31" s="38">
        <f t="shared" si="24"/>
        <v>5.2686262844781009</v>
      </c>
      <c r="BG31" s="38">
        <f t="shared" si="24"/>
        <v>0.48351000540833822</v>
      </c>
      <c r="BH31" s="38">
        <f t="shared" si="24"/>
        <v>0.49653326122228081</v>
      </c>
      <c r="BI31" s="38">
        <f t="shared" si="24"/>
        <v>4.3904867495943973</v>
      </c>
      <c r="BJ31" s="38">
        <f t="shared" si="24"/>
        <v>0.99071930773391803</v>
      </c>
      <c r="BK31" s="38">
        <f t="shared" si="24"/>
        <v>5.7376960519199685</v>
      </c>
      <c r="BL31" s="38">
        <f t="shared" si="24"/>
        <v>5.2686262844781009</v>
      </c>
      <c r="BM31" s="38">
        <f t="shared" si="24"/>
        <v>1.1997890751757823</v>
      </c>
      <c r="BN31" s="38">
        <f t="shared" si="24"/>
        <v>18.450021633315316</v>
      </c>
      <c r="BO31" s="38">
        <f t="shared" si="24"/>
        <v>4.1882098431584205E-2</v>
      </c>
      <c r="BP31" s="38">
        <f t="shared" si="24"/>
        <v>9.2812330989720068E-2</v>
      </c>
      <c r="BQ31" s="38">
        <f t="shared" si="24"/>
        <v>7.8660681449431946</v>
      </c>
      <c r="BR31" s="38">
        <f t="shared" si="24"/>
        <v>0.49653326122228081</v>
      </c>
      <c r="BS31" s="38">
        <f t="shared" si="24"/>
        <v>2.236068144943224</v>
      </c>
      <c r="BT31" s="38">
        <f t="shared" si="24"/>
        <v>9.6388588426176156</v>
      </c>
      <c r="BU31" s="38">
        <f t="shared" si="24"/>
        <v>12.282579772850163</v>
      </c>
      <c r="BV31" s="38">
        <f t="shared" si="24"/>
        <v>34.864905354245472</v>
      </c>
      <c r="BW31" s="38">
        <f t="shared" si="24"/>
        <v>21.202812330989701</v>
      </c>
      <c r="BX31" s="38">
        <f t="shared" si="24"/>
        <v>46.303277447268748</v>
      </c>
      <c r="BY31" s="38">
        <f t="shared" si="24"/>
        <v>57.830719307733872</v>
      </c>
      <c r="BZ31" s="38">
        <f t="shared" si="24"/>
        <v>74.040021633315263</v>
      </c>
      <c r="CA31" s="38">
        <f t="shared" si="24"/>
        <v>110.34769605191987</v>
      </c>
      <c r="CB31" s="38">
        <f t="shared" si="24"/>
        <v>75.770951865873371</v>
      </c>
      <c r="CC31" s="38">
        <f t="shared" si="24"/>
        <v>70.638161168198934</v>
      </c>
      <c r="CD31" s="38">
        <f t="shared" si="24"/>
        <v>70.638161168198934</v>
      </c>
      <c r="CE31" s="38">
        <f>(CE12-$DA$12)^2</f>
        <v>37.266765819361787</v>
      </c>
      <c r="CF31" s="38">
        <f>(CF12-$DA$12)^2</f>
        <v>22.13374256354782</v>
      </c>
      <c r="CG31" s="38">
        <f>(CG12-$DA$12)^2</f>
        <v>0.24537047052461175</v>
      </c>
      <c r="CH31" s="38">
        <f>(CH12-$DA$12)^2</f>
        <v>27.088393726338513</v>
      </c>
      <c r="CI31" s="38">
        <f>(CI12-$DA$12)^2</f>
        <v>0.35444023796647467</v>
      </c>
      <c r="CJ31" s="38">
        <f t="shared" ref="CJ31:CW31" si="25">(CJ12-$DA$12)^2</f>
        <v>22.13374256354782</v>
      </c>
      <c r="CK31" s="38">
        <f t="shared" si="25"/>
        <v>47.674207679826857</v>
      </c>
      <c r="CL31" s="38">
        <f t="shared" si="25"/>
        <v>39.748626284478057</v>
      </c>
      <c r="CM31" s="38">
        <f t="shared" si="25"/>
        <v>42.310486749594325</v>
      </c>
      <c r="CN31" s="38">
        <f t="shared" si="25"/>
        <v>108.2567658193617</v>
      </c>
      <c r="CO31" s="38">
        <f t="shared" si="25"/>
        <v>77.521882098431533</v>
      </c>
      <c r="CP31" s="38">
        <f t="shared" si="25"/>
        <v>79.292812330989634</v>
      </c>
      <c r="CQ31" s="38">
        <f t="shared" si="25"/>
        <v>12.282579772850163</v>
      </c>
      <c r="CR31" s="38">
        <f t="shared" si="25"/>
        <v>9.6388588426176156</v>
      </c>
      <c r="CS31" s="38">
        <f t="shared" si="25"/>
        <v>12.993510005408311</v>
      </c>
      <c r="CT31" s="38">
        <f t="shared" si="25"/>
        <v>12.21746349378045</v>
      </c>
      <c r="CU31" s="38">
        <f t="shared" si="25"/>
        <v>2.1633315305534301E-5</v>
      </c>
      <c r="CV31" s="38">
        <f t="shared" si="25"/>
        <v>8.7230935640887589E-2</v>
      </c>
      <c r="CW31" s="38">
        <f t="shared" si="25"/>
        <v>3.9814169821525303</v>
      </c>
      <c r="CX31" s="38">
        <f>(CX12-$DA$12)^2</f>
        <v>9.0914007571670508E-3</v>
      </c>
      <c r="CY31" s="38">
        <f>(CY12-$DA$12)^2</f>
        <v>1.6779286100594943</v>
      </c>
      <c r="CZ31" s="38">
        <f>(CZ12-$DA$12)^2</f>
        <v>9.0279286100594689</v>
      </c>
      <c r="DA31" s="59" t="s">
        <v>191</v>
      </c>
      <c r="DB31" s="26"/>
      <c r="DC31" s="26"/>
      <c r="DD31" s="26"/>
      <c r="DE31" s="26"/>
    </row>
    <row r="32" spans="1:110" s="1" customFormat="1" ht="14.25" x14ac:dyDescent="0.25">
      <c r="A32" s="16" t="s">
        <v>46</v>
      </c>
      <c r="B32" s="16" t="s">
        <v>47</v>
      </c>
      <c r="C32" s="38">
        <f t="shared" ref="C32:BN32" si="26">(C13-$DA$13)^2</f>
        <v>373.77777777777817</v>
      </c>
      <c r="D32" s="38">
        <f t="shared" si="26"/>
        <v>69.444444444444599</v>
      </c>
      <c r="E32" s="38">
        <f t="shared" si="26"/>
        <v>93.444444444444542</v>
      </c>
      <c r="F32" s="38">
        <f t="shared" si="26"/>
        <v>4.9877777777777821</v>
      </c>
      <c r="G32" s="38">
        <f t="shared" si="26"/>
        <v>21.46777777777784</v>
      </c>
      <c r="H32" s="38">
        <f t="shared" si="26"/>
        <v>9.8177777777778186</v>
      </c>
      <c r="I32" s="38">
        <f t="shared" si="26"/>
        <v>21.159999999999947</v>
      </c>
      <c r="J32" s="38">
        <f t="shared" si="26"/>
        <v>2.6677777777777996</v>
      </c>
      <c r="K32" s="38">
        <f t="shared" si="26"/>
        <v>35.204444444444661</v>
      </c>
      <c r="L32" s="38">
        <f t="shared" si="26"/>
        <v>8.4100000000000321</v>
      </c>
      <c r="M32" s="38">
        <f t="shared" si="26"/>
        <v>23.684444444444381</v>
      </c>
      <c r="N32" s="38">
        <f t="shared" si="26"/>
        <v>53.28999999999975</v>
      </c>
      <c r="O32" s="38">
        <f t="shared" si="26"/>
        <v>88.360000000000113</v>
      </c>
      <c r="P32" s="38">
        <f t="shared" si="26"/>
        <v>96.694444444444358</v>
      </c>
      <c r="Q32" s="38">
        <f t="shared" si="26"/>
        <v>80.999999999999744</v>
      </c>
      <c r="R32" s="38">
        <f t="shared" si="26"/>
        <v>103.36111111111092</v>
      </c>
      <c r="S32" s="38">
        <f t="shared" si="26"/>
        <v>96.039999999999665</v>
      </c>
      <c r="T32" s="38">
        <f t="shared" si="26"/>
        <v>109.55111111111115</v>
      </c>
      <c r="U32" s="38">
        <f t="shared" si="26"/>
        <v>86.489999999999952</v>
      </c>
      <c r="V32" s="38">
        <f t="shared" si="26"/>
        <v>80.401111111111149</v>
      </c>
      <c r="W32" s="38">
        <f t="shared" si="26"/>
        <v>98.010000000000119</v>
      </c>
      <c r="X32" s="38">
        <f t="shared" si="26"/>
        <v>115.92111111111109</v>
      </c>
      <c r="Y32" s="38">
        <f t="shared" si="26"/>
        <v>133.78777777777802</v>
      </c>
      <c r="Z32" s="38">
        <f t="shared" si="26"/>
        <v>176.0044444444448</v>
      </c>
      <c r="AA32" s="38">
        <f t="shared" si="26"/>
        <v>162.13777777777781</v>
      </c>
      <c r="AB32" s="38">
        <f t="shared" si="26"/>
        <v>169.86777777777772</v>
      </c>
      <c r="AC32" s="38">
        <f t="shared" si="26"/>
        <v>264.60444444444488</v>
      </c>
      <c r="AD32" s="38">
        <f t="shared" si="26"/>
        <v>277.77777777777749</v>
      </c>
      <c r="AE32" s="38">
        <f t="shared" si="26"/>
        <v>345.95999999999981</v>
      </c>
      <c r="AF32" s="38">
        <f t="shared" si="26"/>
        <v>196.93444444444438</v>
      </c>
      <c r="AG32" s="38">
        <f t="shared" si="26"/>
        <v>135.33444444444459</v>
      </c>
      <c r="AH32" s="38">
        <f t="shared" si="26"/>
        <v>47.610000000000078</v>
      </c>
      <c r="AI32" s="38">
        <f t="shared" si="26"/>
        <v>8.4100000000000321</v>
      </c>
      <c r="AJ32" s="38">
        <f t="shared" si="26"/>
        <v>54.2677777777781</v>
      </c>
      <c r="AK32" s="38">
        <f t="shared" si="26"/>
        <v>103.36111111111121</v>
      </c>
      <c r="AL32" s="38">
        <f t="shared" si="26"/>
        <v>434.02777777777817</v>
      </c>
      <c r="AM32" s="38">
        <f t="shared" si="26"/>
        <v>1369</v>
      </c>
      <c r="AN32" s="38">
        <f t="shared" si="26"/>
        <v>1054.0844444444447</v>
      </c>
      <c r="AO32" s="38">
        <f t="shared" si="26"/>
        <v>882.09000000000015</v>
      </c>
      <c r="AP32" s="38">
        <f t="shared" si="26"/>
        <v>621.67111111111058</v>
      </c>
      <c r="AQ32" s="38">
        <f t="shared" si="26"/>
        <v>321.60444444444408</v>
      </c>
      <c r="AR32" s="38">
        <f t="shared" si="26"/>
        <v>64.000000000000227</v>
      </c>
      <c r="AS32" s="38">
        <f t="shared" si="26"/>
        <v>13.690000000000126</v>
      </c>
      <c r="AT32" s="38">
        <f t="shared" si="26"/>
        <v>4.134444444444437</v>
      </c>
      <c r="AU32" s="38">
        <f t="shared" si="26"/>
        <v>16.537777777777631</v>
      </c>
      <c r="AV32" s="38">
        <f t="shared" si="26"/>
        <v>3.0044444444444478</v>
      </c>
      <c r="AW32" s="38">
        <f t="shared" si="26"/>
        <v>1.0677777777777739</v>
      </c>
      <c r="AX32" s="38">
        <f t="shared" si="26"/>
        <v>0.35999999999999316</v>
      </c>
      <c r="AY32" s="38">
        <f t="shared" si="26"/>
        <v>1.0000000000001705E-2</v>
      </c>
      <c r="AZ32" s="38">
        <f t="shared" si="26"/>
        <v>1.1377777777778</v>
      </c>
      <c r="BA32" s="38">
        <f t="shared" si="26"/>
        <v>4.9877777777777821</v>
      </c>
      <c r="BB32" s="38">
        <f t="shared" si="26"/>
        <v>9.4044444444445077</v>
      </c>
      <c r="BC32" s="38">
        <f t="shared" si="26"/>
        <v>6.2499999999999289</v>
      </c>
      <c r="BD32" s="38">
        <f t="shared" si="26"/>
        <v>3.4844444444444198</v>
      </c>
      <c r="BE32" s="38">
        <f t="shared" si="26"/>
        <v>4.0000000000000568</v>
      </c>
      <c r="BF32" s="38">
        <f t="shared" si="26"/>
        <v>8.4100000000000321</v>
      </c>
      <c r="BG32" s="38">
        <f t="shared" si="26"/>
        <v>11.111111111111079</v>
      </c>
      <c r="BH32" s="38">
        <f t="shared" si="26"/>
        <v>2.6677777777777996</v>
      </c>
      <c r="BI32" s="38">
        <f t="shared" si="26"/>
        <v>0.24999999999998579</v>
      </c>
      <c r="BJ32" s="38">
        <f t="shared" si="26"/>
        <v>0.49000000000000399</v>
      </c>
      <c r="BK32" s="38">
        <f t="shared" si="26"/>
        <v>3.9999999999999432</v>
      </c>
      <c r="BL32" s="38">
        <f t="shared" si="26"/>
        <v>0.69444444444446018</v>
      </c>
      <c r="BM32" s="38">
        <f t="shared" si="26"/>
        <v>2.0194839173657902E-28</v>
      </c>
      <c r="BN32" s="38">
        <f t="shared" si="26"/>
        <v>1.1111111111109847E-3</v>
      </c>
      <c r="BO32" s="38">
        <f t="shared" ref="BO32:CD32" si="27">(BO13-$DA$13)^2</f>
        <v>0.11111111111111743</v>
      </c>
      <c r="BP32" s="38">
        <f t="shared" si="27"/>
        <v>3.3611111111110938</v>
      </c>
      <c r="BQ32" s="38">
        <f t="shared" si="27"/>
        <v>2.6677777777777996</v>
      </c>
      <c r="BR32" s="38">
        <f t="shared" si="27"/>
        <v>2.7777777777777461</v>
      </c>
      <c r="BS32" s="38">
        <f t="shared" si="27"/>
        <v>4.134444444444437</v>
      </c>
      <c r="BT32" s="38">
        <f t="shared" si="27"/>
        <v>16.267777777777763</v>
      </c>
      <c r="BU32" s="38">
        <f t="shared" si="27"/>
        <v>16.809999999999953</v>
      </c>
      <c r="BV32" s="38">
        <f t="shared" si="27"/>
        <v>36.80444444444457</v>
      </c>
      <c r="BW32" s="38">
        <f t="shared" si="27"/>
        <v>25.334444444444426</v>
      </c>
      <c r="BX32" s="38">
        <f t="shared" si="27"/>
        <v>9.6099999999999639</v>
      </c>
      <c r="BY32" s="38">
        <f t="shared" si="27"/>
        <v>21.77777777777769</v>
      </c>
      <c r="BZ32" s="38">
        <f t="shared" si="27"/>
        <v>32.111111111111164</v>
      </c>
      <c r="CA32" s="38">
        <f t="shared" si="27"/>
        <v>13.690000000000021</v>
      </c>
      <c r="CB32" s="38">
        <f t="shared" si="27"/>
        <v>3.6100000000000216</v>
      </c>
      <c r="CC32" s="38">
        <f t="shared" si="27"/>
        <v>4.134444444444437</v>
      </c>
      <c r="CD32" s="38">
        <f t="shared" si="27"/>
        <v>5.2899999999999867</v>
      </c>
      <c r="CE32" s="38">
        <f>(CE13-$DA$13)^2</f>
        <v>0.93444444444444807</v>
      </c>
      <c r="CF32" s="38">
        <f>(CF13-$DA$13)^2</f>
        <v>532.07111111111089</v>
      </c>
      <c r="CG32" s="38">
        <f>(CG13-$DA$13)^2</f>
        <v>40.111111111111228</v>
      </c>
      <c r="CH32" s="38">
        <f>(CH13-$DA$13)^2</f>
        <v>34.417777777777701</v>
      </c>
      <c r="CI32" s="38">
        <f>(CI13-$DA$13)^2</f>
        <v>98.010000000000119</v>
      </c>
      <c r="CJ32" s="38">
        <f t="shared" ref="CJ32:CW32" si="28">(CJ13-$DA$13)^2</f>
        <v>8.4099999999999504</v>
      </c>
      <c r="CK32" s="38">
        <f t="shared" si="28"/>
        <v>13.444444444444375</v>
      </c>
      <c r="CL32" s="38">
        <f t="shared" si="28"/>
        <v>1.1377777777777394</v>
      </c>
      <c r="CM32" s="38">
        <f t="shared" si="28"/>
        <v>1.8677777777777596</v>
      </c>
      <c r="CN32" s="38">
        <f t="shared" si="28"/>
        <v>36.80444444444457</v>
      </c>
      <c r="CO32" s="38">
        <f t="shared" si="28"/>
        <v>28.089999999999971</v>
      </c>
      <c r="CP32" s="38">
        <f t="shared" si="28"/>
        <v>61.361111111111036</v>
      </c>
      <c r="CQ32" s="38">
        <f t="shared" si="28"/>
        <v>26.35111111111118</v>
      </c>
      <c r="CR32" s="38">
        <f t="shared" si="28"/>
        <v>34.810000000000066</v>
      </c>
      <c r="CS32" s="38">
        <f t="shared" si="28"/>
        <v>19.359999999999925</v>
      </c>
      <c r="CT32" s="38">
        <f t="shared" si="28"/>
        <v>27.387777777777789</v>
      </c>
      <c r="CU32" s="38">
        <f t="shared" si="28"/>
        <v>6.7599999999999705</v>
      </c>
      <c r="CV32" s="38">
        <f t="shared" si="28"/>
        <v>4.6944444444444651</v>
      </c>
      <c r="CW32" s="38">
        <f t="shared" si="28"/>
        <v>6.7599999999999705</v>
      </c>
      <c r="CX32" s="38">
        <f>(CX13-$DA$13)^2</f>
        <v>3.3611111111111458</v>
      </c>
      <c r="CY32" s="38">
        <f>(CY13-$DA$13)^2</f>
        <v>4.134444444444437</v>
      </c>
      <c r="CZ32" s="38">
        <f>(CZ13-$DA$13)^2</f>
        <v>2.0544444444444148</v>
      </c>
      <c r="DA32" s="26" t="s">
        <v>192</v>
      </c>
      <c r="DB32" s="26"/>
      <c r="DC32" s="26"/>
      <c r="DD32" s="26"/>
      <c r="DE32" s="26"/>
    </row>
    <row r="33" spans="1:109" s="1" customFormat="1" ht="14.25" x14ac:dyDescent="0.25">
      <c r="A33" s="16" t="s">
        <v>51</v>
      </c>
      <c r="B33" s="16" t="s">
        <v>181</v>
      </c>
      <c r="C33" s="39">
        <f t="shared" ref="C33:BN33" si="29">(C14-$DA$14)^2</f>
        <v>91257542.517994076</v>
      </c>
      <c r="D33" s="39">
        <f t="shared" si="29"/>
        <v>90095811.990543097</v>
      </c>
      <c r="E33" s="39">
        <f t="shared" si="29"/>
        <v>88359649.804268599</v>
      </c>
      <c r="F33" s="39">
        <f t="shared" si="29"/>
        <v>85901039.600739166</v>
      </c>
      <c r="G33" s="39">
        <f t="shared" si="29"/>
        <v>83621539.572896048</v>
      </c>
      <c r="H33" s="39">
        <f t="shared" si="29"/>
        <v>81509864.54191564</v>
      </c>
      <c r="I33" s="39">
        <f t="shared" si="29"/>
        <v>79191869.468974471</v>
      </c>
      <c r="J33" s="39">
        <f t="shared" si="29"/>
        <v>74429983.881131321</v>
      </c>
      <c r="K33" s="39">
        <f t="shared" si="29"/>
        <v>72494690.157209769</v>
      </c>
      <c r="L33" s="39">
        <f t="shared" si="29"/>
        <v>70561367.065445065</v>
      </c>
      <c r="M33" s="39">
        <f t="shared" si="29"/>
        <v>67026663.994464673</v>
      </c>
      <c r="N33" s="39">
        <f t="shared" si="29"/>
        <v>62778387.708582304</v>
      </c>
      <c r="O33" s="39">
        <f t="shared" si="29"/>
        <v>59822202.102307804</v>
      </c>
      <c r="P33" s="39">
        <f t="shared" si="29"/>
        <v>56320242.503484271</v>
      </c>
      <c r="Q33" s="39">
        <f t="shared" si="29"/>
        <v>52239378.023092113</v>
      </c>
      <c r="R33" s="39">
        <f t="shared" si="29"/>
        <v>48123097.969366618</v>
      </c>
      <c r="S33" s="39">
        <f t="shared" si="29"/>
        <v>43611249.182699949</v>
      </c>
      <c r="T33" s="39">
        <f t="shared" si="29"/>
        <v>38426130.270935245</v>
      </c>
      <c r="U33" s="39">
        <f t="shared" si="29"/>
        <v>32814353.149366613</v>
      </c>
      <c r="V33" s="39">
        <f t="shared" si="29"/>
        <v>27432258.634072494</v>
      </c>
      <c r="W33" s="39">
        <f t="shared" si="29"/>
        <v>21613027.802307788</v>
      </c>
      <c r="X33" s="39">
        <f t="shared" si="29"/>
        <v>14770043.062307784</v>
      </c>
      <c r="Y33" s="39">
        <f t="shared" si="29"/>
        <v>8632322.1517195422</v>
      </c>
      <c r="Z33" s="39">
        <f t="shared" si="29"/>
        <v>3308329.4474058133</v>
      </c>
      <c r="AA33" s="39">
        <f t="shared" si="29"/>
        <v>756867.58858228044</v>
      </c>
      <c r="AB33" s="39">
        <f t="shared" si="29"/>
        <v>23567.968974432137</v>
      </c>
      <c r="AC33" s="39">
        <f t="shared" si="29"/>
        <v>2535160.157601878</v>
      </c>
      <c r="AD33" s="39">
        <f t="shared" si="29"/>
        <v>10755242.427797945</v>
      </c>
      <c r="AE33" s="39">
        <f t="shared" si="29"/>
        <v>22709214.694856759</v>
      </c>
      <c r="AF33" s="39">
        <f t="shared" si="29"/>
        <v>38074066.037994005</v>
      </c>
      <c r="AG33" s="39">
        <f t="shared" si="29"/>
        <v>50383288.049366556</v>
      </c>
      <c r="AH33" s="39">
        <f t="shared" si="29"/>
        <v>64230905.936033212</v>
      </c>
      <c r="AI33" s="39">
        <f t="shared" si="29"/>
        <v>74890307.610543013</v>
      </c>
      <c r="AJ33" s="39">
        <f t="shared" si="29"/>
        <v>90625042.745837107</v>
      </c>
      <c r="AK33" s="39">
        <f t="shared" si="29"/>
        <v>104254690.64152344</v>
      </c>
      <c r="AL33" s="39">
        <f t="shared" si="29"/>
        <v>103781460.81720969</v>
      </c>
      <c r="AM33" s="39">
        <f t="shared" si="29"/>
        <v>97798622.915248916</v>
      </c>
      <c r="AN33" s="39">
        <f t="shared" si="29"/>
        <v>89749449.898386151</v>
      </c>
      <c r="AO33" s="39">
        <f t="shared" si="29"/>
        <v>84561241.075248882</v>
      </c>
      <c r="AP33" s="39">
        <f t="shared" si="29"/>
        <v>75257683.200346947</v>
      </c>
      <c r="AQ33" s="39">
        <f t="shared" si="29"/>
        <v>68089209.972895965</v>
      </c>
      <c r="AR33" s="39">
        <f t="shared" si="29"/>
        <v>44954592.827013627</v>
      </c>
      <c r="AS33" s="39">
        <f t="shared" si="29"/>
        <v>41531820.339562662</v>
      </c>
      <c r="AT33" s="39">
        <f t="shared" si="29"/>
        <v>33955311.498386174</v>
      </c>
      <c r="AU33" s="39">
        <f t="shared" si="29"/>
        <v>29385274.591719516</v>
      </c>
      <c r="AV33" s="39">
        <f t="shared" si="29"/>
        <v>26262741.010543041</v>
      </c>
      <c r="AW33" s="39">
        <f t="shared" si="29"/>
        <v>25553213.32387637</v>
      </c>
      <c r="AX33" s="39">
        <f t="shared" si="29"/>
        <v>20915243.268190105</v>
      </c>
      <c r="AY33" s="39">
        <f t="shared" si="29"/>
        <v>13585996.128190111</v>
      </c>
      <c r="AZ33" s="39">
        <f t="shared" si="29"/>
        <v>10215174.280739114</v>
      </c>
      <c r="BA33" s="39">
        <f t="shared" si="29"/>
        <v>9897433.2042685468</v>
      </c>
      <c r="BB33" s="39">
        <f t="shared" si="29"/>
        <v>7824991.5034842286</v>
      </c>
      <c r="BC33" s="39">
        <f t="shared" si="29"/>
        <v>6611165.2301508849</v>
      </c>
      <c r="BD33" s="39">
        <f t="shared" si="29"/>
        <v>4981460.7595626554</v>
      </c>
      <c r="BE33" s="39">
        <f t="shared" si="29"/>
        <v>4165757.0376018737</v>
      </c>
      <c r="BF33" s="39">
        <f t="shared" si="29"/>
        <v>3455578.4634842328</v>
      </c>
      <c r="BG33" s="39">
        <f t="shared" si="29"/>
        <v>1680441.9838763899</v>
      </c>
      <c r="BH33" s="39">
        <f t="shared" si="29"/>
        <v>1235473.6591705058</v>
      </c>
      <c r="BI33" s="39">
        <f t="shared" si="29"/>
        <v>1192723.0964254085</v>
      </c>
      <c r="BJ33" s="39">
        <f t="shared" si="29"/>
        <v>593236.73407246941</v>
      </c>
      <c r="BK33" s="39">
        <f t="shared" si="29"/>
        <v>483328.93995482259</v>
      </c>
      <c r="BL33" s="39">
        <f t="shared" si="29"/>
        <v>372732.9944646259</v>
      </c>
      <c r="BM33" s="39">
        <f t="shared" si="29"/>
        <v>347178.59093521512</v>
      </c>
      <c r="BN33" s="39">
        <f t="shared" si="29"/>
        <v>151335.49250384272</v>
      </c>
      <c r="BO33" s="39">
        <f t="shared" ref="BO33:CD33" si="30">(BO14-$DA$14)^2</f>
        <v>49871.209366589137</v>
      </c>
      <c r="BP33" s="39">
        <f t="shared" si="30"/>
        <v>170667.00034698014</v>
      </c>
      <c r="BQ33" s="39">
        <f t="shared" si="30"/>
        <v>204682.61446462639</v>
      </c>
      <c r="BR33" s="39">
        <f t="shared" si="30"/>
        <v>195734.24191560684</v>
      </c>
      <c r="BS33" s="39">
        <f t="shared" si="30"/>
        <v>218947.8419156067</v>
      </c>
      <c r="BT33" s="39">
        <f t="shared" si="30"/>
        <v>162827.28269992254</v>
      </c>
      <c r="BU33" s="39">
        <f t="shared" si="30"/>
        <v>26444.817994040051</v>
      </c>
      <c r="BV33" s="39">
        <f t="shared" si="30"/>
        <v>9412.614072471637</v>
      </c>
      <c r="BW33" s="39">
        <f t="shared" si="30"/>
        <v>2422.4732881582245</v>
      </c>
      <c r="BX33" s="39">
        <f t="shared" si="30"/>
        <v>1035.6407391388846</v>
      </c>
      <c r="BY33" s="39">
        <f t="shared" si="30"/>
        <v>291255.98387639521</v>
      </c>
      <c r="BZ33" s="39">
        <f t="shared" si="30"/>
        <v>388729.02191561251</v>
      </c>
      <c r="CA33" s="39">
        <f t="shared" si="30"/>
        <v>375623.57681757282</v>
      </c>
      <c r="CB33" s="39">
        <f t="shared" si="30"/>
        <v>344312.37917051342</v>
      </c>
      <c r="CC33" s="39">
        <f t="shared" si="30"/>
        <v>277920.19956266973</v>
      </c>
      <c r="CD33" s="39">
        <f t="shared" si="30"/>
        <v>721448.71603326011</v>
      </c>
      <c r="CE33" s="39">
        <f>(CE14-$DA$14)^2</f>
        <v>932733.65956267167</v>
      </c>
      <c r="CF33" s="39">
        <f>(CF14-$DA$14)^2</f>
        <v>1217009.140739142</v>
      </c>
      <c r="CG33" s="39">
        <f>(CG14-$DA$14)^2</f>
        <v>1197889.4748567913</v>
      </c>
      <c r="CH33" s="39">
        <f>(CH14-$DA$14)^2</f>
        <v>1561453.6066214989</v>
      </c>
      <c r="CI33" s="39">
        <f>(CI14-$DA$14)^2</f>
        <v>1298645.7046607139</v>
      </c>
      <c r="CJ33" s="39">
        <f t="shared" ref="CJ33:CW33" si="31">(CJ14-$DA$14)^2</f>
        <v>1447164.1826999292</v>
      </c>
      <c r="CK33" s="39">
        <f t="shared" si="31"/>
        <v>863563.86936659645</v>
      </c>
      <c r="CL33" s="39">
        <f t="shared" si="31"/>
        <v>787800.69289600663</v>
      </c>
      <c r="CM33" s="39">
        <f t="shared" si="31"/>
        <v>795630.76897443738</v>
      </c>
      <c r="CN33" s="39">
        <f t="shared" si="31"/>
        <v>462782.74583718047</v>
      </c>
      <c r="CO33" s="39">
        <f t="shared" si="31"/>
        <v>165471.08505286573</v>
      </c>
      <c r="CP33" s="39">
        <f t="shared" si="31"/>
        <v>88197.935641101067</v>
      </c>
      <c r="CQ33" s="39">
        <f t="shared" si="31"/>
        <v>92891.685052865374</v>
      </c>
      <c r="CR33" s="39">
        <f t="shared" si="31"/>
        <v>46777.632111689374</v>
      </c>
      <c r="CS33" s="39">
        <f t="shared" si="31"/>
        <v>1885.1772097267778</v>
      </c>
      <c r="CT33" s="39">
        <f t="shared" si="31"/>
        <v>1468.3172097269187</v>
      </c>
      <c r="CU33" s="39">
        <f t="shared" si="31"/>
        <v>2053.7779940406244</v>
      </c>
      <c r="CV33" s="39">
        <f t="shared" si="31"/>
        <v>80439.525837176785</v>
      </c>
      <c r="CW33" s="39">
        <f t="shared" si="31"/>
        <v>258998.16936658684</v>
      </c>
      <c r="CX33" s="39">
        <f>(CX14-$DA$14)^2</f>
        <v>446516.13407246972</v>
      </c>
      <c r="CY33" s="39">
        <f>(CY14-$DA$14)^2</f>
        <v>855104.53995482181</v>
      </c>
      <c r="CZ33" s="39">
        <f>(CZ14-$DA$14)^2</f>
        <v>1643828.1748567803</v>
      </c>
      <c r="DA33" s="26" t="s">
        <v>193</v>
      </c>
      <c r="DB33" s="26"/>
      <c r="DC33" s="26"/>
      <c r="DD33" s="26"/>
      <c r="DE33" s="26"/>
    </row>
    <row r="34" spans="1:109" s="1" customFormat="1" ht="14.25" x14ac:dyDescent="0.25">
      <c r="A34" s="16" t="s">
        <v>56</v>
      </c>
      <c r="B34" s="16" t="s">
        <v>57</v>
      </c>
      <c r="C34" s="38">
        <f t="shared" ref="C34:BN34" si="32">(C15-$DA$15)^2</f>
        <v>5.3204596931277041E-3</v>
      </c>
      <c r="D34" s="38">
        <f t="shared" si="32"/>
        <v>7.5148304989862806</v>
      </c>
      <c r="E34" s="38">
        <f t="shared" si="32"/>
        <v>17.136020139145799</v>
      </c>
      <c r="F34" s="38">
        <f t="shared" si="32"/>
        <v>44.442156234546744</v>
      </c>
      <c r="G34" s="38">
        <f t="shared" si="32"/>
        <v>5.1671337859244275</v>
      </c>
      <c r="H34" s="38">
        <f t="shared" si="32"/>
        <v>6.6817222586009049</v>
      </c>
      <c r="I34" s="38">
        <f t="shared" si="32"/>
        <v>34.921218146949684</v>
      </c>
      <c r="J34" s="38">
        <f t="shared" si="32"/>
        <v>66.098280474315075</v>
      </c>
      <c r="K34" s="38">
        <f t="shared" si="32"/>
        <v>9.2921529923363799</v>
      </c>
      <c r="L34" s="38">
        <f t="shared" si="32"/>
        <v>25.611979741407051</v>
      </c>
      <c r="M34" s="38">
        <f t="shared" si="32"/>
        <v>27.620473756307444</v>
      </c>
      <c r="N34" s="38">
        <f t="shared" si="32"/>
        <v>65.868112725751871</v>
      </c>
      <c r="O34" s="38">
        <f t="shared" si="32"/>
        <v>28.727971789594132</v>
      </c>
      <c r="P34" s="38">
        <f t="shared" si="32"/>
        <v>40.784327116761851</v>
      </c>
      <c r="Q34" s="38">
        <f t="shared" si="32"/>
        <v>71.09616777435528</v>
      </c>
      <c r="R34" s="38">
        <f t="shared" si="32"/>
        <v>74.451940480656688</v>
      </c>
      <c r="S34" s="38">
        <f t="shared" si="32"/>
        <v>46.495443370725589</v>
      </c>
      <c r="T34" s="38">
        <f t="shared" si="32"/>
        <v>94.81260749384839</v>
      </c>
      <c r="U34" s="38">
        <f t="shared" si="32"/>
        <v>65.837563587076716</v>
      </c>
      <c r="V34" s="38">
        <f t="shared" si="32"/>
        <v>92.243352080715511</v>
      </c>
      <c r="W34" s="38">
        <f t="shared" si="32"/>
        <v>32.082371436437725</v>
      </c>
      <c r="X34" s="38">
        <f t="shared" si="32"/>
        <v>46.340417358048633</v>
      </c>
      <c r="Y34" s="38">
        <f t="shared" si="32"/>
        <v>54.940960232305514</v>
      </c>
      <c r="Z34" s="38">
        <f t="shared" si="32"/>
        <v>123.59477201836529</v>
      </c>
      <c r="AA34" s="38">
        <f t="shared" si="32"/>
        <v>126.30778938424734</v>
      </c>
      <c r="AB34" s="38">
        <f t="shared" si="32"/>
        <v>145.89677654202367</v>
      </c>
      <c r="AC34" s="38">
        <f t="shared" si="32"/>
        <v>183.96738805278841</v>
      </c>
      <c r="AD34" s="38">
        <f t="shared" si="32"/>
        <v>254.87497404699775</v>
      </c>
      <c r="AE34" s="38">
        <f t="shared" si="32"/>
        <v>182.26556609036894</v>
      </c>
      <c r="AF34" s="38">
        <f t="shared" si="32"/>
        <v>139.31327671558148</v>
      </c>
      <c r="AG34" s="38">
        <f t="shared" si="32"/>
        <v>134.97458632129852</v>
      </c>
      <c r="AH34" s="38">
        <f t="shared" si="32"/>
        <v>71.946429476299869</v>
      </c>
      <c r="AI34" s="38">
        <f t="shared" si="32"/>
        <v>53.997183717105564</v>
      </c>
      <c r="AJ34" s="38">
        <f t="shared" si="32"/>
        <v>30.562120942971543</v>
      </c>
      <c r="AK34" s="38">
        <f t="shared" si="32"/>
        <v>26.186346754591671</v>
      </c>
      <c r="AL34" s="38">
        <f t="shared" si="32"/>
        <v>12.634717076447778</v>
      </c>
      <c r="AM34" s="38">
        <f t="shared" si="32"/>
        <v>2.217246822020071</v>
      </c>
      <c r="AN34" s="38">
        <f t="shared" si="32"/>
        <v>36.037129513146112</v>
      </c>
      <c r="AO34" s="38">
        <f t="shared" si="32"/>
        <v>28.771055813443962</v>
      </c>
      <c r="AP34" s="38">
        <f t="shared" si="32"/>
        <v>50.198596534744048</v>
      </c>
      <c r="AQ34" s="38">
        <f t="shared" si="32"/>
        <v>24.697719961068412</v>
      </c>
      <c r="AR34" s="38">
        <f t="shared" si="32"/>
        <v>36.486909457865906</v>
      </c>
      <c r="AS34" s="38">
        <f t="shared" si="32"/>
        <v>10.019087573900217</v>
      </c>
      <c r="AT34" s="38">
        <f t="shared" si="32"/>
        <v>1.3814396376801799</v>
      </c>
      <c r="AU34" s="38">
        <f t="shared" si="32"/>
        <v>4.2259556431222061</v>
      </c>
      <c r="AV34" s="38">
        <f t="shared" si="32"/>
        <v>7.0565214783669754</v>
      </c>
      <c r="AW34" s="38">
        <f t="shared" si="32"/>
        <v>1.6119342867873165</v>
      </c>
      <c r="AX34" s="38">
        <f t="shared" si="32"/>
        <v>3.0224736179326608E-2</v>
      </c>
      <c r="AY34" s="38">
        <f t="shared" si="32"/>
        <v>1.6472650867063852</v>
      </c>
      <c r="AZ34" s="38">
        <f t="shared" si="32"/>
        <v>0.97043486962000758</v>
      </c>
      <c r="BA34" s="38">
        <f t="shared" si="32"/>
        <v>5.2432399047616078</v>
      </c>
      <c r="BB34" s="38">
        <f t="shared" si="32"/>
        <v>12.515067552894918</v>
      </c>
      <c r="BC34" s="38">
        <f t="shared" si="32"/>
        <v>0.27553273994023564</v>
      </c>
      <c r="BD34" s="38">
        <f t="shared" si="32"/>
        <v>3.2066897993960324</v>
      </c>
      <c r="BE34" s="38">
        <f t="shared" si="32"/>
        <v>0.34405958716778218</v>
      </c>
      <c r="BF34" s="38">
        <f t="shared" si="32"/>
        <v>17.82817447264155</v>
      </c>
      <c r="BG34" s="38">
        <f t="shared" si="32"/>
        <v>1.9613679481164386</v>
      </c>
      <c r="BH34" s="38">
        <f t="shared" si="32"/>
        <v>5.9296313627391024</v>
      </c>
      <c r="BI34" s="38">
        <f t="shared" si="32"/>
        <v>4.283983414760085</v>
      </c>
      <c r="BJ34" s="38">
        <f t="shared" si="32"/>
        <v>13.988840309604106</v>
      </c>
      <c r="BK34" s="38">
        <f t="shared" si="32"/>
        <v>10.052512180313931</v>
      </c>
      <c r="BL34" s="38">
        <f t="shared" si="32"/>
        <v>18.79321023240972</v>
      </c>
      <c r="BM34" s="38">
        <f t="shared" si="32"/>
        <v>11.629146574109877</v>
      </c>
      <c r="BN34" s="38">
        <f t="shared" si="32"/>
        <v>57.71278349461997</v>
      </c>
      <c r="BO34" s="38">
        <f t="shared" ref="BO34:CD34" si="33">(BO15-$DA$15)^2</f>
        <v>30.076104798068009</v>
      </c>
      <c r="BP34" s="38">
        <f t="shared" si="33"/>
        <v>32.228136950636241</v>
      </c>
      <c r="BQ34" s="38">
        <f t="shared" si="33"/>
        <v>37.28710553338621</v>
      </c>
      <c r="BR34" s="38">
        <f t="shared" si="33"/>
        <v>31.673368545534359</v>
      </c>
      <c r="BS34" s="38">
        <f t="shared" si="33"/>
        <v>14.651378159476304</v>
      </c>
      <c r="BT34" s="38">
        <f t="shared" si="33"/>
        <v>8.2274283395304817</v>
      </c>
      <c r="BU34" s="38">
        <f t="shared" si="33"/>
        <v>3.146540179790692</v>
      </c>
      <c r="BV34" s="38">
        <f t="shared" si="33"/>
        <v>48.600583612336969</v>
      </c>
      <c r="BW34" s="38">
        <f t="shared" si="33"/>
        <v>25.398442429061035</v>
      </c>
      <c r="BX34" s="38">
        <f t="shared" si="33"/>
        <v>31.391461946370431</v>
      </c>
      <c r="BY34" s="38">
        <f t="shared" si="33"/>
        <v>0.61258739407731044</v>
      </c>
      <c r="BZ34" s="38">
        <f t="shared" si="33"/>
        <v>35.642548028901679</v>
      </c>
      <c r="CA34" s="38">
        <f t="shared" si="33"/>
        <v>44.462215421685016</v>
      </c>
      <c r="CB34" s="38">
        <f t="shared" si="33"/>
        <v>17.031508462507155</v>
      </c>
      <c r="CC34" s="38">
        <f t="shared" si="33"/>
        <v>18.009948436499268</v>
      </c>
      <c r="CD34" s="38">
        <f t="shared" si="33"/>
        <v>52.24266793299644</v>
      </c>
      <c r="CE34" s="38">
        <f>(CE15-$DA$15)^2</f>
        <v>47.004137368835622</v>
      </c>
      <c r="CF34" s="38">
        <f>(CF15-$DA$15)^2</f>
        <v>62.932073781576314</v>
      </c>
      <c r="CG34" s="38">
        <f>(CG15-$DA$15)^2</f>
        <v>47.920833883161919</v>
      </c>
      <c r="CH34" s="38">
        <f>(CH15-$DA$15)^2</f>
        <v>104.27467728603585</v>
      </c>
      <c r="CI34" s="38">
        <f>(CI15-$DA$15)^2</f>
        <v>61.714552731700792</v>
      </c>
      <c r="CJ34" s="38">
        <f t="shared" ref="CJ34:CW34" si="34">(CJ15-$DA$15)^2</f>
        <v>4.1114917492911376</v>
      </c>
      <c r="CK34" s="38">
        <f t="shared" si="34"/>
        <v>17.177409633788926</v>
      </c>
      <c r="CL34" s="38">
        <f t="shared" si="34"/>
        <v>84.731580045470523</v>
      </c>
      <c r="CM34" s="38">
        <f t="shared" si="34"/>
        <v>19.234779836560257</v>
      </c>
      <c r="CN34" s="38">
        <f t="shared" si="34"/>
        <v>0.69789449698591</v>
      </c>
      <c r="CO34" s="38">
        <f t="shared" si="34"/>
        <v>4.1862211763842732</v>
      </c>
      <c r="CP34" s="38">
        <f t="shared" si="34"/>
        <v>2.5745836493192882</v>
      </c>
      <c r="CQ34" s="38">
        <f t="shared" si="34"/>
        <v>29.701448841539911</v>
      </c>
      <c r="CR34" s="38">
        <f t="shared" si="34"/>
        <v>6.0752305319549436</v>
      </c>
      <c r="CS34" s="38">
        <f t="shared" si="34"/>
        <v>2.0895023433831805</v>
      </c>
      <c r="CT34" s="38">
        <f t="shared" si="34"/>
        <v>49.559851369917382</v>
      </c>
      <c r="CU34" s="38">
        <f t="shared" si="34"/>
        <v>104.53637994905725</v>
      </c>
      <c r="CV34" s="38">
        <f t="shared" si="34"/>
        <v>23.720118314143452</v>
      </c>
      <c r="CW34" s="38">
        <f t="shared" si="34"/>
        <v>19.151940644587604</v>
      </c>
      <c r="CX34" s="38">
        <f>(CX15-$DA$15)^2</f>
        <v>45.982866810535761</v>
      </c>
      <c r="CY34" s="38">
        <f>(CY15-$DA$15)^2</f>
        <v>49.885781977878473</v>
      </c>
      <c r="CZ34" s="38">
        <f>(CZ15-$DA$15)^2</f>
        <v>13.915699448345295</v>
      </c>
      <c r="DA34" s="26" t="s">
        <v>194</v>
      </c>
      <c r="DB34" s="26"/>
      <c r="DC34" s="26"/>
      <c r="DD34" s="26"/>
      <c r="DE34" s="26"/>
    </row>
    <row r="35" spans="1:109" s="1" customFormat="1" ht="14.25" x14ac:dyDescent="0.25">
      <c r="A35" s="16" t="s">
        <v>62</v>
      </c>
      <c r="B35" s="16" t="s">
        <v>63</v>
      </c>
      <c r="C35" s="38">
        <f t="shared" ref="C35:BN35" si="35">(C16-$DA$16)^2</f>
        <v>7.5670597824690251</v>
      </c>
      <c r="D35" s="38">
        <f t="shared" si="35"/>
        <v>1.4983174662937646</v>
      </c>
      <c r="E35" s="38">
        <f t="shared" si="35"/>
        <v>0.12124862507539558</v>
      </c>
      <c r="F35" s="38">
        <f t="shared" si="35"/>
        <v>16.142300213003367</v>
      </c>
      <c r="G35" s="38">
        <f t="shared" si="35"/>
        <v>6.1683842754826967</v>
      </c>
      <c r="H35" s="38">
        <f t="shared" si="35"/>
        <v>0.10853650984239431</v>
      </c>
      <c r="I35" s="38">
        <f t="shared" si="35"/>
        <v>8.9971502486308452</v>
      </c>
      <c r="J35" s="38">
        <f t="shared" si="35"/>
        <v>106.07453273090694</v>
      </c>
      <c r="K35" s="38">
        <f t="shared" si="35"/>
        <v>4.1767692142461179</v>
      </c>
      <c r="L35" s="38">
        <f t="shared" si="35"/>
        <v>7.7801171946355705</v>
      </c>
      <c r="M35" s="38">
        <f t="shared" si="35"/>
        <v>6.8532296195957958</v>
      </c>
      <c r="N35" s="38">
        <f t="shared" si="35"/>
        <v>13.122843516784471</v>
      </c>
      <c r="O35" s="38">
        <f t="shared" si="35"/>
        <v>6.4756959336906977E-2</v>
      </c>
      <c r="P35" s="38">
        <f t="shared" si="35"/>
        <v>14.576171514543303</v>
      </c>
      <c r="Q35" s="38">
        <f t="shared" si="35"/>
        <v>16.852475659816186</v>
      </c>
      <c r="R35" s="38">
        <f t="shared" si="35"/>
        <v>22.826146986483248</v>
      </c>
      <c r="S35" s="38">
        <f t="shared" si="35"/>
        <v>19.881471367941725</v>
      </c>
      <c r="T35" s="38">
        <f t="shared" si="35"/>
        <v>185.48991883434795</v>
      </c>
      <c r="U35" s="38">
        <f t="shared" si="35"/>
        <v>69.494147948234996</v>
      </c>
      <c r="V35" s="38">
        <f t="shared" si="35"/>
        <v>30.9048605787318</v>
      </c>
      <c r="W35" s="38">
        <f t="shared" si="35"/>
        <v>28.540657272971387</v>
      </c>
      <c r="X35" s="38">
        <f t="shared" si="35"/>
        <v>38.094641737865338</v>
      </c>
      <c r="Y35" s="38">
        <f t="shared" si="35"/>
        <v>61.070809670081282</v>
      </c>
      <c r="Z35" s="38">
        <f t="shared" si="35"/>
        <v>99.988708840677006</v>
      </c>
      <c r="AA35" s="38">
        <f t="shared" si="35"/>
        <v>114.44613538796854</v>
      </c>
      <c r="AB35" s="38">
        <f t="shared" si="35"/>
        <v>198.43408990062781</v>
      </c>
      <c r="AC35" s="38">
        <f t="shared" si="35"/>
        <v>377.58147384552495</v>
      </c>
      <c r="AD35" s="38">
        <f t="shared" si="35"/>
        <v>497.05965737876119</v>
      </c>
      <c r="AE35" s="38">
        <f t="shared" si="35"/>
        <v>343.06683246721775</v>
      </c>
      <c r="AF35" s="38">
        <f t="shared" si="35"/>
        <v>307.52464359398351</v>
      </c>
      <c r="AG35" s="38">
        <f t="shared" si="35"/>
        <v>358.71788168962183</v>
      </c>
      <c r="AH35" s="38">
        <f t="shared" si="35"/>
        <v>184.84521093443507</v>
      </c>
      <c r="AI35" s="38">
        <f t="shared" si="35"/>
        <v>133.96540680026132</v>
      </c>
      <c r="AJ35" s="38">
        <f t="shared" si="35"/>
        <v>105.38996298446965</v>
      </c>
      <c r="AK35" s="38">
        <f t="shared" si="35"/>
        <v>58.889041025132563</v>
      </c>
      <c r="AL35" s="38">
        <f t="shared" si="35"/>
        <v>9.918733549598505</v>
      </c>
      <c r="AM35" s="38">
        <f t="shared" si="35"/>
        <v>26.360374508151597</v>
      </c>
      <c r="AN35" s="38">
        <f t="shared" si="35"/>
        <v>313.54451866679801</v>
      </c>
      <c r="AO35" s="38">
        <f t="shared" si="35"/>
        <v>167.09933567920521</v>
      </c>
      <c r="AP35" s="38">
        <f t="shared" si="35"/>
        <v>211.35456709975847</v>
      </c>
      <c r="AQ35" s="38">
        <f t="shared" si="35"/>
        <v>133.1322792564078</v>
      </c>
      <c r="AR35" s="38">
        <f t="shared" si="35"/>
        <v>83.686530313908989</v>
      </c>
      <c r="AS35" s="38">
        <f t="shared" si="35"/>
        <v>8.0601195202608249</v>
      </c>
      <c r="AT35" s="38">
        <f t="shared" si="35"/>
        <v>10.937970950278611</v>
      </c>
      <c r="AU35" s="38">
        <f t="shared" si="35"/>
        <v>13.407948341639873</v>
      </c>
      <c r="AV35" s="38">
        <f t="shared" si="35"/>
        <v>4.8582927085767222</v>
      </c>
      <c r="AW35" s="38">
        <f t="shared" si="35"/>
        <v>7.1498564852145581</v>
      </c>
      <c r="AX35" s="38">
        <f t="shared" si="35"/>
        <v>5.0590297181017565</v>
      </c>
      <c r="AY35" s="38">
        <f t="shared" si="35"/>
        <v>0.72131740498500019</v>
      </c>
      <c r="AZ35" s="38">
        <f t="shared" si="35"/>
        <v>2.1971584421069485E-3</v>
      </c>
      <c r="BA35" s="38">
        <f t="shared" si="35"/>
        <v>0.72884160233617634</v>
      </c>
      <c r="BB35" s="38">
        <f t="shared" si="35"/>
        <v>10.517129818219708</v>
      </c>
      <c r="BC35" s="38">
        <f t="shared" si="35"/>
        <v>1.4508234114703427</v>
      </c>
      <c r="BD35" s="38">
        <f t="shared" si="35"/>
        <v>7.826566285728827</v>
      </c>
      <c r="BE35" s="38">
        <f t="shared" si="35"/>
        <v>5.6575079428081362E-3</v>
      </c>
      <c r="BF35" s="38">
        <f t="shared" si="35"/>
        <v>11.87268275090633</v>
      </c>
      <c r="BG35" s="38">
        <f t="shared" si="35"/>
        <v>2.3250663479043534</v>
      </c>
      <c r="BH35" s="38">
        <f t="shared" si="35"/>
        <v>5.1437219530093188</v>
      </c>
      <c r="BI35" s="38">
        <f t="shared" si="35"/>
        <v>4.0788263181296527</v>
      </c>
      <c r="BJ35" s="38">
        <f t="shared" si="35"/>
        <v>48.674086188956316</v>
      </c>
      <c r="BK35" s="38">
        <f t="shared" si="35"/>
        <v>7.3339733860635352</v>
      </c>
      <c r="BL35" s="38">
        <f t="shared" si="35"/>
        <v>11.449455959789741</v>
      </c>
      <c r="BM35" s="38">
        <f t="shared" si="35"/>
        <v>9.2985881609628613</v>
      </c>
      <c r="BN35" s="38">
        <f t="shared" si="35"/>
        <v>82.59493561248506</v>
      </c>
      <c r="BO35" s="38">
        <f t="shared" ref="BO35:CD35" si="36">(BO16-$DA$16)^2</f>
        <v>52.542035027125756</v>
      </c>
      <c r="BP35" s="38">
        <f t="shared" si="36"/>
        <v>18.39521791707573</v>
      </c>
      <c r="BQ35" s="38">
        <f t="shared" si="36"/>
        <v>42.763868458927739</v>
      </c>
      <c r="BR35" s="38">
        <f t="shared" si="36"/>
        <v>64.961792854038663</v>
      </c>
      <c r="BS35" s="38">
        <f t="shared" si="36"/>
        <v>34.379128239364157</v>
      </c>
      <c r="BT35" s="38">
        <f t="shared" si="36"/>
        <v>12.248439593823667</v>
      </c>
      <c r="BU35" s="38">
        <f t="shared" si="36"/>
        <v>4.5671430714160604</v>
      </c>
      <c r="BV35" s="38">
        <f t="shared" si="36"/>
        <v>171.20819756821541</v>
      </c>
      <c r="BW35" s="38">
        <f t="shared" si="36"/>
        <v>23.792415721731139</v>
      </c>
      <c r="BX35" s="38">
        <f t="shared" si="36"/>
        <v>46.004783385139625</v>
      </c>
      <c r="BY35" s="38">
        <f t="shared" si="36"/>
        <v>0.56027691395291312</v>
      </c>
      <c r="BZ35" s="38">
        <f t="shared" si="36"/>
        <v>44.958226115663301</v>
      </c>
      <c r="CA35" s="38">
        <f t="shared" si="36"/>
        <v>33.485112675934595</v>
      </c>
      <c r="CB35" s="38">
        <f t="shared" si="36"/>
        <v>10.659601187298398</v>
      </c>
      <c r="CC35" s="38">
        <f t="shared" si="36"/>
        <v>3.4364747660925414</v>
      </c>
      <c r="CD35" s="38">
        <f t="shared" si="36"/>
        <v>57.447792486888254</v>
      </c>
      <c r="CE35" s="38">
        <f>(CE16-$DA$16)^2</f>
        <v>28.570421247048241</v>
      </c>
      <c r="CF35" s="38">
        <f>(CF16-$DA$16)^2</f>
        <v>73.778801704786815</v>
      </c>
      <c r="CG35" s="38">
        <f>(CG16-$DA$16)^2</f>
        <v>19.130234455277634</v>
      </c>
      <c r="CH35" s="38">
        <f>(CH16-$DA$16)^2</f>
        <v>157.18563645120659</v>
      </c>
      <c r="CI35" s="38">
        <f>(CI16-$DA$16)^2</f>
        <v>3.8983535314221078</v>
      </c>
      <c r="CJ35" s="38">
        <f t="shared" ref="CJ35:CW35" si="37">(CJ16-$DA$16)^2</f>
        <v>19.689204462540218</v>
      </c>
      <c r="CK35" s="38">
        <f t="shared" si="37"/>
        <v>4.6629676948058751</v>
      </c>
      <c r="CL35" s="38">
        <f t="shared" si="37"/>
        <v>48.852211295904823</v>
      </c>
      <c r="CM35" s="38">
        <f t="shared" si="37"/>
        <v>1.9883199238436542</v>
      </c>
      <c r="CN35" s="38">
        <f t="shared" si="37"/>
        <v>5.0350478541577619</v>
      </c>
      <c r="CO35" s="38">
        <f t="shared" si="37"/>
        <v>3.8570178756758526</v>
      </c>
      <c r="CP35" s="38">
        <f t="shared" si="37"/>
        <v>6.4791825541729402</v>
      </c>
      <c r="CQ35" s="38">
        <f t="shared" si="37"/>
        <v>1.0029503703631368</v>
      </c>
      <c r="CR35" s="38">
        <f t="shared" si="37"/>
        <v>1.1938636398197253</v>
      </c>
      <c r="CS35" s="38">
        <f t="shared" si="37"/>
        <v>0.89988644156118747</v>
      </c>
      <c r="CT35" s="38">
        <f t="shared" si="37"/>
        <v>16.815621520635048</v>
      </c>
      <c r="CU35" s="38">
        <f t="shared" si="37"/>
        <v>22.675016352486139</v>
      </c>
      <c r="CV35" s="38">
        <f t="shared" si="37"/>
        <v>1.6883057757637492</v>
      </c>
      <c r="CW35" s="38">
        <f t="shared" si="37"/>
        <v>0.90255968047521984</v>
      </c>
      <c r="CX35" s="38">
        <f>(CX16-$DA$16)^2</f>
        <v>33.577107307197501</v>
      </c>
      <c r="CY35" s="38">
        <f>(CY16-$DA$16)^2</f>
        <v>3.2075589272886296</v>
      </c>
      <c r="CZ35" s="38">
        <f>(CZ16-$DA$16)^2</f>
        <v>4.7163285007250505E-2</v>
      </c>
      <c r="DA35" s="26" t="s">
        <v>195</v>
      </c>
      <c r="DB35" s="26"/>
      <c r="DC35" s="26"/>
      <c r="DD35" s="26"/>
      <c r="DE35" s="26"/>
    </row>
    <row r="36" spans="1:109" s="1" customFormat="1" ht="14.25" x14ac:dyDescent="0.25">
      <c r="A36" s="16" t="s">
        <v>66</v>
      </c>
      <c r="B36" s="16" t="s">
        <v>67</v>
      </c>
      <c r="C36" s="38">
        <f>(C17-$DA$17)^2</f>
        <v>0.86684619163569532</v>
      </c>
      <c r="D36" s="38">
        <f t="shared" ref="D36:BO36" si="38">(D17-$DA$17)^2</f>
        <v>0.18580044000170856</v>
      </c>
      <c r="E36" s="38">
        <f t="shared" si="38"/>
        <v>1.610244884446153</v>
      </c>
      <c r="F36" s="38">
        <f t="shared" si="38"/>
        <v>1.9664104617882014</v>
      </c>
      <c r="G36" s="38">
        <f t="shared" si="38"/>
        <v>5.6119442308513801</v>
      </c>
      <c r="H36" s="38">
        <f t="shared" si="38"/>
        <v>2.8977830108078089</v>
      </c>
      <c r="I36" s="38">
        <f t="shared" si="38"/>
        <v>0.75508148575334233</v>
      </c>
      <c r="J36" s="38">
        <f t="shared" si="38"/>
        <v>0.69826231364005287</v>
      </c>
      <c r="K36" s="38">
        <f t="shared" si="38"/>
        <v>1.5267590456661968</v>
      </c>
      <c r="L36" s="38">
        <f t="shared" si="38"/>
        <v>1.8740357341193552</v>
      </c>
      <c r="M36" s="38">
        <f t="shared" si="38"/>
        <v>2.6752557776923398</v>
      </c>
      <c r="N36" s="38">
        <f t="shared" si="38"/>
        <v>1.3664540347729497</v>
      </c>
      <c r="O36" s="38">
        <f t="shared" si="38"/>
        <v>0.32370893673373513</v>
      </c>
      <c r="P36" s="38">
        <f t="shared" si="38"/>
        <v>9.5477166901619219E-3</v>
      </c>
      <c r="Q36" s="38">
        <f t="shared" si="38"/>
        <v>3.9090200350292696E-2</v>
      </c>
      <c r="R36" s="38">
        <f t="shared" si="38"/>
        <v>1.2792644922892904</v>
      </c>
      <c r="S36" s="38">
        <f t="shared" si="38"/>
        <v>1.6840575206117323</v>
      </c>
      <c r="T36" s="38">
        <f t="shared" si="38"/>
        <v>3.7289376949036703</v>
      </c>
      <c r="U36" s="38">
        <f t="shared" si="38"/>
        <v>5.5902884574309049</v>
      </c>
      <c r="V36" s="38">
        <f t="shared" si="38"/>
        <v>4.8299398735529078</v>
      </c>
      <c r="W36" s="38">
        <f t="shared" si="38"/>
        <v>4.6845368234439757</v>
      </c>
      <c r="X36" s="38">
        <f t="shared" si="38"/>
        <v>3.7289376949036703</v>
      </c>
      <c r="Y36" s="38">
        <f t="shared" si="38"/>
        <v>3.9908549062326455</v>
      </c>
      <c r="Z36" s="38">
        <f t="shared" si="38"/>
        <v>3.7289376949036703</v>
      </c>
      <c r="AA36" s="38">
        <f t="shared" si="38"/>
        <v>2.6603102439232758</v>
      </c>
      <c r="AB36" s="38">
        <f t="shared" si="38"/>
        <v>1.4345150369516002</v>
      </c>
      <c r="AC36" s="38">
        <f t="shared" si="38"/>
        <v>1.1329028365158704</v>
      </c>
      <c r="AD36" s="38">
        <f t="shared" si="38"/>
        <v>2.882227455252254</v>
      </c>
      <c r="AE36" s="38">
        <f t="shared" si="38"/>
        <v>12.943534644794735</v>
      </c>
      <c r="AF36" s="38">
        <f t="shared" si="38"/>
        <v>21.138959481396039</v>
      </c>
      <c r="AG36" s="38">
        <f t="shared" si="38"/>
        <v>35.177303707975554</v>
      </c>
      <c r="AH36" s="38">
        <f t="shared" si="38"/>
        <v>45.756824405143298</v>
      </c>
      <c r="AI36" s="38">
        <f t="shared" si="38"/>
        <v>49.435604361570348</v>
      </c>
      <c r="AJ36" s="38">
        <f t="shared" si="38"/>
        <v>50.851813511897141</v>
      </c>
      <c r="AK36" s="38">
        <f t="shared" si="38"/>
        <v>38.41163921995814</v>
      </c>
      <c r="AL36" s="38">
        <f t="shared" si="38"/>
        <v>20.530375603400401</v>
      </c>
      <c r="AM36" s="38">
        <f t="shared" si="38"/>
        <v>14.170549895339398</v>
      </c>
      <c r="AN36" s="38">
        <f t="shared" si="38"/>
        <v>1.1329028365158704</v>
      </c>
      <c r="AO36" s="38">
        <f t="shared" si="38"/>
        <v>3.1291991328121651</v>
      </c>
      <c r="AP36" s="38">
        <f t="shared" si="38"/>
        <v>18.50967843564441</v>
      </c>
      <c r="AQ36" s="38">
        <f t="shared" si="38"/>
        <v>57.289068413857912</v>
      </c>
      <c r="AR36" s="38">
        <f t="shared" si="38"/>
        <v>58.812859263531109</v>
      </c>
      <c r="AS36" s="38">
        <f t="shared" si="38"/>
        <v>43.151159917125902</v>
      </c>
      <c r="AT36" s="38">
        <f t="shared" si="38"/>
        <v>30.275168631722831</v>
      </c>
      <c r="AU36" s="38">
        <f t="shared" si="38"/>
        <v>16.286236169849204</v>
      </c>
      <c r="AV36" s="38">
        <f t="shared" si="38"/>
        <v>8.2308984792173945</v>
      </c>
      <c r="AW36" s="38">
        <f t="shared" si="38"/>
        <v>6.0957350805245829</v>
      </c>
      <c r="AX36" s="38">
        <f t="shared" si="38"/>
        <v>5.7709856251868938</v>
      </c>
      <c r="AY36" s="38">
        <f t="shared" si="38"/>
        <v>6.4293734247511631</v>
      </c>
      <c r="AZ36" s="38">
        <f t="shared" si="38"/>
        <v>4.0091555598274171</v>
      </c>
      <c r="BA36" s="38">
        <f t="shared" si="38"/>
        <v>5.3005281088470237</v>
      </c>
      <c r="BB36" s="38">
        <f t="shared" si="38"/>
        <v>9.8321185227903793</v>
      </c>
      <c r="BC36" s="38">
        <f t="shared" si="38"/>
        <v>10.042271028237002</v>
      </c>
      <c r="BD36" s="38">
        <f t="shared" si="38"/>
        <v>11.575560788585586</v>
      </c>
      <c r="BE36" s="38">
        <f t="shared" si="38"/>
        <v>8.4232732068862397</v>
      </c>
      <c r="BF36" s="38">
        <f t="shared" si="38"/>
        <v>4.4196130761672849</v>
      </c>
      <c r="BG36" s="38">
        <f t="shared" si="38"/>
        <v>2.1578265837925579</v>
      </c>
      <c r="BH36" s="38">
        <f t="shared" si="38"/>
        <v>1.1426631850997475</v>
      </c>
      <c r="BI36" s="38">
        <f t="shared" si="38"/>
        <v>0.93887233542654513</v>
      </c>
      <c r="BJ36" s="38">
        <f t="shared" si="38"/>
        <v>1.1426631850997475</v>
      </c>
      <c r="BK36" s="38">
        <f t="shared" si="38"/>
        <v>2.1578265837925579</v>
      </c>
      <c r="BL36" s="38">
        <f t="shared" si="38"/>
        <v>0.75508148575334233</v>
      </c>
      <c r="BM36" s="38">
        <f t="shared" si="38"/>
        <v>2.1578265837925579</v>
      </c>
      <c r="BN36" s="38">
        <f t="shared" si="38"/>
        <v>2.4616174334657601</v>
      </c>
      <c r="BO36" s="38">
        <f t="shared" si="38"/>
        <v>3.6186980434875471</v>
      </c>
      <c r="BP36" s="38">
        <f t="shared" ref="BP36:CD36" si="39">(BP17-$DA$17)^2</f>
        <v>4.2805716818317734</v>
      </c>
      <c r="BQ36" s="38">
        <f t="shared" si="39"/>
        <v>1.8740357341193552</v>
      </c>
      <c r="BR36" s="38">
        <f t="shared" si="39"/>
        <v>1.3664540347729497</v>
      </c>
      <c r="BS36" s="38">
        <f t="shared" si="39"/>
        <v>1.610244884446153</v>
      </c>
      <c r="BT36" s="38">
        <f t="shared" si="39"/>
        <v>0.64366536374898509</v>
      </c>
      <c r="BU36" s="38">
        <f t="shared" si="39"/>
        <v>1.5267590456661964</v>
      </c>
      <c r="BV36" s="38">
        <f t="shared" si="39"/>
        <v>1.5267590456661968</v>
      </c>
      <c r="BW36" s="38">
        <f t="shared" si="39"/>
        <v>0.93887233542654513</v>
      </c>
      <c r="BX36" s="38">
        <f t="shared" si="39"/>
        <v>1.0045803964287234</v>
      </c>
      <c r="BY36" s="38">
        <f t="shared" si="39"/>
        <v>0.69826231364005242</v>
      </c>
      <c r="BZ36" s="38">
        <f t="shared" si="39"/>
        <v>0.59129063608013999</v>
      </c>
      <c r="CA36" s="38">
        <f t="shared" si="39"/>
        <v>0.44749978640693727</v>
      </c>
      <c r="CB36" s="38">
        <f t="shared" si="39"/>
        <v>0.16183529838950822</v>
      </c>
      <c r="CC36" s="38">
        <f t="shared" si="39"/>
        <v>0.189765581613909</v>
      </c>
      <c r="CD36" s="38">
        <f t="shared" si="39"/>
        <v>0.69826231364005242</v>
      </c>
      <c r="CE36" s="38">
        <f>(CE17-$DA$17)^2</f>
        <v>0.75508148575334233</v>
      </c>
      <c r="CF36" s="38">
        <f>(CF17-$DA$17)^2</f>
        <v>6.0957350805245829</v>
      </c>
      <c r="CG36" s="38">
        <f>(CG17-$DA$17)^2</f>
        <v>4.5608766927250199</v>
      </c>
      <c r="CH36" s="38">
        <f>(CH17-$DA$17)^2</f>
        <v>4.4196130761672867</v>
      </c>
      <c r="CI36" s="38">
        <f>(CI17-$DA$17)^2</f>
        <v>4.2805716818317734</v>
      </c>
      <c r="CJ36" s="38">
        <f t="shared" ref="CJ36:CW36" si="40">(CJ17-$DA$17)^2</f>
        <v>1.4454954291084625</v>
      </c>
      <c r="CK36" s="38">
        <f t="shared" si="40"/>
        <v>0.64366536374898509</v>
      </c>
      <c r="CL36" s="38">
        <f t="shared" si="40"/>
        <v>0.1581751676705547</v>
      </c>
      <c r="CM36" s="38">
        <f t="shared" si="40"/>
        <v>3.6013124225725162</v>
      </c>
      <c r="CN36" s="38">
        <f t="shared" si="40"/>
        <v>16.519177346319797</v>
      </c>
      <c r="CO36" s="38">
        <f t="shared" si="40"/>
        <v>31.708676256995158</v>
      </c>
      <c r="CP36" s="38">
        <f t="shared" si="40"/>
        <v>57.725233991199971</v>
      </c>
      <c r="CQ36" s="38">
        <f t="shared" si="40"/>
        <v>61.848458392071421</v>
      </c>
      <c r="CR36" s="38">
        <f t="shared" si="40"/>
        <v>43.970767760263151</v>
      </c>
      <c r="CS36" s="38">
        <f t="shared" si="40"/>
        <v>18.184928980306726</v>
      </c>
      <c r="CT36" s="38">
        <f t="shared" si="40"/>
        <v>2.7701577384766582</v>
      </c>
      <c r="CU36" s="38">
        <f t="shared" si="40"/>
        <v>0.58427538553547775</v>
      </c>
      <c r="CV36" s="38">
        <f t="shared" si="40"/>
        <v>0.53442789098210097</v>
      </c>
      <c r="CW36" s="38">
        <f t="shared" si="40"/>
        <v>1.0630553419624937</v>
      </c>
      <c r="CX36" s="38">
        <f>(CX17-$DA$17)^2</f>
        <v>0.93002701952240696</v>
      </c>
      <c r="CY36" s="38">
        <f>(CY17-$DA$17)^2</f>
        <v>0.48680261865094648</v>
      </c>
      <c r="CZ36" s="38">
        <f>(CZ17-$DA$17)^2</f>
        <v>0.48680261865094648</v>
      </c>
      <c r="DA36" s="26" t="s">
        <v>196</v>
      </c>
      <c r="DB36" s="26"/>
      <c r="DC36" s="26"/>
      <c r="DD36" s="26"/>
      <c r="DE36" s="26"/>
    </row>
    <row r="37" spans="1:109" s="1" customFormat="1" ht="14.25" x14ac:dyDescent="0.25">
      <c r="A37" s="16" t="s">
        <v>70</v>
      </c>
      <c r="B37" s="16" t="s">
        <v>182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38">
        <f>(AE18-$DA$18)^2</f>
        <v>2001.5950493060629</v>
      </c>
      <c r="AF37" s="38">
        <f t="shared" ref="AF37:CQ37" si="41">(AF18-$DA$18)^2</f>
        <v>1213.769103360117</v>
      </c>
      <c r="AG37" s="38">
        <f t="shared" si="41"/>
        <v>1001.038292549306</v>
      </c>
      <c r="AH37" s="38">
        <f t="shared" si="41"/>
        <v>332.66802227903582</v>
      </c>
      <c r="AI37" s="38">
        <f t="shared" si="41"/>
        <v>140.16640065741419</v>
      </c>
      <c r="AJ37" s="38">
        <f t="shared" si="41"/>
        <v>41.463157414170958</v>
      </c>
      <c r="AK37" s="38">
        <f t="shared" si="41"/>
        <v>75.009643900657366</v>
      </c>
      <c r="AL37" s="38">
        <f t="shared" si="41"/>
        <v>513.51234660336002</v>
      </c>
      <c r="AM37" s="38">
        <f t="shared" si="41"/>
        <v>1752.3274817384952</v>
      </c>
      <c r="AN37" s="38">
        <f t="shared" si="41"/>
        <v>2224.1420763330898</v>
      </c>
      <c r="AO37" s="38">
        <f t="shared" si="41"/>
        <v>1932.5528871439008</v>
      </c>
      <c r="AP37" s="38">
        <f t="shared" si="41"/>
        <v>1166.9609952520086</v>
      </c>
      <c r="AQ37" s="38">
        <f t="shared" si="41"/>
        <v>653.3550493060626</v>
      </c>
      <c r="AR37" s="38">
        <f t="shared" si="41"/>
        <v>267.67613038714393</v>
      </c>
      <c r="AS37" s="38">
        <f t="shared" si="41"/>
        <v>157.77396822498173</v>
      </c>
      <c r="AT37" s="38">
        <f t="shared" si="41"/>
        <v>52.719373630387132</v>
      </c>
      <c r="AU37" s="38">
        <f t="shared" si="41"/>
        <v>35.273968224981765</v>
      </c>
      <c r="AV37" s="38">
        <f t="shared" si="41"/>
        <v>55.341535792549337</v>
      </c>
      <c r="AW37" s="38">
        <f t="shared" si="41"/>
        <v>66.246400657414199</v>
      </c>
      <c r="AX37" s="38">
        <f t="shared" si="41"/>
        <v>0.88207633308984879</v>
      </c>
      <c r="AY37" s="38">
        <f t="shared" si="41"/>
        <v>5.1112655222790293</v>
      </c>
      <c r="AZ37" s="38">
        <f t="shared" si="41"/>
        <v>8.1842384952520018</v>
      </c>
      <c r="BA37" s="38">
        <f t="shared" si="41"/>
        <v>12.679373630387136</v>
      </c>
      <c r="BB37" s="38">
        <f t="shared" si="41"/>
        <v>1.5355898466033626</v>
      </c>
      <c r="BC37" s="38">
        <f t="shared" si="41"/>
        <v>3.6979547114680818E-3</v>
      </c>
      <c r="BD37" s="38">
        <f t="shared" si="41"/>
        <v>9.2366709276844521</v>
      </c>
      <c r="BE37" s="38">
        <f t="shared" si="41"/>
        <v>2.6869411979547158</v>
      </c>
      <c r="BF37" s="38">
        <f t="shared" si="41"/>
        <v>11.150184441197959</v>
      </c>
      <c r="BG37" s="38">
        <f t="shared" si="41"/>
        <v>32.938292549306077</v>
      </c>
      <c r="BH37" s="38">
        <f t="shared" si="41"/>
        <v>8.0609952520087749</v>
      </c>
      <c r="BI37" s="38">
        <f t="shared" si="41"/>
        <v>34.096130387143909</v>
      </c>
      <c r="BJ37" s="38">
        <f t="shared" si="41"/>
        <v>87.624779035792528</v>
      </c>
      <c r="BK37" s="38">
        <f t="shared" si="41"/>
        <v>129.06802227903577</v>
      </c>
      <c r="BL37" s="38">
        <f t="shared" si="41"/>
        <v>89.506941197954674</v>
      </c>
      <c r="BM37" s="38">
        <f t="shared" si="41"/>
        <v>162.83829254930603</v>
      </c>
      <c r="BN37" s="38">
        <f t="shared" si="41"/>
        <v>3.0247790357925526</v>
      </c>
      <c r="BO37" s="38">
        <f t="shared" si="41"/>
        <v>5.0139682249817428</v>
      </c>
      <c r="BP37" s="38">
        <f t="shared" si="41"/>
        <v>21.52207633308986</v>
      </c>
      <c r="BQ37" s="38">
        <f t="shared" si="41"/>
        <v>22.459914170927693</v>
      </c>
      <c r="BR37" s="38">
        <f t="shared" si="41"/>
        <v>8.6388330898466101</v>
      </c>
      <c r="BS37" s="38">
        <f t="shared" si="41"/>
        <v>19.706400657414189</v>
      </c>
      <c r="BT37" s="38">
        <f t="shared" si="41"/>
        <v>17.970724981738503</v>
      </c>
      <c r="BU37" s="38">
        <f t="shared" si="41"/>
        <v>15.517211468224998</v>
      </c>
      <c r="BV37" s="38">
        <f t="shared" si="41"/>
        <v>9.2366709276844521</v>
      </c>
      <c r="BW37" s="38">
        <f t="shared" si="41"/>
        <v>42.76099525200879</v>
      </c>
      <c r="BX37" s="38">
        <f t="shared" si="41"/>
        <v>14.739373630387149</v>
      </c>
      <c r="BY37" s="38">
        <f t="shared" si="41"/>
        <v>5.4718060628195833</v>
      </c>
      <c r="BZ37" s="38">
        <f t="shared" si="41"/>
        <v>38.927481738495267</v>
      </c>
      <c r="CA37" s="38">
        <f t="shared" si="41"/>
        <v>2.3691033601168789</v>
      </c>
      <c r="CB37" s="38">
        <f t="shared" si="41"/>
        <v>9.2366709276844521</v>
      </c>
      <c r="CC37" s="38">
        <f t="shared" si="41"/>
        <v>61.452887143900668</v>
      </c>
      <c r="CD37" s="38">
        <f t="shared" si="41"/>
        <v>15.517211468224998</v>
      </c>
      <c r="CE37" s="38">
        <f t="shared" si="41"/>
        <v>15.517211468224998</v>
      </c>
      <c r="CF37" s="38">
        <f>(CF18-$DA$18)^2</f>
        <v>11.295049306062811</v>
      </c>
      <c r="CG37" s="38">
        <f t="shared" si="41"/>
        <v>9.9907249817384862</v>
      </c>
      <c r="CH37" s="38">
        <f t="shared" si="41"/>
        <v>7.0799141709276761</v>
      </c>
      <c r="CI37" s="38">
        <f t="shared" si="41"/>
        <v>3.8447790357925444</v>
      </c>
      <c r="CJ37" s="38">
        <f t="shared" si="41"/>
        <v>52.405860116873647</v>
      </c>
      <c r="CK37" s="38">
        <f t="shared" si="41"/>
        <v>56.839373630387172</v>
      </c>
      <c r="CL37" s="38">
        <f t="shared" si="41"/>
        <v>126.3193736303872</v>
      </c>
      <c r="CM37" s="38">
        <f t="shared" si="41"/>
        <v>157.23126552227905</v>
      </c>
      <c r="CN37" s="38">
        <f t="shared" si="41"/>
        <v>130.85504930606288</v>
      </c>
      <c r="CO37" s="38">
        <f t="shared" si="41"/>
        <v>76.373427684441211</v>
      </c>
      <c r="CP37" s="38">
        <f t="shared" si="41"/>
        <v>13.981535792549314</v>
      </c>
      <c r="CQ37" s="38">
        <f t="shared" si="41"/>
        <v>1.079914170927688</v>
      </c>
      <c r="CR37" s="38">
        <f t="shared" ref="CR37:CW37" si="42">(CR18-$DA$18)^2</f>
        <v>0.29072498173849709</v>
      </c>
      <c r="CS37" s="38">
        <f t="shared" si="42"/>
        <v>3.462616873630382</v>
      </c>
      <c r="CT37" s="38">
        <f t="shared" si="42"/>
        <v>16.490184441197947</v>
      </c>
      <c r="CU37" s="38">
        <f t="shared" si="42"/>
        <v>1.5896439006574106</v>
      </c>
      <c r="CV37" s="38">
        <f t="shared" si="42"/>
        <v>17.312346603360105</v>
      </c>
      <c r="CW37" s="38">
        <f t="shared" si="42"/>
        <v>0.19288714390065845</v>
      </c>
      <c r="CX37" s="38">
        <f>(CX18-$DA$18)^2</f>
        <v>5.9496439006574198</v>
      </c>
      <c r="CY37" s="38">
        <f>(CY18-$DA$18)^2</f>
        <v>0.29072498173849709</v>
      </c>
      <c r="CZ37" s="38">
        <f>(CZ18-$DA$18)^2</f>
        <v>3.382616873630393</v>
      </c>
      <c r="DA37" s="26" t="s">
        <v>197</v>
      </c>
      <c r="DB37" s="26"/>
      <c r="DC37" s="26"/>
      <c r="DD37" s="26"/>
      <c r="DE37" s="26"/>
    </row>
    <row r="38" spans="1:109" s="1" customFormat="1" ht="14.25" x14ac:dyDescent="0.25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</row>
    <row r="39" spans="1:109" s="1" customFormat="1" ht="14.25" x14ac:dyDescent="0.25"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</row>
    <row r="40" spans="1:109" s="1" customFormat="1" ht="14.25" x14ac:dyDescent="0.25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</row>
    <row r="41" spans="1:109" s="1" customFormat="1" ht="14.25" x14ac:dyDescent="0.25"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</row>
    <row r="42" spans="1:109" s="1" customFormat="1" ht="14.25" x14ac:dyDescent="0.25">
      <c r="B42" s="15" t="s">
        <v>198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41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42"/>
      <c r="BZ42" s="42"/>
      <c r="CA42" s="42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</row>
    <row r="43" spans="1:109" s="1" customFormat="1" ht="14.25" x14ac:dyDescent="0.25">
      <c r="C43" s="64">
        <v>2000</v>
      </c>
      <c r="D43" s="64"/>
      <c r="E43" s="64"/>
      <c r="F43" s="64"/>
      <c r="G43" s="64">
        <v>2001</v>
      </c>
      <c r="H43" s="64"/>
      <c r="I43" s="64"/>
      <c r="J43" s="64"/>
      <c r="K43" s="64">
        <v>2002</v>
      </c>
      <c r="L43" s="64"/>
      <c r="M43" s="64"/>
      <c r="N43" s="64"/>
      <c r="O43" s="64">
        <v>2003</v>
      </c>
      <c r="P43" s="64"/>
      <c r="Q43" s="64"/>
      <c r="R43" s="64"/>
      <c r="S43" s="64">
        <v>2004</v>
      </c>
      <c r="T43" s="64"/>
      <c r="U43" s="64"/>
      <c r="V43" s="64"/>
      <c r="W43" s="64">
        <v>2005</v>
      </c>
      <c r="X43" s="64"/>
      <c r="Y43" s="64"/>
      <c r="Z43" s="64"/>
      <c r="AA43" s="64">
        <v>2006</v>
      </c>
      <c r="AB43" s="64"/>
      <c r="AC43" s="64"/>
      <c r="AD43" s="64"/>
      <c r="AE43" s="64">
        <v>2007</v>
      </c>
      <c r="AF43" s="64"/>
      <c r="AG43" s="64"/>
      <c r="AH43" s="64"/>
      <c r="AI43" s="64">
        <v>2008</v>
      </c>
      <c r="AJ43" s="64"/>
      <c r="AK43" s="64"/>
      <c r="AL43" s="64"/>
      <c r="AM43" s="64">
        <v>2009</v>
      </c>
      <c r="AN43" s="64"/>
      <c r="AO43" s="64"/>
      <c r="AP43" s="64"/>
      <c r="AQ43" s="64">
        <v>2010</v>
      </c>
      <c r="AR43" s="64"/>
      <c r="AS43" s="64"/>
      <c r="AT43" s="64"/>
      <c r="AU43" s="64">
        <v>2011</v>
      </c>
      <c r="AV43" s="64"/>
      <c r="AW43" s="64"/>
      <c r="AX43" s="64"/>
      <c r="AY43" s="64">
        <v>2012</v>
      </c>
      <c r="AZ43" s="64"/>
      <c r="BA43" s="64"/>
      <c r="BB43" s="64"/>
      <c r="BC43" s="64">
        <v>2013</v>
      </c>
      <c r="BD43" s="64"/>
      <c r="BE43" s="64"/>
      <c r="BF43" s="64"/>
      <c r="BG43" s="64">
        <v>2014</v>
      </c>
      <c r="BH43" s="64"/>
      <c r="BI43" s="64"/>
      <c r="BJ43" s="64"/>
      <c r="BK43" s="64">
        <v>2015</v>
      </c>
      <c r="BL43" s="64"/>
      <c r="BM43" s="64"/>
      <c r="BN43" s="64"/>
      <c r="BO43" s="64">
        <v>2016</v>
      </c>
      <c r="BP43" s="64"/>
      <c r="BQ43" s="64"/>
      <c r="BR43" s="64"/>
      <c r="BS43" s="64">
        <v>2017</v>
      </c>
      <c r="BT43" s="64"/>
      <c r="BU43" s="64"/>
      <c r="BV43" s="64"/>
      <c r="BW43" s="64">
        <v>2018</v>
      </c>
      <c r="BX43" s="64"/>
      <c r="BY43" s="64"/>
      <c r="BZ43" s="64"/>
      <c r="CA43" s="64">
        <v>2019</v>
      </c>
      <c r="CB43" s="64"/>
      <c r="CC43" s="64"/>
      <c r="CD43" s="64"/>
      <c r="CE43" s="64"/>
      <c r="CF43" s="36">
        <v>2020</v>
      </c>
      <c r="CG43" s="36"/>
      <c r="CH43" s="36"/>
      <c r="CI43" s="36">
        <v>2021</v>
      </c>
      <c r="CJ43" s="36"/>
      <c r="CK43" s="36"/>
      <c r="CL43" s="36"/>
      <c r="CM43" s="36">
        <v>2022</v>
      </c>
      <c r="CN43" s="36"/>
      <c r="CO43" s="36"/>
      <c r="CP43" s="36"/>
      <c r="CQ43" s="36">
        <v>2023</v>
      </c>
      <c r="CR43" s="36"/>
      <c r="CS43" s="36"/>
      <c r="CT43" s="36"/>
      <c r="CU43" s="36">
        <v>2024</v>
      </c>
      <c r="CV43" s="36"/>
      <c r="CW43" s="36"/>
      <c r="CX43" s="36"/>
      <c r="CY43" s="36">
        <v>2025</v>
      </c>
      <c r="CZ43" s="36"/>
      <c r="DA43" s="36"/>
      <c r="DB43" s="36"/>
      <c r="DC43" s="36"/>
      <c r="DD43" s="36"/>
      <c r="DE43" s="26"/>
    </row>
    <row r="44" spans="1:109" s="1" customFormat="1" ht="14.25" x14ac:dyDescent="0.25">
      <c r="C44" s="43" t="s">
        <v>199</v>
      </c>
      <c r="D44" s="43" t="s">
        <v>200</v>
      </c>
      <c r="E44" s="43" t="s">
        <v>201</v>
      </c>
      <c r="F44" s="43" t="s">
        <v>202</v>
      </c>
      <c r="G44" s="43" t="s">
        <v>199</v>
      </c>
      <c r="H44" s="43" t="s">
        <v>200</v>
      </c>
      <c r="I44" s="43" t="s">
        <v>201</v>
      </c>
      <c r="J44" s="43" t="s">
        <v>202</v>
      </c>
      <c r="K44" s="43" t="s">
        <v>199</v>
      </c>
      <c r="L44" s="43" t="s">
        <v>200</v>
      </c>
      <c r="M44" s="43" t="s">
        <v>201</v>
      </c>
      <c r="N44" s="43" t="s">
        <v>202</v>
      </c>
      <c r="O44" s="43" t="s">
        <v>199</v>
      </c>
      <c r="P44" s="43" t="s">
        <v>200</v>
      </c>
      <c r="Q44" s="43" t="s">
        <v>201</v>
      </c>
      <c r="R44" s="43" t="s">
        <v>202</v>
      </c>
      <c r="S44" s="43" t="s">
        <v>199</v>
      </c>
      <c r="T44" s="43" t="s">
        <v>200</v>
      </c>
      <c r="U44" s="43" t="s">
        <v>201</v>
      </c>
      <c r="V44" s="43" t="s">
        <v>202</v>
      </c>
      <c r="W44" s="43" t="s">
        <v>199</v>
      </c>
      <c r="X44" s="43" t="s">
        <v>200</v>
      </c>
      <c r="Y44" s="43" t="s">
        <v>201</v>
      </c>
      <c r="Z44" s="43" t="s">
        <v>202</v>
      </c>
      <c r="AA44" s="43" t="s">
        <v>199</v>
      </c>
      <c r="AB44" s="43" t="s">
        <v>200</v>
      </c>
      <c r="AC44" s="43" t="s">
        <v>201</v>
      </c>
      <c r="AD44" s="43" t="s">
        <v>202</v>
      </c>
      <c r="AE44" s="43" t="s">
        <v>199</v>
      </c>
      <c r="AF44" s="43" t="s">
        <v>200</v>
      </c>
      <c r="AG44" s="43" t="s">
        <v>201</v>
      </c>
      <c r="AH44" s="43" t="s">
        <v>202</v>
      </c>
      <c r="AI44" s="43" t="s">
        <v>199</v>
      </c>
      <c r="AJ44" s="43" t="s">
        <v>200</v>
      </c>
      <c r="AK44" s="43" t="s">
        <v>201</v>
      </c>
      <c r="AL44" s="43" t="s">
        <v>202</v>
      </c>
      <c r="AM44" s="43" t="s">
        <v>199</v>
      </c>
      <c r="AN44" s="43" t="s">
        <v>200</v>
      </c>
      <c r="AO44" s="43" t="s">
        <v>201</v>
      </c>
      <c r="AP44" s="43" t="s">
        <v>202</v>
      </c>
      <c r="AQ44" s="43" t="s">
        <v>199</v>
      </c>
      <c r="AR44" s="43" t="s">
        <v>200</v>
      </c>
      <c r="AS44" s="43" t="s">
        <v>201</v>
      </c>
      <c r="AT44" s="43" t="s">
        <v>202</v>
      </c>
      <c r="AU44" s="43" t="s">
        <v>199</v>
      </c>
      <c r="AV44" s="43" t="s">
        <v>200</v>
      </c>
      <c r="AW44" s="43" t="s">
        <v>201</v>
      </c>
      <c r="AX44" s="43" t="s">
        <v>202</v>
      </c>
      <c r="AY44" s="43" t="s">
        <v>199</v>
      </c>
      <c r="AZ44" s="43" t="s">
        <v>200</v>
      </c>
      <c r="BA44" s="43" t="s">
        <v>201</v>
      </c>
      <c r="BB44" s="43" t="s">
        <v>202</v>
      </c>
      <c r="BC44" s="43" t="s">
        <v>199</v>
      </c>
      <c r="BD44" s="43" t="s">
        <v>200</v>
      </c>
      <c r="BE44" s="43" t="s">
        <v>201</v>
      </c>
      <c r="BF44" s="43" t="s">
        <v>202</v>
      </c>
      <c r="BG44" s="43" t="s">
        <v>199</v>
      </c>
      <c r="BH44" s="43" t="s">
        <v>200</v>
      </c>
      <c r="BI44" s="43" t="s">
        <v>201</v>
      </c>
      <c r="BJ44" s="43" t="s">
        <v>202</v>
      </c>
      <c r="BK44" s="43" t="s">
        <v>199</v>
      </c>
      <c r="BL44" s="43" t="s">
        <v>200</v>
      </c>
      <c r="BM44" s="43" t="s">
        <v>201</v>
      </c>
      <c r="BN44" s="43" t="s">
        <v>202</v>
      </c>
      <c r="BO44" s="43" t="s">
        <v>199</v>
      </c>
      <c r="BP44" s="43" t="s">
        <v>200</v>
      </c>
      <c r="BQ44" s="43" t="s">
        <v>201</v>
      </c>
      <c r="BR44" s="43" t="s">
        <v>202</v>
      </c>
      <c r="BS44" s="43" t="s">
        <v>199</v>
      </c>
      <c r="BT44" s="43" t="s">
        <v>200</v>
      </c>
      <c r="BU44" s="43" t="s">
        <v>201</v>
      </c>
      <c r="BV44" s="43" t="s">
        <v>202</v>
      </c>
      <c r="BW44" s="43" t="s">
        <v>199</v>
      </c>
      <c r="BX44" s="43" t="s">
        <v>200</v>
      </c>
      <c r="BY44" s="43" t="s">
        <v>201</v>
      </c>
      <c r="BZ44" s="43" t="s">
        <v>202</v>
      </c>
      <c r="CA44" s="43" t="s">
        <v>199</v>
      </c>
      <c r="CB44" s="43" t="s">
        <v>200</v>
      </c>
      <c r="CC44" s="43" t="s">
        <v>201</v>
      </c>
      <c r="CD44" s="43" t="s">
        <v>202</v>
      </c>
      <c r="CE44" s="43" t="s">
        <v>199</v>
      </c>
      <c r="CF44" s="43" t="s">
        <v>200</v>
      </c>
      <c r="CG44" s="43" t="s">
        <v>201</v>
      </c>
      <c r="CH44" s="43" t="s">
        <v>202</v>
      </c>
      <c r="CI44" s="43" t="s">
        <v>199</v>
      </c>
      <c r="CJ44" s="43" t="s">
        <v>200</v>
      </c>
      <c r="CK44" s="43" t="s">
        <v>201</v>
      </c>
      <c r="CL44" s="43" t="s">
        <v>202</v>
      </c>
      <c r="CM44" s="43" t="s">
        <v>199</v>
      </c>
      <c r="CN44" s="43" t="s">
        <v>200</v>
      </c>
      <c r="CO44" s="43" t="s">
        <v>201</v>
      </c>
      <c r="CP44" s="43" t="s">
        <v>202</v>
      </c>
      <c r="CQ44" s="43" t="s">
        <v>199</v>
      </c>
      <c r="CR44" s="43" t="s">
        <v>200</v>
      </c>
      <c r="CS44" s="43" t="s">
        <v>201</v>
      </c>
      <c r="CT44" s="43" t="s">
        <v>202</v>
      </c>
      <c r="CU44" s="43" t="s">
        <v>199</v>
      </c>
      <c r="CV44" s="43" t="s">
        <v>200</v>
      </c>
      <c r="CW44" s="43" t="s">
        <v>201</v>
      </c>
      <c r="CX44" s="43" t="s">
        <v>202</v>
      </c>
      <c r="CY44" s="43" t="s">
        <v>199</v>
      </c>
      <c r="CZ44" s="43" t="s">
        <v>200</v>
      </c>
      <c r="DA44" s="43"/>
      <c r="DB44" s="26"/>
      <c r="DC44" s="26"/>
      <c r="DD44" s="43"/>
      <c r="DE44" s="26"/>
    </row>
    <row r="45" spans="1:109" s="1" customFormat="1" ht="14.25" x14ac:dyDescent="0.25">
      <c r="A45" s="17" t="s">
        <v>6</v>
      </c>
      <c r="B45" s="18" t="s">
        <v>7</v>
      </c>
      <c r="C45" s="41">
        <f t="shared" ref="C45:BN45" si="43">(C5-$DA$5)/$DC$5</f>
        <v>-0.2923917427312715</v>
      </c>
      <c r="D45" s="41">
        <f t="shared" si="43"/>
        <v>-0.4229694912364807</v>
      </c>
      <c r="E45" s="41">
        <f t="shared" si="43"/>
        <v>-0.4621428157880435</v>
      </c>
      <c r="F45" s="41">
        <f t="shared" si="43"/>
        <v>-0.4229694912364807</v>
      </c>
      <c r="G45" s="41">
        <f t="shared" si="43"/>
        <v>-0.55354723974168984</v>
      </c>
      <c r="H45" s="41">
        <f t="shared" si="43"/>
        <v>-0.59272056429325271</v>
      </c>
      <c r="I45" s="41">
        <f t="shared" si="43"/>
        <v>-0.13569844452502058</v>
      </c>
      <c r="J45" s="41">
        <f t="shared" si="43"/>
        <v>-0.18792954392710418</v>
      </c>
      <c r="K45" s="41">
        <f t="shared" si="43"/>
        <v>-9.6525119973457738E-2</v>
      </c>
      <c r="L45" s="41">
        <f t="shared" si="43"/>
        <v>6.0168178232793176E-2</v>
      </c>
      <c r="M45" s="41">
        <f t="shared" si="43"/>
        <v>-0.27933396788075066</v>
      </c>
      <c r="N45" s="41">
        <f t="shared" si="43"/>
        <v>7.3225953083314047E-2</v>
      </c>
      <c r="O45" s="41">
        <f t="shared" si="43"/>
        <v>9.9341502784356023E-2</v>
      </c>
      <c r="P45" s="41">
        <f t="shared" si="43"/>
        <v>0.37355477464529524</v>
      </c>
      <c r="Q45" s="41">
        <f t="shared" si="43"/>
        <v>0.39967032434633698</v>
      </c>
      <c r="R45" s="41">
        <f t="shared" si="43"/>
        <v>0.2821503506916489</v>
      </c>
      <c r="S45" s="41">
        <f t="shared" si="43"/>
        <v>0.11239927763487689</v>
      </c>
      <c r="T45" s="41">
        <f t="shared" si="43"/>
        <v>-9.6525119973457738E-2</v>
      </c>
      <c r="U45" s="41">
        <f t="shared" si="43"/>
        <v>-0.13569844452502058</v>
      </c>
      <c r="V45" s="41">
        <f t="shared" si="43"/>
        <v>0.3474392249442535</v>
      </c>
      <c r="W45" s="41">
        <f t="shared" si="43"/>
        <v>0.86975021896509019</v>
      </c>
      <c r="X45" s="41">
        <f t="shared" si="43"/>
        <v>0.83057689441352733</v>
      </c>
      <c r="Y45" s="41">
        <f t="shared" si="43"/>
        <v>1.0917323914239456</v>
      </c>
      <c r="Z45" s="41">
        <f t="shared" si="43"/>
        <v>1.0133857423208201</v>
      </c>
      <c r="AA45" s="41">
        <f t="shared" si="43"/>
        <v>1.3137145638828012</v>
      </c>
      <c r="AB45" s="41">
        <f t="shared" si="43"/>
        <v>1.6140433854447824</v>
      </c>
      <c r="AC45" s="41">
        <f t="shared" si="43"/>
        <v>1.7446211339499915</v>
      </c>
      <c r="AD45" s="41">
        <f t="shared" si="43"/>
        <v>2.4497409758781208</v>
      </c>
      <c r="AE45" s="41">
        <f t="shared" si="43"/>
        <v>2.9198208704968742</v>
      </c>
      <c r="AF45" s="41">
        <f t="shared" si="43"/>
        <v>3.0373408441515624</v>
      </c>
      <c r="AG45" s="41">
        <f t="shared" si="43"/>
        <v>3.1026297184041667</v>
      </c>
      <c r="AH45" s="41">
        <f t="shared" si="43"/>
        <v>2.6978386980380189</v>
      </c>
      <c r="AI45" s="41">
        <f t="shared" si="43"/>
        <v>2.4758565255791631</v>
      </c>
      <c r="AJ45" s="41">
        <f t="shared" si="43"/>
        <v>1.9143722070067637</v>
      </c>
      <c r="AK45" s="41">
        <f t="shared" si="43"/>
        <v>1.4834656369395733</v>
      </c>
      <c r="AL45" s="41">
        <f t="shared" si="43"/>
        <v>0.38661254949581614</v>
      </c>
      <c r="AM45" s="41">
        <f t="shared" si="43"/>
        <v>-0.71024053794794084</v>
      </c>
      <c r="AN45" s="41">
        <f t="shared" si="43"/>
        <v>-1.2847826313708612</v>
      </c>
      <c r="AO45" s="41">
        <f t="shared" si="43"/>
        <v>-2.0290757978505538</v>
      </c>
      <c r="AP45" s="41">
        <f t="shared" si="43"/>
        <v>-2.7733689643302459</v>
      </c>
      <c r="AQ45" s="41">
        <f t="shared" si="43"/>
        <v>-2.2641157451599301</v>
      </c>
      <c r="AR45" s="41">
        <f t="shared" si="43"/>
        <v>-2.0160180230000329</v>
      </c>
      <c r="AS45" s="41">
        <f t="shared" si="43"/>
        <v>-1.4284181547265915</v>
      </c>
      <c r="AT45" s="41">
        <f t="shared" si="43"/>
        <v>-0.74941386249950359</v>
      </c>
      <c r="AU45" s="41">
        <f t="shared" si="43"/>
        <v>-0.63189388884481545</v>
      </c>
      <c r="AV45" s="41">
        <f t="shared" si="43"/>
        <v>-0.6188361139942945</v>
      </c>
      <c r="AW45" s="41">
        <f t="shared" si="43"/>
        <v>-0.63189388884481545</v>
      </c>
      <c r="AX45" s="41">
        <f t="shared" si="43"/>
        <v>-0.60577833914377355</v>
      </c>
      <c r="AY45" s="41">
        <f t="shared" si="43"/>
        <v>-0.72329831279846191</v>
      </c>
      <c r="AZ45" s="41">
        <f t="shared" si="43"/>
        <v>-0.69718276309742</v>
      </c>
      <c r="BA45" s="41">
        <f t="shared" si="43"/>
        <v>-0.73635608764898275</v>
      </c>
      <c r="BB45" s="41">
        <f t="shared" si="43"/>
        <v>-0.6710672133963782</v>
      </c>
      <c r="BC45" s="41">
        <f t="shared" si="43"/>
        <v>-0.69718276309742</v>
      </c>
      <c r="BD45" s="41">
        <f t="shared" si="43"/>
        <v>-0.59272056429325271</v>
      </c>
      <c r="BE45" s="41">
        <f t="shared" si="43"/>
        <v>-0.52743169004064816</v>
      </c>
      <c r="BF45" s="41">
        <f t="shared" si="43"/>
        <v>-0.5666050145922108</v>
      </c>
      <c r="BG45" s="41">
        <f t="shared" si="43"/>
        <v>-0.22710286847866692</v>
      </c>
      <c r="BH45" s="41">
        <f t="shared" si="43"/>
        <v>-0.3446228421333552</v>
      </c>
      <c r="BI45" s="41">
        <f t="shared" si="43"/>
        <v>-0.27933396788075066</v>
      </c>
      <c r="BJ45" s="41">
        <f t="shared" si="43"/>
        <v>-0.33156506728283436</v>
      </c>
      <c r="BK45" s="41">
        <f t="shared" si="43"/>
        <v>-0.38379616668491795</v>
      </c>
      <c r="BL45" s="41">
        <f t="shared" si="43"/>
        <v>-0.3576806169838761</v>
      </c>
      <c r="BM45" s="41">
        <f t="shared" si="43"/>
        <v>-0.24016064332918791</v>
      </c>
      <c r="BN45" s="41">
        <f t="shared" si="43"/>
        <v>-0.22710286847866692</v>
      </c>
      <c r="BO45" s="41">
        <f t="shared" ref="BO45:CW45" si="44">(BO5-$DA$5)/$DC$5</f>
        <v>-0.50131614033960625</v>
      </c>
      <c r="BP45" s="41">
        <f t="shared" si="44"/>
        <v>-0.5143739151901271</v>
      </c>
      <c r="BQ45" s="41">
        <f t="shared" si="44"/>
        <v>-0.69718276309742</v>
      </c>
      <c r="BR45" s="41">
        <f t="shared" si="44"/>
        <v>-0.4229694912364807</v>
      </c>
      <c r="BS45" s="41">
        <f t="shared" si="44"/>
        <v>-0.27933396788075066</v>
      </c>
      <c r="BT45" s="41">
        <f t="shared" si="44"/>
        <v>-7.0409570272415997E-2</v>
      </c>
      <c r="BU45" s="41">
        <f t="shared" si="44"/>
        <v>-0.10958289482397861</v>
      </c>
      <c r="BV45" s="41">
        <f t="shared" si="44"/>
        <v>-0.21404509362814605</v>
      </c>
      <c r="BW45" s="41">
        <f t="shared" si="44"/>
        <v>-5.7351795421895127E-2</v>
      </c>
      <c r="BX45" s="41">
        <f t="shared" si="44"/>
        <v>-8.3467345122936867E-2</v>
      </c>
      <c r="BY45" s="41">
        <f t="shared" si="44"/>
        <v>-0.13569844452502058</v>
      </c>
      <c r="BZ45" s="41">
        <f t="shared" si="44"/>
        <v>-9.6525119973457738E-2</v>
      </c>
      <c r="CA45" s="41">
        <f t="shared" si="44"/>
        <v>-0.22710286847866692</v>
      </c>
      <c r="CB45" s="41">
        <f t="shared" si="44"/>
        <v>-0.26627619303022976</v>
      </c>
      <c r="CC45" s="41">
        <f t="shared" si="44"/>
        <v>-0.20098731877762518</v>
      </c>
      <c r="CD45" s="41">
        <f t="shared" si="44"/>
        <v>-0.2923917427312715</v>
      </c>
      <c r="CE45" s="41">
        <f t="shared" si="44"/>
        <v>-0.30544951758179251</v>
      </c>
      <c r="CF45" s="41">
        <f t="shared" si="44"/>
        <v>-0.6188361139942945</v>
      </c>
      <c r="CG45" s="41">
        <f t="shared" si="44"/>
        <v>-0.27933396788075066</v>
      </c>
      <c r="CH45" s="44">
        <f t="shared" si="44"/>
        <v>-0.31850729243231335</v>
      </c>
      <c r="CI45" s="44">
        <f t="shared" si="44"/>
        <v>0.12545705248539776</v>
      </c>
      <c r="CJ45" s="44">
        <f t="shared" si="44"/>
        <v>0.37355477464529524</v>
      </c>
      <c r="CK45" s="44">
        <f t="shared" si="44"/>
        <v>0.42578587404737894</v>
      </c>
      <c r="CL45" s="44">
        <f t="shared" si="44"/>
        <v>0.43884364889789984</v>
      </c>
      <c r="CM45" s="44">
        <f t="shared" si="44"/>
        <v>-0.24016064332918791</v>
      </c>
      <c r="CN45" s="44">
        <f t="shared" si="44"/>
        <v>-0.10958289482397861</v>
      </c>
      <c r="CO45" s="44">
        <f t="shared" si="44"/>
        <v>-0.3576806169838761</v>
      </c>
      <c r="CP45" s="44">
        <f t="shared" si="44"/>
        <v>-0.14875621937554145</v>
      </c>
      <c r="CQ45" s="44">
        <f t="shared" si="44"/>
        <v>0.4127280991968581</v>
      </c>
      <c r="CR45" s="44">
        <f t="shared" si="44"/>
        <v>0.37355477464529524</v>
      </c>
      <c r="CS45" s="44">
        <f t="shared" si="44"/>
        <v>0.3474392249442535</v>
      </c>
      <c r="CT45" s="44">
        <f t="shared" si="44"/>
        <v>0.32132367524321154</v>
      </c>
      <c r="CU45" s="44">
        <f t="shared" si="44"/>
        <v>0.24297702614008607</v>
      </c>
      <c r="CV45" s="44">
        <f t="shared" si="44"/>
        <v>6.0168178232793176E-2</v>
      </c>
      <c r="CW45" s="44">
        <f t="shared" si="44"/>
        <v>9.9341502784356023E-2</v>
      </c>
      <c r="CX45" s="44">
        <f>(CX5-$DA$5)/$DC$5</f>
        <v>-0.10958289482397861</v>
      </c>
      <c r="CY45" s="44">
        <f>(CY5-$DA$5)/$DC$5</f>
        <v>-0.10958289482397861</v>
      </c>
      <c r="CZ45" s="44">
        <f>(CZ5-$DA$5)/$DC$5</f>
        <v>-0.12264066967449971</v>
      </c>
      <c r="DA45" s="41"/>
      <c r="DB45" s="50"/>
      <c r="DC45" s="50"/>
      <c r="DD45" s="35"/>
      <c r="DE45" s="26"/>
    </row>
    <row r="46" spans="1:109" s="1" customFormat="1" ht="14.25" x14ac:dyDescent="0.25">
      <c r="A46" s="17" t="s">
        <v>12</v>
      </c>
      <c r="B46" s="19" t="s">
        <v>13</v>
      </c>
      <c r="C46" s="41">
        <f t="shared" ref="C46:BN46" si="45">-(C6-$DA$6)/$DC$6</f>
        <v>-0.93646159430012355</v>
      </c>
      <c r="D46" s="41">
        <f t="shared" si="45"/>
        <v>-1.0146277830223926</v>
      </c>
      <c r="E46" s="41">
        <f t="shared" si="45"/>
        <v>-0.98857238678163639</v>
      </c>
      <c r="F46" s="41">
        <f t="shared" si="45"/>
        <v>-0.96251699054087969</v>
      </c>
      <c r="G46" s="41">
        <f t="shared" si="45"/>
        <v>-0.85829540557785489</v>
      </c>
      <c r="H46" s="41">
        <f t="shared" si="45"/>
        <v>-0.91040619805936729</v>
      </c>
      <c r="I46" s="41">
        <f t="shared" si="45"/>
        <v>-0.85829540557785489</v>
      </c>
      <c r="J46" s="41">
        <f t="shared" si="45"/>
        <v>-0.78012921685558578</v>
      </c>
      <c r="K46" s="41">
        <f t="shared" si="45"/>
        <v>-0.57168604692953517</v>
      </c>
      <c r="L46" s="41">
        <f t="shared" si="45"/>
        <v>-0.83224000933709819</v>
      </c>
      <c r="M46" s="41">
        <f t="shared" si="45"/>
        <v>-0.2069104995589473</v>
      </c>
      <c r="N46" s="41">
        <f t="shared" si="45"/>
        <v>-0.41535366948499747</v>
      </c>
      <c r="O46" s="41">
        <f t="shared" si="45"/>
        <v>-0.28507668828121591</v>
      </c>
      <c r="P46" s="41">
        <f t="shared" si="45"/>
        <v>-0.36324287700348501</v>
      </c>
      <c r="Q46" s="41">
        <f t="shared" si="45"/>
        <v>-0.36324287700348501</v>
      </c>
      <c r="R46" s="41">
        <f t="shared" si="45"/>
        <v>-0.15479970707743443</v>
      </c>
      <c r="S46" s="41">
        <f t="shared" si="45"/>
        <v>-0.41535366948499747</v>
      </c>
      <c r="T46" s="41">
        <f t="shared" si="45"/>
        <v>-0.28507668828121591</v>
      </c>
      <c r="U46" s="41">
        <f t="shared" si="45"/>
        <v>-0.2069104995589473</v>
      </c>
      <c r="V46" s="41">
        <f t="shared" si="45"/>
        <v>-0.33718748076272881</v>
      </c>
      <c r="W46" s="41">
        <f t="shared" si="45"/>
        <v>-0.25902129204045971</v>
      </c>
      <c r="X46" s="41">
        <f t="shared" si="45"/>
        <v>1.5326703671033064E-3</v>
      </c>
      <c r="Y46" s="41">
        <f t="shared" si="45"/>
        <v>0.28814202901542252</v>
      </c>
      <c r="Z46" s="41">
        <f t="shared" si="45"/>
        <v>0.49658519894147313</v>
      </c>
      <c r="AA46" s="41">
        <f t="shared" si="45"/>
        <v>0.54869599142298553</v>
      </c>
      <c r="AB46" s="41">
        <f t="shared" si="45"/>
        <v>0.83530535007130502</v>
      </c>
      <c r="AC46" s="41">
        <f t="shared" si="45"/>
        <v>1.0698039162381117</v>
      </c>
      <c r="AD46" s="41">
        <f t="shared" si="45"/>
        <v>1.0698039162381117</v>
      </c>
      <c r="AE46" s="41">
        <f t="shared" si="45"/>
        <v>1.0698039162381117</v>
      </c>
      <c r="AF46" s="41">
        <f t="shared" si="45"/>
        <v>1.1219147087196242</v>
      </c>
      <c r="AG46" s="41">
        <f t="shared" si="45"/>
        <v>1.1479701049603808</v>
      </c>
      <c r="AH46" s="41">
        <f t="shared" si="45"/>
        <v>1.356413274886431</v>
      </c>
      <c r="AI46" s="41">
        <f t="shared" si="45"/>
        <v>1.095859312478868</v>
      </c>
      <c r="AJ46" s="41">
        <f t="shared" si="45"/>
        <v>0.96558233127508653</v>
      </c>
      <c r="AK46" s="41">
        <f t="shared" si="45"/>
        <v>0.67897297262676704</v>
      </c>
      <c r="AL46" s="41">
        <f t="shared" si="45"/>
        <v>5.3643462848615729E-2</v>
      </c>
      <c r="AM46" s="41">
        <f t="shared" si="45"/>
        <v>-0.96251699054087969</v>
      </c>
      <c r="AN46" s="41">
        <f t="shared" si="45"/>
        <v>-1.6660126890412996</v>
      </c>
      <c r="AO46" s="41">
        <f t="shared" si="45"/>
        <v>-2.2913421988194513</v>
      </c>
      <c r="AP46" s="41">
        <f t="shared" si="45"/>
        <v>-2.6040069537085269</v>
      </c>
      <c r="AQ46" s="41">
        <f t="shared" si="45"/>
        <v>-2.7342839349123085</v>
      </c>
      <c r="AR46" s="41">
        <f t="shared" si="45"/>
        <v>-2.4737299725047452</v>
      </c>
      <c r="AS46" s="41">
        <f t="shared" si="45"/>
        <v>-2.3173975950602075</v>
      </c>
      <c r="AT46" s="41">
        <f t="shared" si="45"/>
        <v>-2.0307882364118885</v>
      </c>
      <c r="AU46" s="41">
        <f t="shared" si="45"/>
        <v>-1.7441788777635687</v>
      </c>
      <c r="AV46" s="41">
        <f t="shared" si="45"/>
        <v>-1.6399572928005439</v>
      </c>
      <c r="AW46" s="41">
        <f t="shared" si="45"/>
        <v>-1.3533479341522243</v>
      </c>
      <c r="AX46" s="41">
        <f t="shared" si="45"/>
        <v>-1.3012371416707118</v>
      </c>
      <c r="AY46" s="41">
        <f t="shared" si="45"/>
        <v>-1.4315141228744934</v>
      </c>
      <c r="AZ46" s="41">
        <f t="shared" si="45"/>
        <v>-1.4315141228744934</v>
      </c>
      <c r="BA46" s="41">
        <f t="shared" si="45"/>
        <v>-0.93646159430012355</v>
      </c>
      <c r="BB46" s="41">
        <f t="shared" si="45"/>
        <v>-0.98857238678163639</v>
      </c>
      <c r="BC46" s="41">
        <f t="shared" si="45"/>
        <v>-0.59774144317029188</v>
      </c>
      <c r="BD46" s="41">
        <f t="shared" si="45"/>
        <v>-0.2069104995589473</v>
      </c>
      <c r="BE46" s="41">
        <f t="shared" si="45"/>
        <v>-0.38929827324424121</v>
      </c>
      <c r="BF46" s="41">
        <f t="shared" si="45"/>
        <v>-0.28507668828121591</v>
      </c>
      <c r="BG46" s="41">
        <f t="shared" si="45"/>
        <v>-0.28507668828121591</v>
      </c>
      <c r="BH46" s="41">
        <f t="shared" si="45"/>
        <v>-2.4522725873652902E-2</v>
      </c>
      <c r="BI46" s="41">
        <f t="shared" si="45"/>
        <v>-7.6633518355165783E-2</v>
      </c>
      <c r="BJ46" s="41">
        <f t="shared" si="45"/>
        <v>2.7588066607859518E-2</v>
      </c>
      <c r="BK46" s="41">
        <f t="shared" si="45"/>
        <v>0.13180965157088481</v>
      </c>
      <c r="BL46" s="41">
        <f t="shared" si="45"/>
        <v>0.20997584029315391</v>
      </c>
      <c r="BM46" s="41">
        <f t="shared" si="45"/>
        <v>0.13180965157088481</v>
      </c>
      <c r="BN46" s="41">
        <f t="shared" si="45"/>
        <v>0.13180965157088481</v>
      </c>
      <c r="BO46" s="41">
        <f t="shared" ref="BO46:CW46" si="46">-(BO6-$DA$6)/$DC$6</f>
        <v>0.13180965157088481</v>
      </c>
      <c r="BP46" s="41">
        <f t="shared" si="46"/>
        <v>0.23603123653391012</v>
      </c>
      <c r="BQ46" s="41">
        <f t="shared" si="46"/>
        <v>0.18392044405239724</v>
      </c>
      <c r="BR46" s="41">
        <f t="shared" si="46"/>
        <v>0.28814202901542252</v>
      </c>
      <c r="BS46" s="41">
        <f t="shared" si="46"/>
        <v>0.36630821773769162</v>
      </c>
      <c r="BT46" s="41">
        <f t="shared" si="46"/>
        <v>0.44447440645996028</v>
      </c>
      <c r="BU46" s="41">
        <f t="shared" si="46"/>
        <v>0.44447440645996028</v>
      </c>
      <c r="BV46" s="41">
        <f t="shared" si="46"/>
        <v>0.60080678390449849</v>
      </c>
      <c r="BW46" s="41">
        <f t="shared" si="46"/>
        <v>0.67897297262676704</v>
      </c>
      <c r="BX46" s="41">
        <f t="shared" si="46"/>
        <v>0.75713916134903614</v>
      </c>
      <c r="BY46" s="41">
        <f t="shared" si="46"/>
        <v>0.86136074631206128</v>
      </c>
      <c r="BZ46" s="41">
        <f t="shared" si="46"/>
        <v>0.9134715387935739</v>
      </c>
      <c r="CA46" s="41">
        <f t="shared" si="46"/>
        <v>0.99163772751584278</v>
      </c>
      <c r="CB46" s="41">
        <f t="shared" si="46"/>
        <v>1.095859312478868</v>
      </c>
      <c r="CC46" s="41">
        <f t="shared" si="46"/>
        <v>1.095859312478868</v>
      </c>
      <c r="CD46" s="41">
        <f t="shared" si="46"/>
        <v>1.1479701049603808</v>
      </c>
      <c r="CE46" s="41">
        <f t="shared" si="46"/>
        <v>0.80924995383054865</v>
      </c>
      <c r="CF46" s="41">
        <f t="shared" si="46"/>
        <v>0.52264059518222938</v>
      </c>
      <c r="CG46" s="41">
        <f t="shared" si="46"/>
        <v>0.49658519894147313</v>
      </c>
      <c r="CH46" s="44">
        <f t="shared" si="46"/>
        <v>0.62686218014525463</v>
      </c>
      <c r="CI46" s="44">
        <f t="shared" si="46"/>
        <v>0.70502836886752351</v>
      </c>
      <c r="CJ46" s="44">
        <f t="shared" si="46"/>
        <v>0.70502836886752351</v>
      </c>
      <c r="CK46" s="44">
        <f t="shared" si="46"/>
        <v>0.83530535007130502</v>
      </c>
      <c r="CL46" s="44">
        <f t="shared" si="46"/>
        <v>0.83530535007130502</v>
      </c>
      <c r="CM46" s="44">
        <f t="shared" si="46"/>
        <v>0.9134715387935739</v>
      </c>
      <c r="CN46" s="44">
        <f t="shared" si="46"/>
        <v>1.0176931237565991</v>
      </c>
      <c r="CO46" s="44">
        <f t="shared" si="46"/>
        <v>0.9134715387935739</v>
      </c>
      <c r="CP46" s="44">
        <f t="shared" si="46"/>
        <v>0.99163772751584278</v>
      </c>
      <c r="CQ46" s="44">
        <f t="shared" si="46"/>
        <v>1.1219147087196242</v>
      </c>
      <c r="CR46" s="45">
        <f t="shared" si="46"/>
        <v>1.0698039162381117</v>
      </c>
      <c r="CS46" s="45">
        <f t="shared" si="46"/>
        <v>1.0437485199973555</v>
      </c>
      <c r="CT46" s="45">
        <f t="shared" si="46"/>
        <v>0.93952693503433016</v>
      </c>
      <c r="CU46" s="45">
        <f t="shared" si="46"/>
        <v>0.9134715387935739</v>
      </c>
      <c r="CV46" s="45">
        <f t="shared" si="46"/>
        <v>0.9134715387935739</v>
      </c>
      <c r="CW46" s="45">
        <f t="shared" si="46"/>
        <v>0.96558233127508653</v>
      </c>
      <c r="CX46" s="45">
        <f>-(CX6-$DA$6)/$DC$6</f>
        <v>0.93952693503433016</v>
      </c>
      <c r="CY46" s="45">
        <f>-(CY6-$DA$6)/$DC$6</f>
        <v>0.86136074631206128</v>
      </c>
      <c r="CZ46" s="45">
        <f>-(CZ6-$DA$6)/$DC$6</f>
        <v>0.96558233127508653</v>
      </c>
      <c r="DA46" s="41"/>
      <c r="DB46" s="50"/>
      <c r="DC46" s="50"/>
      <c r="DD46" s="35"/>
      <c r="DE46" s="26"/>
    </row>
    <row r="47" spans="1:109" s="1" customFormat="1" ht="14.25" x14ac:dyDescent="0.25">
      <c r="A47" s="17" t="s">
        <v>18</v>
      </c>
      <c r="B47" s="19" t="s">
        <v>19</v>
      </c>
      <c r="C47" s="41">
        <f t="shared" ref="C47:BN47" si="47">(C7-$DA$7)/$DC$7</f>
        <v>-1.6509038052596716</v>
      </c>
      <c r="D47" s="41">
        <f t="shared" si="47"/>
        <v>-1.6509038052596716</v>
      </c>
      <c r="E47" s="41">
        <f t="shared" si="47"/>
        <v>-1.6509038052596716</v>
      </c>
      <c r="F47" s="41">
        <f t="shared" si="47"/>
        <v>-1.6509038052596716</v>
      </c>
      <c r="G47" s="41">
        <f t="shared" si="47"/>
        <v>-1.4996080387399167</v>
      </c>
      <c r="H47" s="41">
        <f t="shared" si="47"/>
        <v>-1.4996080387399167</v>
      </c>
      <c r="I47" s="41">
        <f t="shared" si="47"/>
        <v>-1.4563806768771306</v>
      </c>
      <c r="J47" s="41">
        <f t="shared" si="47"/>
        <v>-1.4563806768771306</v>
      </c>
      <c r="K47" s="41">
        <f t="shared" si="47"/>
        <v>-1.5212217196713105</v>
      </c>
      <c r="L47" s="41">
        <f t="shared" si="47"/>
        <v>-1.1754028247690145</v>
      </c>
      <c r="M47" s="41">
        <f t="shared" si="47"/>
        <v>-0.85119761079811218</v>
      </c>
      <c r="N47" s="41">
        <f t="shared" si="47"/>
        <v>-0.93765233452368579</v>
      </c>
      <c r="O47" s="41">
        <f t="shared" si="47"/>
        <v>-1.1105617819748346</v>
      </c>
      <c r="P47" s="41">
        <f t="shared" si="47"/>
        <v>-1.0673344201120469</v>
      </c>
      <c r="Q47" s="41">
        <f t="shared" si="47"/>
        <v>-0.72151552520975104</v>
      </c>
      <c r="R47" s="41">
        <f t="shared" si="47"/>
        <v>-1.0241070582492611</v>
      </c>
      <c r="S47" s="41">
        <f t="shared" si="47"/>
        <v>-1.0024933773178673</v>
      </c>
      <c r="T47" s="41">
        <f t="shared" si="47"/>
        <v>-0.93765233452368579</v>
      </c>
      <c r="U47" s="41">
        <f t="shared" si="47"/>
        <v>-0.78635656800393239</v>
      </c>
      <c r="V47" s="41">
        <f t="shared" si="47"/>
        <v>-0.85119761079811218</v>
      </c>
      <c r="W47" s="41">
        <f t="shared" si="47"/>
        <v>-1.0241070582492611</v>
      </c>
      <c r="X47" s="41">
        <f t="shared" si="47"/>
        <v>-0.69990184427835878</v>
      </c>
      <c r="Y47" s="41">
        <f t="shared" si="47"/>
        <v>-0.57021975868999752</v>
      </c>
      <c r="Z47" s="41">
        <f t="shared" si="47"/>
        <v>-0.44053767310163638</v>
      </c>
      <c r="AA47" s="41">
        <f t="shared" si="47"/>
        <v>-0.28924190658188137</v>
      </c>
      <c r="AB47" s="41">
        <f t="shared" si="47"/>
        <v>3.4963307389020856E-2</v>
      </c>
      <c r="AC47" s="41">
        <f t="shared" si="47"/>
        <v>0.5536916497424641</v>
      </c>
      <c r="AD47" s="41">
        <f t="shared" si="47"/>
        <v>0.22948643577156189</v>
      </c>
      <c r="AE47" s="41">
        <f t="shared" si="47"/>
        <v>7.8190669251806899E-2</v>
      </c>
      <c r="AF47" s="41">
        <f t="shared" si="47"/>
        <v>0.46723692601689049</v>
      </c>
      <c r="AG47" s="41">
        <f t="shared" si="47"/>
        <v>0.85628318278197257</v>
      </c>
      <c r="AH47" s="41">
        <f t="shared" si="47"/>
        <v>0.85628318278197257</v>
      </c>
      <c r="AI47" s="41">
        <f t="shared" si="47"/>
        <v>0.70498741626221761</v>
      </c>
      <c r="AJ47" s="41">
        <f t="shared" si="47"/>
        <v>0.87789686371336628</v>
      </c>
      <c r="AK47" s="41">
        <f t="shared" si="47"/>
        <v>0.72660109719361132</v>
      </c>
      <c r="AL47" s="41">
        <f t="shared" si="47"/>
        <v>0.22948643577156189</v>
      </c>
      <c r="AM47" s="41">
        <f t="shared" si="47"/>
        <v>-0.2676282256504891</v>
      </c>
      <c r="AN47" s="41">
        <f t="shared" si="47"/>
        <v>-0.82958392986671836</v>
      </c>
      <c r="AO47" s="41">
        <f t="shared" si="47"/>
        <v>-1.4131533150143429</v>
      </c>
      <c r="AP47" s="41">
        <f t="shared" si="47"/>
        <v>-1.6292901243282778</v>
      </c>
      <c r="AQ47" s="41">
        <f t="shared" si="47"/>
        <v>-1.7805858908480328</v>
      </c>
      <c r="AR47" s="41">
        <f t="shared" si="47"/>
        <v>-1.6292901243282778</v>
      </c>
      <c r="AS47" s="41">
        <f t="shared" si="47"/>
        <v>-1.2834712294259818</v>
      </c>
      <c r="AT47" s="41">
        <f t="shared" si="47"/>
        <v>-1.3699259531515555</v>
      </c>
      <c r="AU47" s="41">
        <f t="shared" si="47"/>
        <v>-1.4347669959457368</v>
      </c>
      <c r="AV47" s="41">
        <f t="shared" si="47"/>
        <v>-1.1321754629062284</v>
      </c>
      <c r="AW47" s="41">
        <f t="shared" si="47"/>
        <v>-0.89442497266089982</v>
      </c>
      <c r="AX47" s="41">
        <f t="shared" si="47"/>
        <v>-0.872811291729506</v>
      </c>
      <c r="AY47" s="41">
        <f t="shared" si="47"/>
        <v>-1.0024933773178673</v>
      </c>
      <c r="AZ47" s="41">
        <f t="shared" si="47"/>
        <v>-0.74312920614114475</v>
      </c>
      <c r="BA47" s="41">
        <f t="shared" si="47"/>
        <v>-0.35408294937606272</v>
      </c>
      <c r="BB47" s="41">
        <f t="shared" si="47"/>
        <v>-0.3973103112388488</v>
      </c>
      <c r="BC47" s="41">
        <f t="shared" si="47"/>
        <v>-0.37569663030745654</v>
      </c>
      <c r="BD47" s="41">
        <f t="shared" si="47"/>
        <v>-0.24601454471909534</v>
      </c>
      <c r="BE47" s="41">
        <f t="shared" si="47"/>
        <v>-8.2640544737667236E-3</v>
      </c>
      <c r="BF47" s="41">
        <f t="shared" si="47"/>
        <v>-9.4718778199340339E-2</v>
      </c>
      <c r="BG47" s="41">
        <f t="shared" si="47"/>
        <v>-9.4718778199340339E-2</v>
      </c>
      <c r="BH47" s="41">
        <f t="shared" si="47"/>
        <v>5.6576988320413107E-2</v>
      </c>
      <c r="BI47" s="41">
        <f t="shared" si="47"/>
        <v>5.6576988320413107E-2</v>
      </c>
      <c r="BJ47" s="41">
        <f t="shared" si="47"/>
        <v>5.6576988320413107E-2</v>
      </c>
      <c r="BK47" s="41">
        <f t="shared" si="47"/>
        <v>0.14303171204598827</v>
      </c>
      <c r="BL47" s="41">
        <f t="shared" si="47"/>
        <v>0.40239588322270914</v>
      </c>
      <c r="BM47" s="41">
        <f t="shared" si="47"/>
        <v>0.51046428787967657</v>
      </c>
      <c r="BN47" s="41">
        <f t="shared" si="47"/>
        <v>0.51046428787967657</v>
      </c>
      <c r="BO47" s="41">
        <f t="shared" ref="BO47:CW47" si="48">(BO7-$DA$7)/$DC$7</f>
        <v>0.4240095641541029</v>
      </c>
      <c r="BP47" s="41">
        <f t="shared" si="48"/>
        <v>0.59691901160525018</v>
      </c>
      <c r="BQ47" s="41">
        <f t="shared" si="48"/>
        <v>0.59691901160525018</v>
      </c>
      <c r="BR47" s="41">
        <f t="shared" si="48"/>
        <v>0.57530533067385792</v>
      </c>
      <c r="BS47" s="41">
        <f t="shared" si="48"/>
        <v>0.5536916497424641</v>
      </c>
      <c r="BT47" s="41">
        <f t="shared" si="48"/>
        <v>0.76982845905639896</v>
      </c>
      <c r="BU47" s="41">
        <f t="shared" si="48"/>
        <v>0.98596526837033371</v>
      </c>
      <c r="BV47" s="41">
        <f t="shared" si="48"/>
        <v>1.0075789493017275</v>
      </c>
      <c r="BW47" s="41">
        <f t="shared" si="48"/>
        <v>0.96435158743894001</v>
      </c>
      <c r="BX47" s="41">
        <f t="shared" si="48"/>
        <v>1.1588747158214825</v>
      </c>
      <c r="BY47" s="41">
        <f t="shared" si="48"/>
        <v>1.353397844204022</v>
      </c>
      <c r="BZ47" s="41">
        <f t="shared" si="48"/>
        <v>1.2237157586156624</v>
      </c>
      <c r="CA47" s="41">
        <f t="shared" si="48"/>
        <v>1.1588747158214825</v>
      </c>
      <c r="CB47" s="41">
        <f t="shared" si="48"/>
        <v>1.2237157586156624</v>
      </c>
      <c r="CC47" s="41">
        <f t="shared" si="48"/>
        <v>1.4182388869982019</v>
      </c>
      <c r="CD47" s="41">
        <f t="shared" si="48"/>
        <v>1.3750115251354174</v>
      </c>
      <c r="CE47" s="41">
        <f t="shared" si="48"/>
        <v>1.2237157586156624</v>
      </c>
      <c r="CF47" s="41">
        <f t="shared" si="48"/>
        <v>1.0940336730272997</v>
      </c>
      <c r="CG47" s="41">
        <f t="shared" si="48"/>
        <v>1.1372610348900871</v>
      </c>
      <c r="CH47" s="44">
        <f t="shared" si="48"/>
        <v>1.0291926302331198</v>
      </c>
      <c r="CI47" s="44">
        <f t="shared" si="48"/>
        <v>0.5536916497424641</v>
      </c>
      <c r="CJ47" s="44">
        <f t="shared" si="48"/>
        <v>0.70498741626221761</v>
      </c>
      <c r="CK47" s="44">
        <f t="shared" si="48"/>
        <v>0.96435158743894001</v>
      </c>
      <c r="CL47" s="44">
        <f t="shared" si="48"/>
        <v>0.79144213998779267</v>
      </c>
      <c r="CM47" s="44">
        <f t="shared" si="48"/>
        <v>0.8995105446447601</v>
      </c>
      <c r="CN47" s="44">
        <f t="shared" si="48"/>
        <v>1.0724199920959074</v>
      </c>
      <c r="CO47" s="44">
        <f t="shared" si="48"/>
        <v>1.202102077684267</v>
      </c>
      <c r="CP47" s="44">
        <f t="shared" si="48"/>
        <v>1.0724199920959074</v>
      </c>
      <c r="CQ47" s="44">
        <f t="shared" si="48"/>
        <v>1.0075789493017275</v>
      </c>
      <c r="CR47" s="45">
        <f t="shared" si="48"/>
        <v>1.1588747158214825</v>
      </c>
      <c r="CS47" s="45">
        <f t="shared" si="48"/>
        <v>1.2237157586156624</v>
      </c>
      <c r="CT47" s="45">
        <f t="shared" si="48"/>
        <v>1.0724199920959074</v>
      </c>
      <c r="CU47" s="45">
        <f t="shared" si="48"/>
        <v>1.0724199920959074</v>
      </c>
      <c r="CV47" s="45">
        <f t="shared" si="48"/>
        <v>1.1372610348900871</v>
      </c>
      <c r="CW47" s="45">
        <f t="shared" si="48"/>
        <v>1.1156473539586949</v>
      </c>
      <c r="CX47" s="45">
        <f>(CX7-$DA$7)/$DC$7</f>
        <v>0.94273790650754619</v>
      </c>
      <c r="CY47" s="45">
        <f>(CY7-$DA$7)/$DC$7</f>
        <v>0.8995105446447601</v>
      </c>
      <c r="CZ47" s="45">
        <f>(CZ7-$DA$7)/$DC$7</f>
        <v>1.26694312047845</v>
      </c>
      <c r="DA47" s="41"/>
      <c r="DB47" s="50"/>
      <c r="DC47" s="50"/>
      <c r="DD47" s="26"/>
      <c r="DE47" s="26"/>
    </row>
    <row r="48" spans="1:109" s="1" customFormat="1" ht="14.25" x14ac:dyDescent="0.25">
      <c r="A48" s="17" t="s">
        <v>23</v>
      </c>
      <c r="B48" s="19" t="s">
        <v>24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41">
        <f t="shared" ref="W48:CH48" si="49">(W8-$DA$8)/$DC$8</f>
        <v>-0.96229506150851785</v>
      </c>
      <c r="X48" s="41">
        <f t="shared" si="49"/>
        <v>-0.80968127237185339</v>
      </c>
      <c r="Y48" s="41">
        <f t="shared" si="49"/>
        <v>-0.69639128166304121</v>
      </c>
      <c r="Z48" s="41">
        <f t="shared" si="49"/>
        <v>-0.6320999921698861</v>
      </c>
      <c r="AA48" s="41">
        <f t="shared" si="49"/>
        <v>-1.3686447846163073E-2</v>
      </c>
      <c r="AB48" s="41">
        <f t="shared" si="49"/>
        <v>0.15983761505769259</v>
      </c>
      <c r="AC48" s="41">
        <f t="shared" si="49"/>
        <v>0.55448002070863767</v>
      </c>
      <c r="AD48" s="41">
        <f t="shared" si="49"/>
        <v>0.50345271084392473</v>
      </c>
      <c r="AE48" s="41">
        <f t="shared" si="49"/>
        <v>0.71926546173963724</v>
      </c>
      <c r="AF48" s="41">
        <f t="shared" si="49"/>
        <v>0.66012371727870089</v>
      </c>
      <c r="AG48" s="41">
        <f t="shared" si="49"/>
        <v>0.55791305073011688</v>
      </c>
      <c r="AH48" s="41">
        <f t="shared" si="49"/>
        <v>-6.2685149061820156E-2</v>
      </c>
      <c r="AI48" s="41">
        <f t="shared" si="49"/>
        <v>0.58178821406131276</v>
      </c>
      <c r="AJ48" s="41">
        <f t="shared" si="49"/>
        <v>0.17185322013286963</v>
      </c>
      <c r="AK48" s="41">
        <f t="shared" si="49"/>
        <v>-0.55204797394175842</v>
      </c>
      <c r="AL48" s="41">
        <f t="shared" si="49"/>
        <v>-0.90299727022842324</v>
      </c>
      <c r="AM48" s="41">
        <f t="shared" si="49"/>
        <v>-1.2516058642277161</v>
      </c>
      <c r="AN48" s="41">
        <f t="shared" si="49"/>
        <v>-1.473348394251438</v>
      </c>
      <c r="AO48" s="41">
        <f t="shared" si="49"/>
        <v>-1.6537385171982519</v>
      </c>
      <c r="AP48" s="41">
        <f t="shared" si="49"/>
        <v>-1.7870025007593067</v>
      </c>
      <c r="AQ48" s="41">
        <f t="shared" si="49"/>
        <v>-1.7600064010449479</v>
      </c>
      <c r="AR48" s="41">
        <f t="shared" si="49"/>
        <v>-1.6930623156261042</v>
      </c>
      <c r="AS48" s="41">
        <f t="shared" si="49"/>
        <v>-1.5524641315646168</v>
      </c>
      <c r="AT48" s="41">
        <f t="shared" si="49"/>
        <v>-1.5610467066183147</v>
      </c>
      <c r="AU48" s="41">
        <f t="shared" si="49"/>
        <v>-1.0297072873848359</v>
      </c>
      <c r="AV48" s="41">
        <f t="shared" si="49"/>
        <v>-1.0384459092576919</v>
      </c>
      <c r="AW48" s="41">
        <f t="shared" si="49"/>
        <v>-1.1294212048268897</v>
      </c>
      <c r="AX48" s="41">
        <f t="shared" si="49"/>
        <v>-1.2349088545777946</v>
      </c>
      <c r="AY48" s="41">
        <f t="shared" si="49"/>
        <v>-0.83917412119274259</v>
      </c>
      <c r="AZ48" s="41">
        <f t="shared" si="49"/>
        <v>-0.89737958473873014</v>
      </c>
      <c r="BA48" s="41">
        <f t="shared" si="49"/>
        <v>-0.97555904113696001</v>
      </c>
      <c r="BB48" s="41">
        <f t="shared" si="49"/>
        <v>-0.9379517577198474</v>
      </c>
      <c r="BC48" s="41">
        <f t="shared" si="49"/>
        <v>-0.35418060724923234</v>
      </c>
      <c r="BD48" s="41">
        <f t="shared" si="49"/>
        <v>-0.5094471923115852</v>
      </c>
      <c r="BE48" s="41">
        <f t="shared" si="49"/>
        <v>-0.62804277487177429</v>
      </c>
      <c r="BF48" s="41">
        <f t="shared" si="49"/>
        <v>-0.81763966014891876</v>
      </c>
      <c r="BG48" s="41">
        <f t="shared" si="49"/>
        <v>-0.44328334098853234</v>
      </c>
      <c r="BH48" s="41">
        <f t="shared" si="49"/>
        <v>-0.62507788530776964</v>
      </c>
      <c r="BI48" s="41">
        <f t="shared" si="49"/>
        <v>-0.90955123663306536</v>
      </c>
      <c r="BJ48" s="41">
        <f t="shared" si="49"/>
        <v>-1.0846357677285023</v>
      </c>
      <c r="BK48" s="41">
        <f t="shared" si="49"/>
        <v>-0.56609218766599134</v>
      </c>
      <c r="BL48" s="41">
        <f t="shared" si="49"/>
        <v>-0.46871897251130973</v>
      </c>
      <c r="BM48" s="41">
        <f t="shared" si="49"/>
        <v>-0.69951221804620412</v>
      </c>
      <c r="BN48" s="41">
        <f t="shared" si="49"/>
        <v>-0.78284121947665275</v>
      </c>
      <c r="BO48" s="41">
        <f t="shared" si="49"/>
        <v>-0.53160584063204164</v>
      </c>
      <c r="BP48" s="41">
        <f t="shared" si="49"/>
        <v>-0.30861493605505441</v>
      </c>
      <c r="BQ48" s="41">
        <f t="shared" si="49"/>
        <v>-0.46840687887299343</v>
      </c>
      <c r="BR48" s="41">
        <f t="shared" si="49"/>
        <v>-0.43423262547736002</v>
      </c>
      <c r="BS48" s="41">
        <f t="shared" si="49"/>
        <v>-0.1627111601421902</v>
      </c>
      <c r="BT48" s="41">
        <f t="shared" si="49"/>
        <v>-8.1098673722481099E-2</v>
      </c>
      <c r="BU48" s="41">
        <f t="shared" si="49"/>
        <v>6.402486809459243E-2</v>
      </c>
      <c r="BV48" s="41">
        <f t="shared" si="49"/>
        <v>5.4037871668471238E-2</v>
      </c>
      <c r="BW48" s="41">
        <f t="shared" si="49"/>
        <v>0.77263347389172243</v>
      </c>
      <c r="BX48" s="41">
        <f t="shared" si="49"/>
        <v>1.1561965553824394</v>
      </c>
      <c r="BY48" s="41">
        <f t="shared" si="49"/>
        <v>0.85565038168385477</v>
      </c>
      <c r="BZ48" s="41">
        <f t="shared" si="49"/>
        <v>0.64171019261803997</v>
      </c>
      <c r="CA48" s="41">
        <f t="shared" si="49"/>
        <v>1.7939599052817721</v>
      </c>
      <c r="CB48" s="41">
        <f t="shared" si="49"/>
        <v>2.0656374174361001</v>
      </c>
      <c r="CC48" s="41">
        <f t="shared" si="49"/>
        <v>1.864493067541253</v>
      </c>
      <c r="CD48" s="41">
        <f t="shared" si="49"/>
        <v>1.6922173791906625</v>
      </c>
      <c r="CE48" s="41">
        <f t="shared" si="49"/>
        <v>0.25393384701005317</v>
      </c>
      <c r="CF48" s="41">
        <f t="shared" si="49"/>
        <v>0.59676870870049459</v>
      </c>
      <c r="CG48" s="41">
        <f t="shared" si="49"/>
        <v>0.57117703035855905</v>
      </c>
      <c r="CH48" s="41">
        <f t="shared" si="49"/>
        <v>2.8545149846001456E-3</v>
      </c>
      <c r="CI48" s="41">
        <f t="shared" ref="CI48:CW48" si="50">(CI8-$DA$8)/$DC$8</f>
        <v>0.68852423836548304</v>
      </c>
      <c r="CJ48" s="41">
        <f t="shared" si="50"/>
        <v>1.3184852473069086</v>
      </c>
      <c r="CK48" s="41">
        <f t="shared" si="50"/>
        <v>0.99109902071312339</v>
      </c>
      <c r="CL48" s="41">
        <f t="shared" si="50"/>
        <v>1.5043370089242576</v>
      </c>
      <c r="CM48" s="41">
        <f t="shared" si="50"/>
        <v>1.7532316854814967</v>
      </c>
      <c r="CN48" s="41">
        <f t="shared" si="50"/>
        <v>1.4358324553138326</v>
      </c>
      <c r="CO48" s="41">
        <f t="shared" si="50"/>
        <v>1.3782511790444776</v>
      </c>
      <c r="CP48" s="41">
        <f t="shared" si="50"/>
        <v>0.82350473693727722</v>
      </c>
      <c r="CQ48" s="41">
        <f t="shared" si="50"/>
        <v>1.0480561097058458</v>
      </c>
      <c r="CR48" s="46">
        <f t="shared" si="50"/>
        <v>1.2534137237179628</v>
      </c>
      <c r="CS48" s="46">
        <f t="shared" si="50"/>
        <v>1.289616585762652</v>
      </c>
      <c r="CT48" s="46">
        <f t="shared" si="50"/>
        <v>0.82132008146906321</v>
      </c>
      <c r="CU48" s="46">
        <f t="shared" si="50"/>
        <v>1.1398116393708342</v>
      </c>
      <c r="CV48" s="46">
        <f t="shared" si="50"/>
        <v>1.0346360832582455</v>
      </c>
      <c r="CW48" s="46">
        <f t="shared" si="50"/>
        <v>0.88108601320663216</v>
      </c>
      <c r="CX48" s="46">
        <f>(CX8-$DA$8)/$DC$8</f>
        <v>0.55089094386800042</v>
      </c>
      <c r="CY48" s="46">
        <f>(CY8-$DA$8)/$DC$8</f>
        <v>0.67354374372630121</v>
      </c>
      <c r="CZ48" s="46">
        <f>(CZ8-$DA$8)/$DC$8</f>
        <v>0.44275049819140688</v>
      </c>
      <c r="DA48" s="26"/>
      <c r="DB48" s="50"/>
      <c r="DC48" s="50"/>
      <c r="DD48" s="26"/>
      <c r="DE48" s="26"/>
    </row>
    <row r="49" spans="1:186" s="1" customFormat="1" ht="14.25" x14ac:dyDescent="0.25">
      <c r="A49" s="17" t="s">
        <v>28</v>
      </c>
      <c r="B49" s="19" t="s">
        <v>29</v>
      </c>
      <c r="C49" s="41">
        <f t="shared" ref="C49:BN49" si="51">(C9-$DA$9)/$DC$9</f>
        <v>-1.8180429204485504</v>
      </c>
      <c r="D49" s="41">
        <f t="shared" si="51"/>
        <v>-2.1688239246777234</v>
      </c>
      <c r="E49" s="41">
        <f t="shared" si="51"/>
        <v>-2.1162067740433463</v>
      </c>
      <c r="F49" s="41">
        <f t="shared" si="51"/>
        <v>-2.0986677238318876</v>
      </c>
      <c r="G49" s="41">
        <f t="shared" si="51"/>
        <v>-3.2562450377881582</v>
      </c>
      <c r="H49" s="41">
        <f t="shared" si="51"/>
        <v>-0.73062180733811399</v>
      </c>
      <c r="I49" s="41">
        <f t="shared" si="51"/>
        <v>-0.46753605416623428</v>
      </c>
      <c r="J49" s="41">
        <f t="shared" si="51"/>
        <v>-0.81831705839540714</v>
      </c>
      <c r="K49" s="41">
        <f t="shared" si="51"/>
        <v>-0.23952840141727244</v>
      </c>
      <c r="L49" s="41">
        <f t="shared" si="51"/>
        <v>-0.20445030099435466</v>
      </c>
      <c r="M49" s="41">
        <f t="shared" si="51"/>
        <v>-0.11675504993706143</v>
      </c>
      <c r="N49" s="41">
        <f t="shared" si="51"/>
        <v>0.25156500450356911</v>
      </c>
      <c r="O49" s="41">
        <f t="shared" si="51"/>
        <v>-0.22198935120581229</v>
      </c>
      <c r="P49" s="41">
        <f t="shared" si="51"/>
        <v>-0.39737985332039871</v>
      </c>
      <c r="Q49" s="41">
        <f t="shared" si="51"/>
        <v>-0.67800465670373855</v>
      </c>
      <c r="R49" s="41">
        <f t="shared" si="51"/>
        <v>0.32172120534940468</v>
      </c>
      <c r="S49" s="41">
        <f t="shared" si="51"/>
        <v>0.25156500450356911</v>
      </c>
      <c r="T49" s="41">
        <f t="shared" si="51"/>
        <v>0.47957265725253345</v>
      </c>
      <c r="U49" s="41">
        <f t="shared" si="51"/>
        <v>0.33926025556086231</v>
      </c>
      <c r="V49" s="41">
        <f t="shared" si="51"/>
        <v>2.3557351754607225E-2</v>
      </c>
      <c r="W49" s="41">
        <f t="shared" si="51"/>
        <v>-2.9059798879768207E-2</v>
      </c>
      <c r="X49" s="41">
        <f t="shared" si="51"/>
        <v>0.42695550661815551</v>
      </c>
      <c r="Y49" s="41">
        <f t="shared" si="51"/>
        <v>0.91804891253899956</v>
      </c>
      <c r="Z49" s="41">
        <f t="shared" si="51"/>
        <v>0.14633070323481823</v>
      </c>
      <c r="AA49" s="41">
        <f t="shared" si="51"/>
        <v>0.61988505894420209</v>
      </c>
      <c r="AB49" s="41">
        <f t="shared" si="51"/>
        <v>0.46203360704107332</v>
      </c>
      <c r="AC49" s="41">
        <f t="shared" si="51"/>
        <v>0.12879165302336057</v>
      </c>
      <c r="AD49" s="41">
        <f t="shared" si="51"/>
        <v>0.54972885809836658</v>
      </c>
      <c r="AE49" s="41">
        <f t="shared" si="51"/>
        <v>0.19894785386919367</v>
      </c>
      <c r="AF49" s="41">
        <f t="shared" si="51"/>
        <v>0.60234600873274191</v>
      </c>
      <c r="AG49" s="41">
        <f t="shared" si="51"/>
        <v>6.0183015431495776E-3</v>
      </c>
      <c r="AH49" s="41">
        <f t="shared" si="51"/>
        <v>0.39187740619524025</v>
      </c>
      <c r="AI49" s="41">
        <f t="shared" si="51"/>
        <v>-2.9059798879768207E-2</v>
      </c>
      <c r="AJ49" s="41">
        <f t="shared" si="51"/>
        <v>-0.64292655628082074</v>
      </c>
      <c r="AK49" s="41">
        <f t="shared" si="51"/>
        <v>-0.80077800818394951</v>
      </c>
      <c r="AL49" s="41">
        <f t="shared" si="51"/>
        <v>-1.2567933136818732</v>
      </c>
      <c r="AM49" s="41">
        <f t="shared" si="51"/>
        <v>-2.3617534770037674</v>
      </c>
      <c r="AN49" s="41">
        <f t="shared" si="51"/>
        <v>-3.0983935858850309</v>
      </c>
      <c r="AO49" s="41">
        <f t="shared" si="51"/>
        <v>-2.9931592846162789</v>
      </c>
      <c r="AP49" s="41">
        <f t="shared" si="51"/>
        <v>-2.8879249833475265</v>
      </c>
      <c r="AQ49" s="41">
        <f t="shared" si="51"/>
        <v>-1.9934334225631367</v>
      </c>
      <c r="AR49" s="41">
        <f t="shared" si="51"/>
        <v>-1.625113368122505</v>
      </c>
      <c r="AS49" s="41">
        <f t="shared" si="51"/>
        <v>-0.88847325924124276</v>
      </c>
      <c r="AT49" s="41">
        <f t="shared" si="51"/>
        <v>-0.67800465670373855</v>
      </c>
      <c r="AU49" s="41">
        <f t="shared" si="51"/>
        <v>-0.73062180733811399</v>
      </c>
      <c r="AV49" s="41">
        <f t="shared" si="51"/>
        <v>-0.87093420902978258</v>
      </c>
      <c r="AW49" s="41">
        <f t="shared" si="51"/>
        <v>-0.23952840141727244</v>
      </c>
      <c r="AX49" s="41">
        <f t="shared" si="51"/>
        <v>-0.20445030099435466</v>
      </c>
      <c r="AY49" s="41">
        <f t="shared" si="51"/>
        <v>-0.16937220057143687</v>
      </c>
      <c r="AZ49" s="41">
        <f t="shared" si="51"/>
        <v>4.1096401966067363E-2</v>
      </c>
      <c r="BA49" s="41">
        <f t="shared" si="51"/>
        <v>0.33926025556086231</v>
      </c>
      <c r="BB49" s="41">
        <f t="shared" si="51"/>
        <v>0.28664310492648687</v>
      </c>
      <c r="BC49" s="41">
        <f t="shared" si="51"/>
        <v>0.28664310492648687</v>
      </c>
      <c r="BD49" s="41">
        <f t="shared" si="51"/>
        <v>0.18140880365773601</v>
      </c>
      <c r="BE49" s="41">
        <f t="shared" si="51"/>
        <v>0.46203360704107332</v>
      </c>
      <c r="BF49" s="41">
        <f t="shared" si="51"/>
        <v>0.37433835598378007</v>
      </c>
      <c r="BG49" s="41">
        <f t="shared" si="51"/>
        <v>0.33926025556086231</v>
      </c>
      <c r="BH49" s="41">
        <f t="shared" si="51"/>
        <v>0.19894785386919367</v>
      </c>
      <c r="BI49" s="41">
        <f t="shared" si="51"/>
        <v>0.39187740619524025</v>
      </c>
      <c r="BJ49" s="41">
        <f t="shared" si="51"/>
        <v>0.61988505894420209</v>
      </c>
      <c r="BK49" s="41">
        <f t="shared" si="51"/>
        <v>0.14633070323481823</v>
      </c>
      <c r="BL49" s="41">
        <f t="shared" si="51"/>
        <v>0.2164869040806538</v>
      </c>
      <c r="BM49" s="41">
        <f t="shared" si="51"/>
        <v>0.32172120534940468</v>
      </c>
      <c r="BN49" s="41">
        <f t="shared" si="51"/>
        <v>0.25156500450356911</v>
      </c>
      <c r="BO49" s="41">
        <f t="shared" ref="BO49:CW49" si="52">(BO9-$DA$9)/$DC$9</f>
        <v>0.33926025556086231</v>
      </c>
      <c r="BP49" s="41">
        <f t="shared" si="52"/>
        <v>0.40941645640669788</v>
      </c>
      <c r="BQ49" s="41">
        <f t="shared" si="52"/>
        <v>0.32172120534940468</v>
      </c>
      <c r="BR49" s="41">
        <f t="shared" si="52"/>
        <v>0.61988505894420209</v>
      </c>
      <c r="BS49" s="41">
        <f t="shared" si="52"/>
        <v>0.72511936021295298</v>
      </c>
      <c r="BT49" s="41">
        <f t="shared" si="52"/>
        <v>0.72511936021295298</v>
      </c>
      <c r="BU49" s="41">
        <f t="shared" si="52"/>
        <v>0.72511936021295298</v>
      </c>
      <c r="BV49" s="41">
        <f t="shared" si="52"/>
        <v>0.76019746063587079</v>
      </c>
      <c r="BW49" s="41">
        <f t="shared" si="52"/>
        <v>1.0057441635962927</v>
      </c>
      <c r="BX49" s="41">
        <f t="shared" si="52"/>
        <v>1.0232832138077503</v>
      </c>
      <c r="BY49" s="41">
        <f t="shared" si="52"/>
        <v>1.2688299167681725</v>
      </c>
      <c r="BZ49" s="41">
        <f t="shared" si="52"/>
        <v>0.98820511338483263</v>
      </c>
      <c r="CA49" s="41">
        <f t="shared" si="52"/>
        <v>1.2162127661337945</v>
      </c>
      <c r="CB49" s="41">
        <f t="shared" si="52"/>
        <v>1.1635956154994191</v>
      </c>
      <c r="CC49" s="41">
        <f t="shared" si="52"/>
        <v>0.98820511338483263</v>
      </c>
      <c r="CD49" s="41">
        <f t="shared" si="52"/>
        <v>0.88297081211608175</v>
      </c>
      <c r="CE49" s="41">
        <f t="shared" si="52"/>
        <v>0.86543176190462157</v>
      </c>
      <c r="CF49" s="41">
        <f t="shared" si="52"/>
        <v>-0.2746065018401902</v>
      </c>
      <c r="CG49" s="41">
        <f t="shared" si="52"/>
        <v>0.18140880365773601</v>
      </c>
      <c r="CH49" s="41">
        <f t="shared" si="52"/>
        <v>0.51465075767544877</v>
      </c>
      <c r="CI49" s="41">
        <f t="shared" si="52"/>
        <v>0.70758031000149535</v>
      </c>
      <c r="CJ49" s="41">
        <f t="shared" si="52"/>
        <v>0.76019746063587079</v>
      </c>
      <c r="CK49" s="41">
        <f t="shared" si="52"/>
        <v>0.93558796275045719</v>
      </c>
      <c r="CL49" s="41">
        <f t="shared" si="52"/>
        <v>1.1460565652879615</v>
      </c>
      <c r="CM49" s="41">
        <f t="shared" si="52"/>
        <v>0.95312701296191482</v>
      </c>
      <c r="CN49" s="41">
        <f t="shared" si="52"/>
        <v>0.93558796275045719</v>
      </c>
      <c r="CO49" s="41">
        <f t="shared" si="52"/>
        <v>0.970666063173375</v>
      </c>
      <c r="CP49" s="41">
        <f t="shared" si="52"/>
        <v>0.56726790830982665</v>
      </c>
      <c r="CQ49" s="41">
        <f t="shared" si="52"/>
        <v>0.44449455682961569</v>
      </c>
      <c r="CR49" s="46">
        <f t="shared" si="52"/>
        <v>0.61988505894420209</v>
      </c>
      <c r="CS49" s="46">
        <f t="shared" si="52"/>
        <v>0.44449455682961569</v>
      </c>
      <c r="CT49" s="46">
        <f t="shared" si="52"/>
        <v>0.37433835598378007</v>
      </c>
      <c r="CU49" s="46">
        <f t="shared" si="52"/>
        <v>0.2164869040806538</v>
      </c>
      <c r="CV49" s="46">
        <f t="shared" si="52"/>
        <v>0.47957265725253345</v>
      </c>
      <c r="CW49" s="46">
        <f t="shared" si="52"/>
        <v>0.35679930577232244</v>
      </c>
      <c r="CX49" s="46">
        <f>(CX9-$DA$9)/$DC$9</f>
        <v>0.39187740619524025</v>
      </c>
      <c r="CY49" s="46">
        <f>(CY9-$DA$9)/$DC$9</f>
        <v>0.67250220957857754</v>
      </c>
      <c r="CZ49" s="46">
        <f>(CZ9-$DA$9)/$DC$9</f>
        <v>0.83035366148170631</v>
      </c>
      <c r="DA49" s="41"/>
      <c r="DB49" s="50"/>
      <c r="DC49" s="50"/>
      <c r="DD49" s="26"/>
      <c r="DE49" s="26"/>
    </row>
    <row r="50" spans="1:186" s="1" customFormat="1" ht="15" customHeight="1" x14ac:dyDescent="0.25">
      <c r="A50" s="17" t="s">
        <v>32</v>
      </c>
      <c r="B50" s="19" t="s">
        <v>33</v>
      </c>
      <c r="C50" s="26"/>
      <c r="D50" s="26"/>
      <c r="E50" s="26"/>
      <c r="F50" s="26"/>
      <c r="G50" s="41">
        <f t="shared" ref="G50:BR50" si="53">-(G10-$DA$10)/$DC$10</f>
        <v>-1.9632720869742508</v>
      </c>
      <c r="H50" s="41">
        <f t="shared" si="53"/>
        <v>-1.7304284174116664</v>
      </c>
      <c r="I50" s="41">
        <f t="shared" si="53"/>
        <v>-0.79905373916132838</v>
      </c>
      <c r="J50" s="41">
        <f t="shared" si="53"/>
        <v>-0.91547557394262069</v>
      </c>
      <c r="K50" s="41">
        <f t="shared" si="53"/>
        <v>-0.7796501000311129</v>
      </c>
      <c r="L50" s="41">
        <f t="shared" si="53"/>
        <v>-0.27515548264551332</v>
      </c>
      <c r="M50" s="41">
        <f t="shared" si="53"/>
        <v>0.5786046390839632</v>
      </c>
      <c r="N50" s="41">
        <f t="shared" si="53"/>
        <v>0.34576096952137853</v>
      </c>
      <c r="O50" s="41">
        <f t="shared" si="53"/>
        <v>-0.15873364786422106</v>
      </c>
      <c r="P50" s="41">
        <f t="shared" si="53"/>
        <v>-0.56621006959874398</v>
      </c>
      <c r="Q50" s="41">
        <f t="shared" si="53"/>
        <v>0.30695369126094796</v>
      </c>
      <c r="R50" s="41">
        <f t="shared" si="53"/>
        <v>0.48158644343288631</v>
      </c>
      <c r="S50" s="41">
        <f t="shared" si="53"/>
        <v>-0.25575184351529778</v>
      </c>
      <c r="T50" s="41">
        <f t="shared" si="53"/>
        <v>1.5899104307717318E-2</v>
      </c>
      <c r="U50" s="41">
        <f t="shared" si="53"/>
        <v>0.69502647386525551</v>
      </c>
      <c r="V50" s="41">
        <f t="shared" si="53"/>
        <v>0.81144830864654771</v>
      </c>
      <c r="W50" s="41">
        <f t="shared" si="53"/>
        <v>0.34576096952137853</v>
      </c>
      <c r="X50" s="41">
        <f t="shared" si="53"/>
        <v>0.69502647386525551</v>
      </c>
      <c r="Y50" s="41">
        <f t="shared" si="53"/>
        <v>1.3353465651623628</v>
      </c>
      <c r="Z50" s="41">
        <f t="shared" si="53"/>
        <v>1.5681902347249472</v>
      </c>
      <c r="AA50" s="41">
        <f t="shared" si="53"/>
        <v>1.2577320086415011</v>
      </c>
      <c r="AB50" s="41">
        <f t="shared" si="53"/>
        <v>1.393557482553009</v>
      </c>
      <c r="AC50" s="41">
        <f t="shared" si="53"/>
        <v>1.7622266260271011</v>
      </c>
      <c r="AD50" s="41">
        <f t="shared" si="53"/>
        <v>1.7622266260271011</v>
      </c>
      <c r="AE50" s="41">
        <f t="shared" si="53"/>
        <v>1.4711720390738705</v>
      </c>
      <c r="AF50" s="41">
        <f t="shared" si="53"/>
        <v>1.548786595594732</v>
      </c>
      <c r="AG50" s="41">
        <f t="shared" si="53"/>
        <v>1.6264011521155932</v>
      </c>
      <c r="AH50" s="41">
        <f t="shared" si="53"/>
        <v>1.2189247303810706</v>
      </c>
      <c r="AI50" s="41">
        <f t="shared" si="53"/>
        <v>-4.2311813082928806E-2</v>
      </c>
      <c r="AJ50" s="41">
        <f t="shared" si="53"/>
        <v>-0.89607193481240521</v>
      </c>
      <c r="AK50" s="41">
        <f t="shared" si="53"/>
        <v>-0.87666829568219007</v>
      </c>
      <c r="AL50" s="41">
        <f t="shared" si="53"/>
        <v>-1.594602943500159</v>
      </c>
      <c r="AM50" s="41">
        <f t="shared" si="53"/>
        <v>-2.2349230347972666</v>
      </c>
      <c r="AN50" s="41">
        <f t="shared" si="53"/>
        <v>-2.3513448695785586</v>
      </c>
      <c r="AO50" s="41">
        <f t="shared" si="53"/>
        <v>-2.2349230347972666</v>
      </c>
      <c r="AP50" s="41">
        <f t="shared" si="53"/>
        <v>-2.3513448695785586</v>
      </c>
      <c r="AQ50" s="41">
        <f t="shared" si="53"/>
        <v>-2.2155193956670507</v>
      </c>
      <c r="AR50" s="41">
        <f t="shared" si="53"/>
        <v>-2.1379048391461892</v>
      </c>
      <c r="AS50" s="41">
        <f t="shared" si="53"/>
        <v>-1.4781811087188668</v>
      </c>
      <c r="AT50" s="41">
        <f t="shared" si="53"/>
        <v>-1.536392026109513</v>
      </c>
      <c r="AU50" s="41">
        <f t="shared" si="53"/>
        <v>-1.497584747849082</v>
      </c>
      <c r="AV50" s="41">
        <f t="shared" si="53"/>
        <v>-1.1289156043749897</v>
      </c>
      <c r="AW50" s="41">
        <f t="shared" si="53"/>
        <v>-0.33336640003615942</v>
      </c>
      <c r="AX50" s="41">
        <f t="shared" si="53"/>
        <v>-0.37217367829659004</v>
      </c>
      <c r="AY50" s="41">
        <f t="shared" si="53"/>
        <v>-0.62442098698939008</v>
      </c>
      <c r="AZ50" s="41">
        <f t="shared" si="53"/>
        <v>-0.15873364786422106</v>
      </c>
      <c r="BA50" s="41">
        <f t="shared" si="53"/>
        <v>0.17112821734944017</v>
      </c>
      <c r="BB50" s="41">
        <f t="shared" si="53"/>
        <v>-6.1715452213144319E-2</v>
      </c>
      <c r="BC50" s="41">
        <f t="shared" si="53"/>
        <v>-0.50799915220809777</v>
      </c>
      <c r="BD50" s="41">
        <f t="shared" si="53"/>
        <v>-0.10052273047357493</v>
      </c>
      <c r="BE50" s="41">
        <f t="shared" si="53"/>
        <v>3.5302743437932826E-2</v>
      </c>
      <c r="BF50" s="41">
        <f t="shared" si="53"/>
        <v>-0.10052273047357493</v>
      </c>
      <c r="BG50" s="41">
        <f t="shared" si="53"/>
        <v>-0.29455912177572879</v>
      </c>
      <c r="BH50" s="41">
        <f t="shared" si="53"/>
        <v>-8.1119091343359415E-2</v>
      </c>
      <c r="BI50" s="41">
        <f t="shared" si="53"/>
        <v>0.32635733039116344</v>
      </c>
      <c r="BJ50" s="41">
        <f t="shared" si="53"/>
        <v>3.5302743437932826E-2</v>
      </c>
      <c r="BK50" s="41">
        <f t="shared" si="53"/>
        <v>-0.37217367829659004</v>
      </c>
      <c r="BL50" s="41">
        <f t="shared" si="53"/>
        <v>-0.4691918739476672</v>
      </c>
      <c r="BM50" s="41">
        <f t="shared" si="53"/>
        <v>-6.1715452213144319E-2</v>
      </c>
      <c r="BN50" s="41">
        <f t="shared" si="53"/>
        <v>-0.74084282177068228</v>
      </c>
      <c r="BO50" s="41">
        <f t="shared" si="53"/>
        <v>-1.0280166808978701</v>
      </c>
      <c r="BP50" s="41">
        <f t="shared" si="53"/>
        <v>-1.0726450508973653</v>
      </c>
      <c r="BQ50" s="41">
        <f t="shared" si="53"/>
        <v>-0.78159046394413434</v>
      </c>
      <c r="BR50" s="41">
        <f t="shared" si="53"/>
        <v>-0.69039336003212226</v>
      </c>
      <c r="BS50" s="41">
        <f t="shared" ref="BS50:CW50" si="54">-(BS10-$DA$10)/$DC$10</f>
        <v>-0.55456788612061492</v>
      </c>
      <c r="BT50" s="41">
        <f t="shared" si="54"/>
        <v>-3.4550357430842685E-2</v>
      </c>
      <c r="BU50" s="41">
        <f t="shared" si="54"/>
        <v>0.49710935473705858</v>
      </c>
      <c r="BV50" s="41">
        <f t="shared" si="54"/>
        <v>0.58442573082302773</v>
      </c>
      <c r="BW50" s="41">
        <f t="shared" si="54"/>
        <v>0.5999486421272</v>
      </c>
      <c r="BX50" s="41">
        <f t="shared" si="54"/>
        <v>0.84637485908093535</v>
      </c>
      <c r="BY50" s="41">
        <f t="shared" si="54"/>
        <v>1.1587734490774029</v>
      </c>
      <c r="BZ50" s="41">
        <f t="shared" si="54"/>
        <v>1.0889203482086276</v>
      </c>
      <c r="CA50" s="41">
        <f t="shared" si="54"/>
        <v>1.2325072777722212</v>
      </c>
      <c r="CB50" s="41">
        <f t="shared" si="54"/>
        <v>1.1219065347299937</v>
      </c>
      <c r="CC50" s="41">
        <f t="shared" si="54"/>
        <v>1.0733974369044552</v>
      </c>
      <c r="CD50" s="41">
        <f t="shared" si="54"/>
        <v>0.6736824708220186</v>
      </c>
      <c r="CE50" s="41">
        <f t="shared" si="54"/>
        <v>0.48546717125892935</v>
      </c>
      <c r="CF50" s="41">
        <f t="shared" si="54"/>
        <v>0.32053623865209874</v>
      </c>
      <c r="CG50" s="41">
        <f t="shared" si="54"/>
        <v>0.31083441908699078</v>
      </c>
      <c r="CH50" s="41">
        <f t="shared" si="54"/>
        <v>0.43889843734641287</v>
      </c>
      <c r="CI50" s="41">
        <f t="shared" si="54"/>
        <v>0.22739877082706489</v>
      </c>
      <c r="CJ50" s="41">
        <f t="shared" si="54"/>
        <v>0.32053623865209874</v>
      </c>
      <c r="CK50" s="41">
        <f t="shared" si="54"/>
        <v>0.70278792951734159</v>
      </c>
      <c r="CL50" s="41">
        <f t="shared" si="54"/>
        <v>0.6814439264741049</v>
      </c>
      <c r="CM50" s="41">
        <f t="shared" si="54"/>
        <v>0.58248536691000607</v>
      </c>
      <c r="CN50" s="41">
        <f t="shared" si="54"/>
        <v>0.77070066647309554</v>
      </c>
      <c r="CO50" s="41">
        <f t="shared" si="54"/>
        <v>0.8366730395158275</v>
      </c>
      <c r="CP50" s="41">
        <f t="shared" si="54"/>
        <v>0.58442573082302796</v>
      </c>
      <c r="CQ50" s="41">
        <f t="shared" si="54"/>
        <v>0.21769695126195732</v>
      </c>
      <c r="CR50" s="41">
        <f t="shared" si="54"/>
        <v>0.40591225082504612</v>
      </c>
      <c r="CS50" s="41">
        <f t="shared" si="54"/>
        <v>0.82891158386374164</v>
      </c>
      <c r="CT50" s="41">
        <f t="shared" si="54"/>
        <v>0.62323300908345858</v>
      </c>
      <c r="CU50" s="41">
        <f t="shared" si="54"/>
        <v>0.14978421430620364</v>
      </c>
      <c r="CV50" s="41">
        <f t="shared" si="54"/>
        <v>0.20993549560987121</v>
      </c>
      <c r="CW50" s="41">
        <f t="shared" si="54"/>
        <v>0.27590786865260347</v>
      </c>
      <c r="CX50" s="41">
        <f>-(CX10-$DA$10)/$DC$10</f>
        <v>0.33023805821720631</v>
      </c>
      <c r="CY50" s="41">
        <f>-(CY10-$DA$10)/$DC$10</f>
        <v>0.11873839169785874</v>
      </c>
      <c r="CZ50" s="41">
        <f>-(CZ10-$DA$10)/$DC$10</f>
        <v>0.37292606430368019</v>
      </c>
      <c r="DA50" s="26"/>
      <c r="DB50" s="50"/>
      <c r="DC50" s="50"/>
      <c r="DD50" s="26"/>
      <c r="DE50" s="26"/>
    </row>
    <row r="51" spans="1:186" s="1" customFormat="1" ht="15" customHeight="1" x14ac:dyDescent="0.25">
      <c r="A51" s="17" t="s">
        <v>37</v>
      </c>
      <c r="B51" s="19" t="s">
        <v>38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41">
        <f t="shared" ref="S51:CD51" si="55">-(S11-$DA$11)/$DC$11</f>
        <v>0.13598200484948869</v>
      </c>
      <c r="T51" s="41">
        <f t="shared" si="55"/>
        <v>0.5600013093112749</v>
      </c>
      <c r="U51" s="41">
        <f t="shared" si="55"/>
        <v>0.7296090310959894</v>
      </c>
      <c r="V51" s="41">
        <f t="shared" si="55"/>
        <v>0.7296090310959894</v>
      </c>
      <c r="W51" s="41">
        <f t="shared" si="55"/>
        <v>0.98402061377306116</v>
      </c>
      <c r="X51" s="41">
        <f t="shared" si="55"/>
        <v>0.39039358752656045</v>
      </c>
      <c r="Y51" s="41">
        <f t="shared" si="55"/>
        <v>1.2384321964501328</v>
      </c>
      <c r="Z51" s="41">
        <f t="shared" si="55"/>
        <v>1.5776476400195618</v>
      </c>
      <c r="AA51" s="41">
        <f t="shared" si="55"/>
        <v>0.89921675288070391</v>
      </c>
      <c r="AB51" s="41">
        <f t="shared" si="55"/>
        <v>1.2384321964501328</v>
      </c>
      <c r="AC51" s="41">
        <f t="shared" si="55"/>
        <v>1.3232360573424902</v>
      </c>
      <c r="AD51" s="41">
        <f t="shared" si="55"/>
        <v>1.5776476400195618</v>
      </c>
      <c r="AE51" s="41">
        <f t="shared" si="55"/>
        <v>1.4928437791272047</v>
      </c>
      <c r="AF51" s="41">
        <f t="shared" si="55"/>
        <v>1.3232360573424902</v>
      </c>
      <c r="AG51" s="41">
        <f t="shared" si="55"/>
        <v>1.4080399182348473</v>
      </c>
      <c r="AH51" s="41">
        <f t="shared" si="55"/>
        <v>0.98402061377306116</v>
      </c>
      <c r="AI51" s="41">
        <f t="shared" si="55"/>
        <v>0.13598200484948869</v>
      </c>
      <c r="AJ51" s="41">
        <f t="shared" si="55"/>
        <v>-0.37284116050465477</v>
      </c>
      <c r="AK51" s="41">
        <f t="shared" si="55"/>
        <v>-0.71205660407408378</v>
      </c>
      <c r="AL51" s="41">
        <f t="shared" si="55"/>
        <v>-1.7297029347823707</v>
      </c>
      <c r="AM51" s="41">
        <f t="shared" si="55"/>
        <v>-2.6625454045983004</v>
      </c>
      <c r="AN51" s="41">
        <f t="shared" si="55"/>
        <v>-2.916956987275372</v>
      </c>
      <c r="AO51" s="41">
        <f t="shared" si="55"/>
        <v>-2.4929376828135861</v>
      </c>
      <c r="AP51" s="41">
        <f t="shared" si="55"/>
        <v>-2.4081338219212287</v>
      </c>
      <c r="AQ51" s="41">
        <f t="shared" si="55"/>
        <v>-2.4081338219212287</v>
      </c>
      <c r="AR51" s="41">
        <f t="shared" si="55"/>
        <v>-1.2208797694282272</v>
      </c>
      <c r="AS51" s="41">
        <f t="shared" si="55"/>
        <v>-0.62725274318172652</v>
      </c>
      <c r="AT51" s="41">
        <f t="shared" si="55"/>
        <v>-1.13607590853587</v>
      </c>
      <c r="AU51" s="41">
        <f t="shared" si="55"/>
        <v>-1.475291352105299</v>
      </c>
      <c r="AV51" s="41">
        <f t="shared" si="55"/>
        <v>-0.96646818675115553</v>
      </c>
      <c r="AW51" s="41">
        <f t="shared" si="55"/>
        <v>-0.62725274318172652</v>
      </c>
      <c r="AX51" s="41">
        <f t="shared" si="55"/>
        <v>-0.45764502139701202</v>
      </c>
      <c r="AY51" s="41">
        <f t="shared" si="55"/>
        <v>-0.79686046496644103</v>
      </c>
      <c r="AZ51" s="41">
        <f t="shared" si="55"/>
        <v>-0.71205660407408378</v>
      </c>
      <c r="BA51" s="41">
        <f t="shared" si="55"/>
        <v>-0.20323343871994029</v>
      </c>
      <c r="BB51" s="41">
        <f t="shared" si="55"/>
        <v>-0.28803729961229757</v>
      </c>
      <c r="BC51" s="41">
        <f t="shared" si="55"/>
        <v>-0.45764502139701202</v>
      </c>
      <c r="BD51" s="41">
        <f t="shared" si="55"/>
        <v>-0.79686046496644103</v>
      </c>
      <c r="BE51" s="41">
        <f t="shared" si="55"/>
        <v>-0.11842957782758305</v>
      </c>
      <c r="BF51" s="41">
        <f t="shared" si="55"/>
        <v>-3.36257169352258E-2</v>
      </c>
      <c r="BG51" s="41">
        <f t="shared" si="55"/>
        <v>5.1178143957131446E-2</v>
      </c>
      <c r="BH51" s="41">
        <f t="shared" si="55"/>
        <v>-0.11842957782758305</v>
      </c>
      <c r="BI51" s="41">
        <f t="shared" si="55"/>
        <v>0.13598200484948869</v>
      </c>
      <c r="BJ51" s="41">
        <f t="shared" si="55"/>
        <v>-0.11842957782758305</v>
      </c>
      <c r="BK51" s="41">
        <f t="shared" si="55"/>
        <v>-0.20323343871994029</v>
      </c>
      <c r="BL51" s="41">
        <f t="shared" si="55"/>
        <v>-0.28803729961229757</v>
      </c>
      <c r="BM51" s="41">
        <f t="shared" si="55"/>
        <v>-0.28803729961229757</v>
      </c>
      <c r="BN51" s="41">
        <f t="shared" si="55"/>
        <v>-0.20323343871994029</v>
      </c>
      <c r="BO51" s="41">
        <f t="shared" si="55"/>
        <v>-0.45764502139701202</v>
      </c>
      <c r="BP51" s="41">
        <f t="shared" si="55"/>
        <v>-0.37284116050465477</v>
      </c>
      <c r="BQ51" s="41">
        <f t="shared" si="55"/>
        <v>-0.11842957782758305</v>
      </c>
      <c r="BR51" s="41">
        <f t="shared" si="55"/>
        <v>-0.11842957782758305</v>
      </c>
      <c r="BS51" s="41">
        <f t="shared" si="55"/>
        <v>5.1178143957131446E-2</v>
      </c>
      <c r="BT51" s="41">
        <f t="shared" si="55"/>
        <v>0.22078586574184594</v>
      </c>
      <c r="BU51" s="41">
        <f t="shared" si="55"/>
        <v>0.39039358752656045</v>
      </c>
      <c r="BV51" s="41">
        <f t="shared" si="55"/>
        <v>0.7296090310959894</v>
      </c>
      <c r="BW51" s="41">
        <f t="shared" si="55"/>
        <v>0.64480517020363215</v>
      </c>
      <c r="BX51" s="41">
        <f t="shared" si="55"/>
        <v>0.81441289198834665</v>
      </c>
      <c r="BY51" s="41">
        <f t="shared" si="55"/>
        <v>1.0688244746654183</v>
      </c>
      <c r="BZ51" s="41">
        <f t="shared" si="55"/>
        <v>0.98402061377306116</v>
      </c>
      <c r="CA51" s="41">
        <f t="shared" si="55"/>
        <v>0.98402061377306116</v>
      </c>
      <c r="CB51" s="41">
        <f t="shared" si="55"/>
        <v>0.92465791114841112</v>
      </c>
      <c r="CC51" s="41">
        <f t="shared" si="55"/>
        <v>0.5430405371328032</v>
      </c>
      <c r="CD51" s="41">
        <f t="shared" si="55"/>
        <v>0.29710934054496735</v>
      </c>
      <c r="CE51" s="41">
        <f t="shared" ref="CE51:CW51" si="56">-(CE11-$DA$11)/$DC$11</f>
        <v>0.44127590406197492</v>
      </c>
      <c r="CF51" s="41">
        <f t="shared" si="56"/>
        <v>3.4217371778659751E-2</v>
      </c>
      <c r="CG51" s="41">
        <f t="shared" si="56"/>
        <v>0.28014856836649626</v>
      </c>
      <c r="CH51" s="41">
        <f t="shared" si="56"/>
        <v>0.51759937886509633</v>
      </c>
      <c r="CI51" s="41">
        <f t="shared" si="56"/>
        <v>0.33103088490191013</v>
      </c>
      <c r="CJ51" s="41">
        <f t="shared" si="56"/>
        <v>0.7296090310959894</v>
      </c>
      <c r="CK51" s="41">
        <f t="shared" si="56"/>
        <v>1.1875498799147184</v>
      </c>
      <c r="CL51" s="41">
        <f t="shared" si="56"/>
        <v>1.0349029303084756</v>
      </c>
      <c r="CM51" s="41">
        <f t="shared" si="56"/>
        <v>1.051863702486947</v>
      </c>
      <c r="CN51" s="41">
        <f t="shared" si="56"/>
        <v>1.2893145129855474</v>
      </c>
      <c r="CO51" s="41">
        <f t="shared" si="56"/>
        <v>1.3741183738779046</v>
      </c>
      <c r="CP51" s="41">
        <f t="shared" si="56"/>
        <v>0.50911899277586048</v>
      </c>
      <c r="CQ51" s="41">
        <f t="shared" si="56"/>
        <v>-0.32195884396924035</v>
      </c>
      <c r="CR51" s="41">
        <f t="shared" si="56"/>
        <v>-0.46612540748624787</v>
      </c>
      <c r="CS51" s="41">
        <f t="shared" si="56"/>
        <v>-0.52548811011089758</v>
      </c>
      <c r="CT51" s="41">
        <f t="shared" si="56"/>
        <v>-0.70357621798484793</v>
      </c>
      <c r="CU51" s="41">
        <f t="shared" si="56"/>
        <v>-0.96646818675115553</v>
      </c>
      <c r="CV51" s="41">
        <f t="shared" si="56"/>
        <v>-0.61877235709249068</v>
      </c>
      <c r="CW51" s="41">
        <f t="shared" si="56"/>
        <v>-0.78838007887720518</v>
      </c>
      <c r="CX51" s="41">
        <f>-(CX11-$DA$11)/$DC$11</f>
        <v>-0.55092926837860512</v>
      </c>
      <c r="CY51" s="41">
        <f>-(CY11-$DA$11)/$DC$11</f>
        <v>-0.34740000223694784</v>
      </c>
      <c r="CZ51" s="41">
        <f>-(CZ11-$DA$11)/$DC$11</f>
        <v>-0.15235112218452582</v>
      </c>
      <c r="DA51" s="26"/>
      <c r="DB51" s="50"/>
      <c r="DC51" s="50"/>
      <c r="DD51" s="26"/>
      <c r="DE51" s="26"/>
    </row>
    <row r="52" spans="1:186" s="1" customFormat="1" ht="15" customHeight="1" x14ac:dyDescent="0.25">
      <c r="A52" s="17" t="s">
        <v>42</v>
      </c>
      <c r="B52" s="19" t="s">
        <v>43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41">
        <f t="shared" ref="S52:CD52" si="57">-(S12-$DA$12)/$DC$12</f>
        <v>0.1242501393220634</v>
      </c>
      <c r="T52" s="41">
        <f t="shared" si="57"/>
        <v>-6.1405474259553172E-2</v>
      </c>
      <c r="U52" s="41">
        <f t="shared" si="57"/>
        <v>-0.28831789085930576</v>
      </c>
      <c r="V52" s="41">
        <f t="shared" si="57"/>
        <v>0.44399036271262426</v>
      </c>
      <c r="W52" s="41">
        <f t="shared" si="57"/>
        <v>0.52650396874889815</v>
      </c>
      <c r="X52" s="41">
        <f t="shared" si="57"/>
        <v>0.41304776044902153</v>
      </c>
      <c r="Y52" s="41">
        <f t="shared" si="57"/>
        <v>0.54713237025796657</v>
      </c>
      <c r="Z52" s="41">
        <f t="shared" si="57"/>
        <v>0.52650396874889815</v>
      </c>
      <c r="AA52" s="41">
        <f t="shared" si="57"/>
        <v>1.1247276125118832</v>
      </c>
      <c r="AB52" s="41">
        <f t="shared" si="57"/>
        <v>0.62964597629424046</v>
      </c>
      <c r="AC52" s="41">
        <f t="shared" si="57"/>
        <v>1.1866128170390886</v>
      </c>
      <c r="AD52" s="41">
        <f t="shared" si="57"/>
        <v>1.382582631375239</v>
      </c>
      <c r="AE52" s="41">
        <f t="shared" si="57"/>
        <v>1.1040992110028147</v>
      </c>
      <c r="AF52" s="41">
        <f t="shared" si="57"/>
        <v>1.6816944532567317</v>
      </c>
      <c r="AG52" s="41">
        <f t="shared" si="57"/>
        <v>1.6816944532567317</v>
      </c>
      <c r="AH52" s="41">
        <f t="shared" si="57"/>
        <v>1.7848364608020741</v>
      </c>
      <c r="AI52" s="41">
        <f t="shared" si="57"/>
        <v>1.3722684306207049</v>
      </c>
      <c r="AJ52" s="41">
        <f t="shared" si="57"/>
        <v>0.74310218459411681</v>
      </c>
      <c r="AK52" s="41">
        <f t="shared" si="57"/>
        <v>-0.58742971274079903</v>
      </c>
      <c r="AL52" s="41">
        <f t="shared" si="57"/>
        <v>-1.1959675572583184</v>
      </c>
      <c r="AM52" s="41">
        <f t="shared" si="57"/>
        <v>-1.9385900115847825</v>
      </c>
      <c r="AN52" s="41">
        <f t="shared" si="57"/>
        <v>-2.1448740266754669</v>
      </c>
      <c r="AO52" s="41">
        <f t="shared" si="57"/>
        <v>-2.6812124659112473</v>
      </c>
      <c r="AP52" s="41">
        <f t="shared" si="57"/>
        <v>-2.3202154395025492</v>
      </c>
      <c r="AQ52" s="41">
        <f t="shared" si="57"/>
        <v>-2.536813655347768</v>
      </c>
      <c r="AR52" s="41">
        <f t="shared" si="57"/>
        <v>-1.8148196025303722</v>
      </c>
      <c r="AS52" s="41">
        <f t="shared" si="57"/>
        <v>-1.5569645836670165</v>
      </c>
      <c r="AT52" s="41">
        <f t="shared" si="57"/>
        <v>-1.5157077806488797</v>
      </c>
      <c r="AU52" s="41">
        <f t="shared" si="57"/>
        <v>-2.2686444357298781</v>
      </c>
      <c r="AV52" s="41">
        <f t="shared" si="57"/>
        <v>-2.0107894168665226</v>
      </c>
      <c r="AW52" s="41">
        <f t="shared" si="57"/>
        <v>-1.1959675572583184</v>
      </c>
      <c r="AX52" s="41">
        <f t="shared" si="57"/>
        <v>-1.4950793791398109</v>
      </c>
      <c r="AY52" s="41">
        <f t="shared" si="57"/>
        <v>-1.0412545459403049</v>
      </c>
      <c r="AZ52" s="41">
        <f t="shared" si="57"/>
        <v>-1.0825113489584417</v>
      </c>
      <c r="BA52" s="41">
        <f t="shared" si="57"/>
        <v>-0.26768948935023773</v>
      </c>
      <c r="BB52" s="41">
        <f t="shared" si="57"/>
        <v>-0.92779833764042829</v>
      </c>
      <c r="BC52" s="41">
        <f t="shared" si="57"/>
        <v>-0.37083149689558004</v>
      </c>
      <c r="BD52" s="41">
        <f t="shared" si="57"/>
        <v>-0.2161184855775666</v>
      </c>
      <c r="BE52" s="41">
        <f t="shared" si="57"/>
        <v>0.14487854083113141</v>
      </c>
      <c r="BF52" s="41">
        <f t="shared" si="57"/>
        <v>-0.23674688708663463</v>
      </c>
      <c r="BG52" s="41">
        <f t="shared" si="57"/>
        <v>-7.1719675014087547E-2</v>
      </c>
      <c r="BH52" s="41">
        <f t="shared" si="57"/>
        <v>7.2679135549392246E-2</v>
      </c>
      <c r="BI52" s="41">
        <f t="shared" si="57"/>
        <v>-0.2161184855775666</v>
      </c>
      <c r="BJ52" s="41">
        <f t="shared" si="57"/>
        <v>-0.10266227727768994</v>
      </c>
      <c r="BK52" s="41">
        <f t="shared" si="57"/>
        <v>-0.24706108784116901</v>
      </c>
      <c r="BL52" s="41">
        <f t="shared" si="57"/>
        <v>-0.23674688708663463</v>
      </c>
      <c r="BM52" s="41">
        <f t="shared" si="57"/>
        <v>-0.11297647803222431</v>
      </c>
      <c r="BN52" s="41">
        <f t="shared" si="57"/>
        <v>-0.44303090217731922</v>
      </c>
      <c r="BO52" s="41">
        <f t="shared" si="57"/>
        <v>2.1108131776721103E-2</v>
      </c>
      <c r="BP52" s="41">
        <f t="shared" si="57"/>
        <v>3.1422332531254746E-2</v>
      </c>
      <c r="BQ52" s="41">
        <f t="shared" si="57"/>
        <v>0.28927735139461086</v>
      </c>
      <c r="BR52" s="41">
        <f t="shared" si="57"/>
        <v>7.2679135549392246E-2</v>
      </c>
      <c r="BS52" s="41">
        <f t="shared" si="57"/>
        <v>-0.15423328105036108</v>
      </c>
      <c r="BT52" s="41">
        <f t="shared" si="57"/>
        <v>0.3202199536582136</v>
      </c>
      <c r="BU52" s="41">
        <f t="shared" si="57"/>
        <v>0.36147675667635037</v>
      </c>
      <c r="BV52" s="41">
        <f t="shared" si="57"/>
        <v>0.60901757478517171</v>
      </c>
      <c r="BW52" s="41">
        <f t="shared" si="57"/>
        <v>0.47493296497622706</v>
      </c>
      <c r="BX52" s="41">
        <f t="shared" si="57"/>
        <v>0.70184538157597998</v>
      </c>
      <c r="BY52" s="41">
        <f t="shared" si="57"/>
        <v>0.78435898761225398</v>
      </c>
      <c r="BZ52" s="41">
        <f t="shared" si="57"/>
        <v>0.88750099515759617</v>
      </c>
      <c r="CA52" s="41">
        <f t="shared" si="57"/>
        <v>1.0834708094937464</v>
      </c>
      <c r="CB52" s="41">
        <f t="shared" si="57"/>
        <v>0.89781519591213022</v>
      </c>
      <c r="CC52" s="41">
        <f t="shared" si="57"/>
        <v>0.86687259364852742</v>
      </c>
      <c r="CD52" s="41">
        <f t="shared" si="57"/>
        <v>0.86687259364852742</v>
      </c>
      <c r="CE52" s="41">
        <f t="shared" ref="CE52:CW52" si="58">-(CE12-$DA$12)/$DC$12</f>
        <v>0.62964597629424046</v>
      </c>
      <c r="CF52" s="41">
        <f t="shared" si="58"/>
        <v>0.48524716573076104</v>
      </c>
      <c r="CG52" s="41">
        <f t="shared" si="58"/>
        <v>-5.109127350501879E-2</v>
      </c>
      <c r="CH52" s="41">
        <f t="shared" si="58"/>
        <v>0.5368181695034322</v>
      </c>
      <c r="CI52" s="41">
        <f t="shared" si="58"/>
        <v>-6.1405474259553172E-2</v>
      </c>
      <c r="CJ52" s="41">
        <f t="shared" si="58"/>
        <v>0.48524716573076104</v>
      </c>
      <c r="CK52" s="41">
        <f t="shared" si="58"/>
        <v>0.71215958233051402</v>
      </c>
      <c r="CL52" s="41">
        <f t="shared" si="58"/>
        <v>0.65027437780330888</v>
      </c>
      <c r="CM52" s="41">
        <f t="shared" si="58"/>
        <v>0.6709027793123773</v>
      </c>
      <c r="CN52" s="41">
        <f t="shared" si="58"/>
        <v>1.0731566087392121</v>
      </c>
      <c r="CO52" s="41">
        <f t="shared" si="58"/>
        <v>0.90812939666666459</v>
      </c>
      <c r="CP52" s="41">
        <f t="shared" si="58"/>
        <v>0.91844359742119863</v>
      </c>
      <c r="CQ52" s="41">
        <f t="shared" si="58"/>
        <v>0.36147675667635037</v>
      </c>
      <c r="CR52" s="41">
        <f t="shared" si="58"/>
        <v>0.3202199536582136</v>
      </c>
      <c r="CS52" s="41">
        <f t="shared" si="58"/>
        <v>0.37179095743088475</v>
      </c>
      <c r="CT52" s="41">
        <f t="shared" si="58"/>
        <v>-0.36051729614104566</v>
      </c>
      <c r="CU52" s="41">
        <f t="shared" si="58"/>
        <v>4.7973026765235264E-4</v>
      </c>
      <c r="CV52" s="41">
        <f t="shared" si="58"/>
        <v>-3.0462871995950044E-2</v>
      </c>
      <c r="CW52" s="41">
        <f t="shared" si="58"/>
        <v>-0.20580428482303223</v>
      </c>
      <c r="CX52" s="41">
        <f>-(CX12-$DA$12)/$DC$12</f>
        <v>-9.834470486882024E-3</v>
      </c>
      <c r="CY52" s="41">
        <f>-(CY12-$DA$12)/$DC$12</f>
        <v>-0.13360487954129233</v>
      </c>
      <c r="CZ52" s="41">
        <f>-(CZ12-$DA$12)/$DC$12</f>
        <v>0.30990575290367922</v>
      </c>
      <c r="DA52" s="26"/>
      <c r="DB52" s="50"/>
      <c r="DC52" s="50"/>
      <c r="DD52" s="26"/>
      <c r="DE52" s="26"/>
    </row>
    <row r="53" spans="1:186" s="1" customFormat="1" ht="14.25" x14ac:dyDescent="0.25">
      <c r="A53" s="17" t="s">
        <v>46</v>
      </c>
      <c r="B53" s="19" t="s">
        <v>47</v>
      </c>
      <c r="C53" s="41">
        <f t="shared" ref="C53:BN53" si="59">(C13-$DA$13)/$DC$13</f>
        <v>-1.964482972678546</v>
      </c>
      <c r="D53" s="41">
        <f t="shared" si="59"/>
        <v>-0.84675990201661522</v>
      </c>
      <c r="E53" s="41">
        <f t="shared" si="59"/>
        <v>-0.982241486339273</v>
      </c>
      <c r="F53" s="41">
        <f t="shared" si="59"/>
        <v>0.22693165374045271</v>
      </c>
      <c r="G53" s="41">
        <f t="shared" si="59"/>
        <v>-0.4707985055212382</v>
      </c>
      <c r="H53" s="41">
        <f t="shared" si="59"/>
        <v>-0.31838172315824764</v>
      </c>
      <c r="I53" s="41">
        <f t="shared" si="59"/>
        <v>0.46741146591317051</v>
      </c>
      <c r="J53" s="41">
        <f t="shared" si="59"/>
        <v>0.16596494079525706</v>
      </c>
      <c r="K53" s="41">
        <f t="shared" si="59"/>
        <v>0.60289305023583117</v>
      </c>
      <c r="L53" s="41">
        <f t="shared" si="59"/>
        <v>0.29467244590178232</v>
      </c>
      <c r="M53" s="41">
        <f t="shared" si="59"/>
        <v>0.49450778277770208</v>
      </c>
      <c r="N53" s="41">
        <f t="shared" si="59"/>
        <v>0.74176167416655236</v>
      </c>
      <c r="O53" s="41">
        <f t="shared" si="59"/>
        <v>0.95514516947474148</v>
      </c>
      <c r="P53" s="41">
        <f t="shared" si="59"/>
        <v>0.99917668437960439</v>
      </c>
      <c r="Q53" s="41">
        <f t="shared" si="59"/>
        <v>0.914500694177942</v>
      </c>
      <c r="R53" s="41">
        <f t="shared" si="59"/>
        <v>1.0330470804602685</v>
      </c>
      <c r="S53" s="41">
        <f t="shared" si="59"/>
        <v>0.99578964477153664</v>
      </c>
      <c r="T53" s="41">
        <f t="shared" si="59"/>
        <v>1.0635304369328678</v>
      </c>
      <c r="U53" s="41">
        <f t="shared" si="59"/>
        <v>0.94498405065054125</v>
      </c>
      <c r="V53" s="41">
        <f t="shared" si="59"/>
        <v>0.91111365456987714</v>
      </c>
      <c r="W53" s="41">
        <f t="shared" si="59"/>
        <v>1.0059507635957383</v>
      </c>
      <c r="X53" s="41">
        <f t="shared" si="59"/>
        <v>1.0940137934054655</v>
      </c>
      <c r="Y53" s="41">
        <f t="shared" si="59"/>
        <v>1.1753027439990618</v>
      </c>
      <c r="Z53" s="41">
        <f t="shared" si="59"/>
        <v>1.3480417640104512</v>
      </c>
      <c r="AA53" s="41">
        <f t="shared" si="59"/>
        <v>1.2938491302813866</v>
      </c>
      <c r="AB53" s="41">
        <f t="shared" si="59"/>
        <v>1.3243324867539845</v>
      </c>
      <c r="AC53" s="41">
        <f t="shared" si="59"/>
        <v>1.6528753287364324</v>
      </c>
      <c r="AD53" s="41">
        <f t="shared" si="59"/>
        <v>1.6935198040332275</v>
      </c>
      <c r="AE53" s="41">
        <f t="shared" si="59"/>
        <v>1.8899681013010825</v>
      </c>
      <c r="AF53" s="41">
        <f t="shared" si="59"/>
        <v>1.4259436749959782</v>
      </c>
      <c r="AG53" s="41">
        <f t="shared" si="59"/>
        <v>1.1820768232151941</v>
      </c>
      <c r="AH53" s="41">
        <f t="shared" si="59"/>
        <v>0.70111719886975721</v>
      </c>
      <c r="AI53" s="41">
        <f t="shared" si="59"/>
        <v>0.29467244590178232</v>
      </c>
      <c r="AJ53" s="41">
        <f t="shared" si="59"/>
        <v>-0.74853575338268918</v>
      </c>
      <c r="AK53" s="41">
        <f t="shared" si="59"/>
        <v>-1.0330470804602698</v>
      </c>
      <c r="AL53" s="41">
        <f t="shared" si="59"/>
        <v>-2.1168997550415365</v>
      </c>
      <c r="AM53" s="41">
        <f t="shared" si="59"/>
        <v>-3.7596139649537674</v>
      </c>
      <c r="AN53" s="41">
        <f t="shared" si="59"/>
        <v>-3.2989765782567293</v>
      </c>
      <c r="AO53" s="41">
        <f t="shared" si="59"/>
        <v>-3.0178522907872134</v>
      </c>
      <c r="AP53" s="41">
        <f t="shared" si="59"/>
        <v>-2.5335056268337088</v>
      </c>
      <c r="AQ53" s="41">
        <f t="shared" si="59"/>
        <v>-1.8222273091397529</v>
      </c>
      <c r="AR53" s="41">
        <f t="shared" si="59"/>
        <v>-0.81288950593595111</v>
      </c>
      <c r="AS53" s="41">
        <f t="shared" si="59"/>
        <v>-0.37596139649537846</v>
      </c>
      <c r="AT53" s="41">
        <f t="shared" si="59"/>
        <v>-0.20660941609205369</v>
      </c>
      <c r="AU53" s="41">
        <f t="shared" si="59"/>
        <v>-0.41321883218410593</v>
      </c>
      <c r="AV53" s="41">
        <f t="shared" si="59"/>
        <v>-0.17612605961945588</v>
      </c>
      <c r="AW53" s="41">
        <f t="shared" si="59"/>
        <v>0.10499822785005998</v>
      </c>
      <c r="AX53" s="41">
        <f t="shared" si="59"/>
        <v>6.096671294519565E-2</v>
      </c>
      <c r="AY53" s="41">
        <f t="shared" si="59"/>
        <v>1.0161118824200238E-2</v>
      </c>
      <c r="AZ53" s="41">
        <f t="shared" si="59"/>
        <v>0.10838526745812768</v>
      </c>
      <c r="BA53" s="41">
        <f t="shared" si="59"/>
        <v>0.22693165374045271</v>
      </c>
      <c r="BB53" s="41">
        <f t="shared" si="59"/>
        <v>0.3116076439421151</v>
      </c>
      <c r="BC53" s="41">
        <f t="shared" si="59"/>
        <v>0.25402797060498283</v>
      </c>
      <c r="BD53" s="41">
        <f t="shared" si="59"/>
        <v>0.18967421805172091</v>
      </c>
      <c r="BE53" s="41">
        <f t="shared" si="59"/>
        <v>0.20322237648398886</v>
      </c>
      <c r="BF53" s="41">
        <f t="shared" si="59"/>
        <v>0.29467244590178232</v>
      </c>
      <c r="BG53" s="41">
        <f t="shared" si="59"/>
        <v>0.33870396080664522</v>
      </c>
      <c r="BH53" s="41">
        <f t="shared" si="59"/>
        <v>0.16596494079525706</v>
      </c>
      <c r="BI53" s="41">
        <f t="shared" si="59"/>
        <v>5.0805594120995411E-2</v>
      </c>
      <c r="BJ53" s="41">
        <f t="shared" si="59"/>
        <v>7.1127831769395883E-2</v>
      </c>
      <c r="BK53" s="41">
        <f t="shared" si="59"/>
        <v>-0.20322237648398597</v>
      </c>
      <c r="BL53" s="41">
        <f t="shared" si="59"/>
        <v>-8.4675990201662388E-2</v>
      </c>
      <c r="BM53" s="41">
        <f t="shared" si="59"/>
        <v>-1.4439818335460147E-15</v>
      </c>
      <c r="BN53" s="41">
        <f t="shared" si="59"/>
        <v>3.3870396080662645E-3</v>
      </c>
      <c r="BO53" s="41">
        <f t="shared" ref="BO53:CW53" si="60">(BO13-$DA$13)/$DC$13</f>
        <v>3.3870396080665534E-2</v>
      </c>
      <c r="BP53" s="41">
        <f t="shared" si="60"/>
        <v>0.18628717844365467</v>
      </c>
      <c r="BQ53" s="41">
        <f t="shared" si="60"/>
        <v>0.16596494079525706</v>
      </c>
      <c r="BR53" s="41">
        <f t="shared" si="60"/>
        <v>0.16935198040332189</v>
      </c>
      <c r="BS53" s="41">
        <f t="shared" si="60"/>
        <v>0.20660941609205369</v>
      </c>
      <c r="BT53" s="41">
        <f t="shared" si="60"/>
        <v>0.40983179257604113</v>
      </c>
      <c r="BU53" s="41">
        <f t="shared" si="60"/>
        <v>0.41660587179217362</v>
      </c>
      <c r="BV53" s="41">
        <f t="shared" si="60"/>
        <v>0.61644120866809626</v>
      </c>
      <c r="BW53" s="41">
        <f t="shared" si="60"/>
        <v>0.51144298081803485</v>
      </c>
      <c r="BX53" s="41">
        <f t="shared" si="60"/>
        <v>0.31499468355017995</v>
      </c>
      <c r="BY53" s="41">
        <f t="shared" si="60"/>
        <v>0.47418554512930305</v>
      </c>
      <c r="BZ53" s="41">
        <f t="shared" si="60"/>
        <v>0.57579673337129822</v>
      </c>
      <c r="CA53" s="41">
        <f t="shared" si="60"/>
        <v>0.37596139649537702</v>
      </c>
      <c r="CB53" s="41">
        <f t="shared" si="60"/>
        <v>0.19306125765978863</v>
      </c>
      <c r="CC53" s="41">
        <f t="shared" si="60"/>
        <v>0.20660941609205369</v>
      </c>
      <c r="CD53" s="41">
        <f t="shared" si="60"/>
        <v>0.23370573295658525</v>
      </c>
      <c r="CE53" s="41">
        <f t="shared" si="60"/>
        <v>9.8224148633927449E-2</v>
      </c>
      <c r="CF53" s="41">
        <f t="shared" si="60"/>
        <v>-2.343831408781988</v>
      </c>
      <c r="CG53" s="41">
        <f t="shared" si="60"/>
        <v>-0.64353752553262777</v>
      </c>
      <c r="CH53" s="41">
        <f t="shared" si="60"/>
        <v>-0.5961189710196958</v>
      </c>
      <c r="CI53" s="41">
        <f t="shared" si="60"/>
        <v>-1.0059507635957383</v>
      </c>
      <c r="CJ53" s="41">
        <f t="shared" si="60"/>
        <v>0.29467244590178088</v>
      </c>
      <c r="CK53" s="41">
        <f t="shared" si="60"/>
        <v>0.37257435688730933</v>
      </c>
      <c r="CL53" s="41">
        <f t="shared" si="60"/>
        <v>0.1083852674581248</v>
      </c>
      <c r="CM53" s="41">
        <f t="shared" si="60"/>
        <v>-0.13886862393072408</v>
      </c>
      <c r="CN53" s="41">
        <f t="shared" si="60"/>
        <v>-0.61644120866809626</v>
      </c>
      <c r="CO53" s="41">
        <f t="shared" si="60"/>
        <v>-0.53853929768256636</v>
      </c>
      <c r="CP53" s="41">
        <f t="shared" si="60"/>
        <v>-0.79595430789561694</v>
      </c>
      <c r="CQ53" s="41">
        <f t="shared" si="60"/>
        <v>-0.52160409964223509</v>
      </c>
      <c r="CR53" s="41">
        <f t="shared" si="60"/>
        <v>-0.59950601062776343</v>
      </c>
      <c r="CS53" s="41">
        <f t="shared" si="60"/>
        <v>-0.44708922826477149</v>
      </c>
      <c r="CT53" s="41">
        <f t="shared" si="60"/>
        <v>-0.53176521846643388</v>
      </c>
      <c r="CU53" s="41">
        <f t="shared" si="60"/>
        <v>-0.26418908942918307</v>
      </c>
      <c r="CV53" s="41">
        <f t="shared" si="60"/>
        <v>-0.22015757452432019</v>
      </c>
      <c r="CW53" s="41">
        <f t="shared" si="60"/>
        <v>-0.26418908942918307</v>
      </c>
      <c r="CX53" s="41">
        <f>(CX13-$DA$13)/$DC$13</f>
        <v>-0.18628717844365611</v>
      </c>
      <c r="CY53" s="41">
        <f>(CY13-$DA$13)/$DC$13</f>
        <v>-0.20660941609205369</v>
      </c>
      <c r="CZ53" s="41">
        <f>(CZ13-$DA$13)/$DC$13</f>
        <v>-0.14564270314685659</v>
      </c>
      <c r="DA53" s="41"/>
      <c r="DB53" s="50"/>
      <c r="DC53" s="50"/>
      <c r="DD53" s="26"/>
      <c r="DE53" s="26"/>
    </row>
    <row r="54" spans="1:186" s="1" customFormat="1" ht="14.25" x14ac:dyDescent="0.25">
      <c r="A54" s="17" t="s">
        <v>51</v>
      </c>
      <c r="B54" s="18" t="s">
        <v>181</v>
      </c>
      <c r="C54" s="41">
        <f t="shared" ref="C54:BN54" si="61">(C14-$DA$14)/$DC$14</f>
        <v>-1.8685499560411556</v>
      </c>
      <c r="D54" s="41">
        <f t="shared" si="61"/>
        <v>-1.8566183154320672</v>
      </c>
      <c r="E54" s="41">
        <f t="shared" si="61"/>
        <v>-1.8386426142521455</v>
      </c>
      <c r="F54" s="41">
        <f t="shared" si="61"/>
        <v>-1.8128820065764577</v>
      </c>
      <c r="G54" s="41">
        <f t="shared" si="61"/>
        <v>-1.7886666441599799</v>
      </c>
      <c r="H54" s="41">
        <f t="shared" si="61"/>
        <v>-1.7659378468029949</v>
      </c>
      <c r="I54" s="41">
        <f t="shared" si="61"/>
        <v>-1.740646680725042</v>
      </c>
      <c r="J54" s="41">
        <f t="shared" si="61"/>
        <v>-1.6875019798481676</v>
      </c>
      <c r="K54" s="41">
        <f t="shared" si="61"/>
        <v>-1.6654186646880678</v>
      </c>
      <c r="L54" s="41">
        <f t="shared" si="61"/>
        <v>-1.6430615085959563</v>
      </c>
      <c r="M54" s="41">
        <f t="shared" si="61"/>
        <v>-1.6013790067304359</v>
      </c>
      <c r="N54" s="41">
        <f t="shared" si="61"/>
        <v>-1.5497991111793434</v>
      </c>
      <c r="O54" s="41">
        <f t="shared" si="61"/>
        <v>-1.5128697054908862</v>
      </c>
      <c r="P54" s="41">
        <f t="shared" si="61"/>
        <v>-1.4679206725077956</v>
      </c>
      <c r="Q54" s="41">
        <f t="shared" si="61"/>
        <v>-1.4137392881025908</v>
      </c>
      <c r="R54" s="41">
        <f t="shared" si="61"/>
        <v>-1.3568977346435562</v>
      </c>
      <c r="S54" s="41">
        <f t="shared" si="61"/>
        <v>-1.2917235928247321</v>
      </c>
      <c r="T54" s="41">
        <f t="shared" si="61"/>
        <v>-1.2125053232070138</v>
      </c>
      <c r="U54" s="41">
        <f t="shared" si="61"/>
        <v>-1.1204752099844546</v>
      </c>
      <c r="V54" s="41">
        <f t="shared" si="61"/>
        <v>-1.0244744032477231</v>
      </c>
      <c r="W54" s="41">
        <f t="shared" si="61"/>
        <v>-0.90934385140330587</v>
      </c>
      <c r="X54" s="41">
        <f t="shared" si="61"/>
        <v>-0.75172883496390475</v>
      </c>
      <c r="Y54" s="41">
        <f t="shared" si="61"/>
        <v>-0.57469067241823324</v>
      </c>
      <c r="Z54" s="41">
        <f t="shared" si="61"/>
        <v>-0.35577440734131871</v>
      </c>
      <c r="AA54" s="41">
        <f t="shared" si="61"/>
        <v>-0.17016893563699045</v>
      </c>
      <c r="AB54" s="41">
        <f t="shared" si="61"/>
        <v>3.0028345730255871E-2</v>
      </c>
      <c r="AC54" s="41">
        <f t="shared" si="61"/>
        <v>0.31143902350559288</v>
      </c>
      <c r="AD54" s="41">
        <f t="shared" si="61"/>
        <v>0.64147602677960813</v>
      </c>
      <c r="AE54" s="41">
        <f t="shared" si="61"/>
        <v>0.93211905597705924</v>
      </c>
      <c r="AF54" s="41">
        <f t="shared" si="61"/>
        <v>1.2069379913175391</v>
      </c>
      <c r="AG54" s="41">
        <f t="shared" si="61"/>
        <v>1.388396728908545</v>
      </c>
      <c r="AH54" s="41">
        <f t="shared" si="61"/>
        <v>1.567625618910311</v>
      </c>
      <c r="AI54" s="41">
        <f t="shared" si="61"/>
        <v>1.6927122446400171</v>
      </c>
      <c r="AJ54" s="41">
        <f t="shared" si="61"/>
        <v>1.8620633010227838</v>
      </c>
      <c r="AK54" s="41">
        <f t="shared" si="61"/>
        <v>1.9971842409040679</v>
      </c>
      <c r="AL54" s="41">
        <f t="shared" si="61"/>
        <v>1.9926463054592998</v>
      </c>
      <c r="AM54" s="41">
        <f t="shared" si="61"/>
        <v>1.9343573070739168</v>
      </c>
      <c r="AN54" s="41">
        <f t="shared" si="61"/>
        <v>1.8530461103329647</v>
      </c>
      <c r="AO54" s="41">
        <f t="shared" si="61"/>
        <v>1.798688685328609</v>
      </c>
      <c r="AP54" s="41">
        <f t="shared" si="61"/>
        <v>1.6968589787533397</v>
      </c>
      <c r="AQ54" s="41">
        <f t="shared" si="61"/>
        <v>1.6140220968197503</v>
      </c>
      <c r="AR54" s="41">
        <f t="shared" si="61"/>
        <v>1.311466987079783</v>
      </c>
      <c r="AS54" s="41">
        <f t="shared" si="61"/>
        <v>1.2605521337921484</v>
      </c>
      <c r="AT54" s="41">
        <f t="shared" si="61"/>
        <v>1.1397882827749153</v>
      </c>
      <c r="AU54" s="41">
        <f t="shared" si="61"/>
        <v>1.0603157322917574</v>
      </c>
      <c r="AV54" s="41">
        <f t="shared" si="61"/>
        <v>1.0023983751712475</v>
      </c>
      <c r="AW54" s="41">
        <f t="shared" si="61"/>
        <v>0.98876500877037099</v>
      </c>
      <c r="AX54" s="41">
        <f t="shared" si="61"/>
        <v>0.894544168091717</v>
      </c>
      <c r="AY54" s="41">
        <f t="shared" si="61"/>
        <v>0.72096813732933862</v>
      </c>
      <c r="AZ54" s="41">
        <f t="shared" si="61"/>
        <v>0.62516293125832956</v>
      </c>
      <c r="BA54" s="41">
        <f t="shared" si="61"/>
        <v>0.61536333790561981</v>
      </c>
      <c r="BB54" s="41">
        <f t="shared" si="61"/>
        <v>0.5471573857680927</v>
      </c>
      <c r="BC54" s="41">
        <f t="shared" si="61"/>
        <v>0.50293207524817596</v>
      </c>
      <c r="BD54" s="41">
        <f t="shared" si="61"/>
        <v>0.43656476936844313</v>
      </c>
      <c r="BE54" s="41">
        <f t="shared" si="61"/>
        <v>0.39922460228196804</v>
      </c>
      <c r="BF54" s="41">
        <f t="shared" si="61"/>
        <v>0.36360572105385347</v>
      </c>
      <c r="BG54" s="41">
        <f t="shared" si="61"/>
        <v>0.25356078651822783</v>
      </c>
      <c r="BH54" s="41">
        <f t="shared" si="61"/>
        <v>0.21741378349266133</v>
      </c>
      <c r="BI54" s="41">
        <f t="shared" si="61"/>
        <v>0.21361913057763982</v>
      </c>
      <c r="BJ54" s="41">
        <f t="shared" si="61"/>
        <v>0.15065527628148298</v>
      </c>
      <c r="BK54" s="41">
        <f t="shared" si="61"/>
        <v>0.13598522635227589</v>
      </c>
      <c r="BL54" s="41">
        <f t="shared" si="61"/>
        <v>0.11941784996555785</v>
      </c>
      <c r="BM54" s="41">
        <f t="shared" si="61"/>
        <v>0.11525155578566317</v>
      </c>
      <c r="BN54" s="41">
        <f t="shared" si="61"/>
        <v>7.6092302507966184E-2</v>
      </c>
      <c r="BO54" s="41">
        <f t="shared" ref="BO54:CW54" si="62">(BO14-$DA$14)/$DC$14</f>
        <v>4.3681272197704832E-2</v>
      </c>
      <c r="BP54" s="41">
        <f t="shared" si="62"/>
        <v>8.0806278551884811E-2</v>
      </c>
      <c r="BQ54" s="41">
        <f t="shared" si="62"/>
        <v>8.8493384714789194E-2</v>
      </c>
      <c r="BR54" s="41">
        <f t="shared" si="62"/>
        <v>8.6537378057561579E-2</v>
      </c>
      <c r="BS54" s="41">
        <f t="shared" si="62"/>
        <v>9.1525195033491991E-2</v>
      </c>
      <c r="BT54" s="41">
        <f t="shared" si="62"/>
        <v>7.8928512160946582E-2</v>
      </c>
      <c r="BU54" s="41">
        <f t="shared" si="62"/>
        <v>3.1808311788333071E-2</v>
      </c>
      <c r="BV54" s="41">
        <f t="shared" si="62"/>
        <v>1.8976908116919849E-2</v>
      </c>
      <c r="BW54" s="41">
        <f t="shared" si="62"/>
        <v>9.6271962953719953E-3</v>
      </c>
      <c r="BX54" s="41">
        <f t="shared" si="62"/>
        <v>-6.294697894460714E-3</v>
      </c>
      <c r="BY54" s="41">
        <f t="shared" si="62"/>
        <v>-0.10556203574876213</v>
      </c>
      <c r="BZ54" s="41">
        <f t="shared" si="62"/>
        <v>-0.12195337153632976</v>
      </c>
      <c r="CA54" s="41">
        <f t="shared" si="62"/>
        <v>-0.11988000447966841</v>
      </c>
      <c r="CB54" s="41">
        <f t="shared" si="62"/>
        <v>-0.11477482710430427</v>
      </c>
      <c r="CC54" s="41">
        <f t="shared" si="62"/>
        <v>-0.10311702742722761</v>
      </c>
      <c r="CD54" s="41">
        <f t="shared" si="62"/>
        <v>-0.1661395619231015</v>
      </c>
      <c r="CE54" s="41">
        <f>(CE14-$DA$14)/$DC$14</f>
        <v>-0.18890747941323086</v>
      </c>
      <c r="CF54" s="41">
        <f t="shared" si="62"/>
        <v>-0.21578301088353821</v>
      </c>
      <c r="CG54" s="41">
        <f t="shared" si="62"/>
        <v>-0.2140812850917504</v>
      </c>
      <c r="CH54" s="41">
        <f t="shared" si="62"/>
        <v>-0.24441894834535077</v>
      </c>
      <c r="CI54" s="41">
        <f t="shared" si="62"/>
        <v>-0.222902875115847</v>
      </c>
      <c r="CJ54" s="41">
        <f t="shared" si="62"/>
        <v>-0.23530395732267001</v>
      </c>
      <c r="CK54" s="41">
        <f t="shared" si="62"/>
        <v>-0.18176805511435043</v>
      </c>
      <c r="CL54" s="41">
        <f t="shared" si="62"/>
        <v>-0.17361150735371111</v>
      </c>
      <c r="CM54" s="41">
        <f t="shared" si="62"/>
        <v>-0.1744721502828912</v>
      </c>
      <c r="CN54" s="41">
        <f t="shared" si="62"/>
        <v>-0.13306348934938247</v>
      </c>
      <c r="CO54" s="41">
        <f t="shared" si="62"/>
        <v>-7.9566707274207213E-2</v>
      </c>
      <c r="CP54" s="41">
        <f t="shared" si="62"/>
        <v>-5.8089754177848153E-2</v>
      </c>
      <c r="CQ54" s="41">
        <f t="shared" si="62"/>
        <v>-5.9615439370485551E-2</v>
      </c>
      <c r="CR54" s="41">
        <f t="shared" si="62"/>
        <v>-4.2304780454021522E-2</v>
      </c>
      <c r="CS54" s="41">
        <f t="shared" si="62"/>
        <v>8.4927124341797645E-3</v>
      </c>
      <c r="CT54" s="41">
        <f t="shared" si="62"/>
        <v>7.4951490389939665E-3</v>
      </c>
      <c r="CU54" s="41">
        <f t="shared" si="62"/>
        <v>8.8643536990532963E-3</v>
      </c>
      <c r="CV54" s="41">
        <f t="shared" si="62"/>
        <v>5.5475992340787206E-2</v>
      </c>
      <c r="CW54" s="41">
        <f t="shared" si="62"/>
        <v>9.9544822328125213E-2</v>
      </c>
      <c r="CX54" s="41">
        <f>(CX14-$DA$14)/$DC$14</f>
        <v>0.1307040083777613</v>
      </c>
      <c r="CY54" s="41">
        <f>(CY14-$DA$14)/$DC$14</f>
        <v>0.18087557913564961</v>
      </c>
      <c r="CZ54" s="41">
        <f>(CZ14-$DA$14)/$DC$14</f>
        <v>0.25078325706496452</v>
      </c>
      <c r="DA54" s="41"/>
      <c r="DB54" s="50"/>
      <c r="DC54" s="50"/>
      <c r="DD54" s="26"/>
      <c r="DE54" s="26"/>
    </row>
    <row r="55" spans="1:186" s="1" customFormat="1" ht="14.25" x14ac:dyDescent="0.25">
      <c r="A55" s="17" t="s">
        <v>56</v>
      </c>
      <c r="B55" s="18" t="s">
        <v>57</v>
      </c>
      <c r="C55" s="41">
        <f t="shared" ref="C55:BN55" si="63">-(C15-$DA$15)/$DC$15</f>
        <v>-1.1524974379509102E-2</v>
      </c>
      <c r="D55" s="41">
        <f t="shared" si="63"/>
        <v>0.43313670116081154</v>
      </c>
      <c r="E55" s="41">
        <f t="shared" si="63"/>
        <v>0.65406418952571321</v>
      </c>
      <c r="F55" s="41">
        <f t="shared" si="63"/>
        <v>1.0533263552681322</v>
      </c>
      <c r="G55" s="41">
        <f t="shared" si="63"/>
        <v>0.35916188570472446</v>
      </c>
      <c r="H55" s="41">
        <f t="shared" si="63"/>
        <v>0.40842244371754788</v>
      </c>
      <c r="I55" s="41">
        <f t="shared" si="63"/>
        <v>0.93370585519677241</v>
      </c>
      <c r="J55" s="41">
        <f t="shared" si="63"/>
        <v>1.284577972789636</v>
      </c>
      <c r="K55" s="41">
        <f t="shared" si="63"/>
        <v>0.48164112902426215</v>
      </c>
      <c r="L55" s="41">
        <f t="shared" si="63"/>
        <v>0.79962610656276722</v>
      </c>
      <c r="M55" s="41">
        <f t="shared" si="63"/>
        <v>0.83038778417185255</v>
      </c>
      <c r="N55" s="41">
        <f t="shared" si="63"/>
        <v>1.28233944055134</v>
      </c>
      <c r="O55" s="41">
        <f t="shared" si="63"/>
        <v>0.84687219234788569</v>
      </c>
      <c r="P55" s="41">
        <f t="shared" si="63"/>
        <v>1.0090484988386701</v>
      </c>
      <c r="Q55" s="41">
        <f t="shared" si="63"/>
        <v>1.3322584574663749</v>
      </c>
      <c r="R55" s="41">
        <f t="shared" si="63"/>
        <v>1.3633375629677917</v>
      </c>
      <c r="S55" s="41">
        <f t="shared" si="63"/>
        <v>1.077384161172156</v>
      </c>
      <c r="T55" s="41">
        <f t="shared" si="63"/>
        <v>1.5385033107809583</v>
      </c>
      <c r="U55" s="41">
        <f t="shared" si="63"/>
        <v>1.2820420363368812</v>
      </c>
      <c r="V55" s="41">
        <f t="shared" si="63"/>
        <v>1.5175147751030402</v>
      </c>
      <c r="W55" s="41">
        <f t="shared" si="63"/>
        <v>0.89494968848166079</v>
      </c>
      <c r="X55" s="41">
        <f t="shared" si="63"/>
        <v>1.0755865438835568</v>
      </c>
      <c r="Y55" s="41">
        <f t="shared" si="63"/>
        <v>1.1711526695456089</v>
      </c>
      <c r="Z55" s="41">
        <f t="shared" si="63"/>
        <v>1.7565699150960712</v>
      </c>
      <c r="AA55" s="41">
        <f t="shared" si="63"/>
        <v>1.7757444134406326</v>
      </c>
      <c r="AB55" s="41">
        <f t="shared" si="63"/>
        <v>1.9084827471133996</v>
      </c>
      <c r="AC55" s="41">
        <f t="shared" si="63"/>
        <v>2.1430673069832276</v>
      </c>
      <c r="AD55" s="41">
        <f t="shared" si="63"/>
        <v>2.5224872931651938</v>
      </c>
      <c r="AE55" s="41">
        <f t="shared" si="63"/>
        <v>2.133131869882539</v>
      </c>
      <c r="AF55" s="41">
        <f t="shared" si="63"/>
        <v>1.8649261706706719</v>
      </c>
      <c r="AG55" s="41">
        <f t="shared" si="63"/>
        <v>1.8356563985486944</v>
      </c>
      <c r="AH55" s="41">
        <f t="shared" si="63"/>
        <v>1.3402012319943675</v>
      </c>
      <c r="AI55" s="41">
        <f t="shared" si="63"/>
        <v>1.16105005816811</v>
      </c>
      <c r="AJ55" s="41">
        <f t="shared" si="63"/>
        <v>0.87348838597458167</v>
      </c>
      <c r="AK55" s="41">
        <f t="shared" si="63"/>
        <v>0.80854248909907434</v>
      </c>
      <c r="AL55" s="41">
        <f t="shared" si="63"/>
        <v>0.56162722300769619</v>
      </c>
      <c r="AM55" s="41">
        <f t="shared" si="63"/>
        <v>-0.23527317345585799</v>
      </c>
      <c r="AN55" s="41">
        <f t="shared" si="63"/>
        <v>-0.94850687956005642</v>
      </c>
      <c r="AO55" s="41">
        <f t="shared" si="63"/>
        <v>-0.84750699163461363</v>
      </c>
      <c r="AP55" s="41">
        <f t="shared" si="63"/>
        <v>-1.1194666949905003</v>
      </c>
      <c r="AQ55" s="41">
        <f t="shared" si="63"/>
        <v>-0.78522446244975519</v>
      </c>
      <c r="AR55" s="41">
        <f t="shared" si="63"/>
        <v>-0.9544076888061207</v>
      </c>
      <c r="AS55" s="41">
        <f t="shared" si="63"/>
        <v>-0.50012605007203004</v>
      </c>
      <c r="AT55" s="41">
        <f t="shared" si="63"/>
        <v>-0.18570831369263968</v>
      </c>
      <c r="AU55" s="41">
        <f t="shared" si="63"/>
        <v>-0.32480885237345963</v>
      </c>
      <c r="AV55" s="41">
        <f t="shared" si="63"/>
        <v>-0.4197210240394933</v>
      </c>
      <c r="AW55" s="41">
        <f t="shared" si="63"/>
        <v>0.20060375423853488</v>
      </c>
      <c r="AX55" s="41">
        <f t="shared" si="63"/>
        <v>2.7469240345169364E-2</v>
      </c>
      <c r="AY55" s="41">
        <f t="shared" si="63"/>
        <v>0.20279028090357429</v>
      </c>
      <c r="AZ55" s="41">
        <f t="shared" si="63"/>
        <v>0.15564980699708916</v>
      </c>
      <c r="BA55" s="41">
        <f t="shared" si="63"/>
        <v>-0.3617972442419487</v>
      </c>
      <c r="BB55" s="41">
        <f t="shared" si="63"/>
        <v>-0.55896162006470862</v>
      </c>
      <c r="BC55" s="41">
        <f t="shared" si="63"/>
        <v>8.2937701504824948E-2</v>
      </c>
      <c r="BD55" s="41">
        <f t="shared" si="63"/>
        <v>-0.28293968458404184</v>
      </c>
      <c r="BE55" s="41">
        <f t="shared" si="63"/>
        <v>-9.2679188374234986E-2</v>
      </c>
      <c r="BF55" s="41">
        <f t="shared" si="63"/>
        <v>-0.66714283740470182</v>
      </c>
      <c r="BG55" s="41">
        <f t="shared" si="63"/>
        <v>-0.22128140836842158</v>
      </c>
      <c r="BH55" s="41">
        <f t="shared" si="63"/>
        <v>-0.38475053930582054</v>
      </c>
      <c r="BI55" s="41">
        <f t="shared" si="63"/>
        <v>-0.32703126954773964</v>
      </c>
      <c r="BJ55" s="41">
        <f t="shared" si="63"/>
        <v>-0.59095749644146844</v>
      </c>
      <c r="BK55" s="41">
        <f t="shared" si="63"/>
        <v>-0.50095958892985903</v>
      </c>
      <c r="BL55" s="41">
        <f t="shared" si="63"/>
        <v>-0.68496104953971015</v>
      </c>
      <c r="BM55" s="41">
        <f t="shared" si="63"/>
        <v>-0.53881454669585271</v>
      </c>
      <c r="BN55" s="41">
        <f t="shared" si="63"/>
        <v>-1.2003320445446668</v>
      </c>
      <c r="BO55" s="41">
        <f t="shared" ref="BO55:CW55" si="64">-(BO15-$DA$15)/$DC$15</f>
        <v>-0.86651519863310933</v>
      </c>
      <c r="BP55" s="41">
        <f t="shared" si="64"/>
        <v>-0.89698047601439512</v>
      </c>
      <c r="BQ55" s="41">
        <f t="shared" si="64"/>
        <v>-0.96481650851980583</v>
      </c>
      <c r="BR55" s="41">
        <f t="shared" si="64"/>
        <v>-0.88922674629665321</v>
      </c>
      <c r="BS55" s="41">
        <f t="shared" si="64"/>
        <v>-0.60479003787521868</v>
      </c>
      <c r="BT55" s="41">
        <f t="shared" si="64"/>
        <v>-0.45320787128793238</v>
      </c>
      <c r="BU55" s="41">
        <f t="shared" si="64"/>
        <v>-0.28027349605803831</v>
      </c>
      <c r="BV55" s="41">
        <f t="shared" si="64"/>
        <v>-1.1015041358104152</v>
      </c>
      <c r="BW55" s="41">
        <f t="shared" si="64"/>
        <v>-0.79628572823974897</v>
      </c>
      <c r="BX55" s="41">
        <f t="shared" si="64"/>
        <v>-0.88526065138611709</v>
      </c>
      <c r="BY55" s="41">
        <f t="shared" si="64"/>
        <v>-0.12366574486833845</v>
      </c>
      <c r="BZ55" s="41">
        <f t="shared" si="64"/>
        <v>-0.94329984191163696</v>
      </c>
      <c r="CA55" s="41">
        <f t="shared" si="64"/>
        <v>-1.053564040482474</v>
      </c>
      <c r="CB55" s="41">
        <f t="shared" si="64"/>
        <v>-0.65206658767507986</v>
      </c>
      <c r="CC55" s="41">
        <f t="shared" si="64"/>
        <v>-0.67053526696759802</v>
      </c>
      <c r="CD55" s="41">
        <f t="shared" si="64"/>
        <v>-1.1420314491101442</v>
      </c>
      <c r="CE55" s="41">
        <f t="shared" si="64"/>
        <v>-1.0832618119778932</v>
      </c>
      <c r="CF55" s="41">
        <f t="shared" si="64"/>
        <v>-1.2534338283219184</v>
      </c>
      <c r="CG55" s="41">
        <f t="shared" si="64"/>
        <v>-1.0937739437882559</v>
      </c>
      <c r="CH55" s="41">
        <f t="shared" si="64"/>
        <v>-1.6134474207850951</v>
      </c>
      <c r="CI55" s="41">
        <f t="shared" si="64"/>
        <v>-1.241249775146956</v>
      </c>
      <c r="CJ55" s="41">
        <f t="shared" si="64"/>
        <v>-0.32037978193471012</v>
      </c>
      <c r="CK55" s="41">
        <f t="shared" si="64"/>
        <v>-0.65485361026166011</v>
      </c>
      <c r="CL55" s="41">
        <f t="shared" si="64"/>
        <v>-1.4544139868592671</v>
      </c>
      <c r="CM55" s="41">
        <f t="shared" si="64"/>
        <v>-0.69296132971965885</v>
      </c>
      <c r="CN55" s="41">
        <f t="shared" si="64"/>
        <v>-0.13199584993906427</v>
      </c>
      <c r="CO55" s="41">
        <f t="shared" si="64"/>
        <v>0.32327824149453893</v>
      </c>
      <c r="CP55" s="41">
        <f t="shared" si="64"/>
        <v>-0.25352389197507308</v>
      </c>
      <c r="CQ55" s="41">
        <f t="shared" si="64"/>
        <v>-0.86110122548621126</v>
      </c>
      <c r="CR55" s="41">
        <f t="shared" si="64"/>
        <v>-0.38944557275539288</v>
      </c>
      <c r="CS55" s="41">
        <f t="shared" si="64"/>
        <v>-0.22839512044748977</v>
      </c>
      <c r="CT55" s="41">
        <f t="shared" si="64"/>
        <v>-1.1123216428628486</v>
      </c>
      <c r="CU55" s="41">
        <f t="shared" si="64"/>
        <v>-1.6154708213790845</v>
      </c>
      <c r="CV55" s="41">
        <f t="shared" si="64"/>
        <v>-0.76952691684018126</v>
      </c>
      <c r="CW55" s="41">
        <f t="shared" si="64"/>
        <v>-0.69146751754793478</v>
      </c>
      <c r="CX55" s="41">
        <f>-(CX15-$DA$15)/$DC$15</f>
        <v>-1.0714290364806036</v>
      </c>
      <c r="CY55" s="41">
        <f>-(CY15-$DA$15)/$DC$15</f>
        <v>-1.1159732434054133</v>
      </c>
      <c r="CZ55" s="41">
        <f>-(CZ15-$DA$15)/$DC$15</f>
        <v>-0.58941055667756759</v>
      </c>
      <c r="DA55" s="41"/>
      <c r="DB55" s="50"/>
      <c r="DC55" s="50"/>
      <c r="DD55" s="26"/>
      <c r="DE55" s="26"/>
    </row>
    <row r="56" spans="1:186" s="1" customFormat="1" ht="14.25" x14ac:dyDescent="0.25">
      <c r="A56" s="17" t="s">
        <v>62</v>
      </c>
      <c r="B56" s="18" t="s">
        <v>63</v>
      </c>
      <c r="C56" s="41">
        <f t="shared" ref="C56:BN56" si="65">-(C16-$DA$16)/$DC$16</f>
        <v>-0.3654861733395211</v>
      </c>
      <c r="D56" s="41">
        <f t="shared" si="65"/>
        <v>-0.16263323112375919</v>
      </c>
      <c r="E56" s="41">
        <f t="shared" si="65"/>
        <v>-4.6264277109298063E-2</v>
      </c>
      <c r="F56" s="41">
        <f t="shared" si="65"/>
        <v>0.53381414722445597</v>
      </c>
      <c r="G56" s="41">
        <f t="shared" si="65"/>
        <v>-0.32998414995918729</v>
      </c>
      <c r="H56" s="41">
        <f t="shared" si="65"/>
        <v>-4.3771889617984554E-2</v>
      </c>
      <c r="I56" s="41">
        <f t="shared" si="65"/>
        <v>0.39852893248133403</v>
      </c>
      <c r="J56" s="41">
        <f t="shared" si="65"/>
        <v>1.368399582472023</v>
      </c>
      <c r="K56" s="41">
        <f t="shared" si="65"/>
        <v>-0.27153612054319981</v>
      </c>
      <c r="L56" s="41">
        <f t="shared" si="65"/>
        <v>0.37059575367468223</v>
      </c>
      <c r="M56" s="41">
        <f t="shared" si="65"/>
        <v>0.34782036856508658</v>
      </c>
      <c r="N56" s="41">
        <f t="shared" si="65"/>
        <v>0.48130607617287885</v>
      </c>
      <c r="O56" s="41">
        <f t="shared" si="65"/>
        <v>3.3810422162016816E-2</v>
      </c>
      <c r="P56" s="41">
        <f t="shared" si="65"/>
        <v>0.50725823271365766</v>
      </c>
      <c r="Q56" s="41">
        <f t="shared" si="65"/>
        <v>0.54543025379042387</v>
      </c>
      <c r="R56" s="41">
        <f t="shared" si="65"/>
        <v>0.63478064181723559</v>
      </c>
      <c r="S56" s="41">
        <f t="shared" si="65"/>
        <v>0.59242261712099453</v>
      </c>
      <c r="T56" s="41">
        <f t="shared" si="65"/>
        <v>1.8095372386485482</v>
      </c>
      <c r="U56" s="41">
        <f t="shared" si="65"/>
        <v>1.1075962752670745</v>
      </c>
      <c r="V56" s="41">
        <f t="shared" si="65"/>
        <v>0.73861949078357625</v>
      </c>
      <c r="W56" s="41">
        <f t="shared" si="65"/>
        <v>0.70980549075484112</v>
      </c>
      <c r="X56" s="41">
        <f t="shared" si="65"/>
        <v>0.82004808001525653</v>
      </c>
      <c r="Y56" s="41">
        <f t="shared" si="65"/>
        <v>1.0383032377161632</v>
      </c>
      <c r="Z56" s="41">
        <f t="shared" si="65"/>
        <v>1.3285651297066714</v>
      </c>
      <c r="AA56" s="41">
        <f t="shared" si="65"/>
        <v>1.4213725872826113</v>
      </c>
      <c r="AB56" s="41">
        <f t="shared" si="65"/>
        <v>1.8716106645664656</v>
      </c>
      <c r="AC56" s="41">
        <f t="shared" si="65"/>
        <v>2.5817412156406729</v>
      </c>
      <c r="AD56" s="41">
        <f t="shared" si="65"/>
        <v>2.9621812416943438</v>
      </c>
      <c r="AE56" s="41">
        <f t="shared" si="65"/>
        <v>2.460915692770131</v>
      </c>
      <c r="AF56" s="41">
        <f t="shared" si="65"/>
        <v>2.3299539161461058</v>
      </c>
      <c r="AG56" s="41">
        <f t="shared" si="65"/>
        <v>2.5164243705091147</v>
      </c>
      <c r="AH56" s="41">
        <f t="shared" si="65"/>
        <v>1.8063897942090659</v>
      </c>
      <c r="AI56" s="41">
        <f t="shared" si="65"/>
        <v>1.537813619729721</v>
      </c>
      <c r="AJ56" s="41">
        <f t="shared" si="65"/>
        <v>1.3639768373504515</v>
      </c>
      <c r="AK56" s="41">
        <f t="shared" si="65"/>
        <v>1.0195877534622153</v>
      </c>
      <c r="AL56" s="41">
        <f t="shared" si="65"/>
        <v>0.41844220430425433</v>
      </c>
      <c r="AM56" s="41">
        <f t="shared" si="65"/>
        <v>-0.68215514238143982</v>
      </c>
      <c r="AN56" s="41">
        <f t="shared" si="65"/>
        <v>-2.3526481208347949</v>
      </c>
      <c r="AO56" s="41">
        <f t="shared" si="65"/>
        <v>-1.7174920323469873</v>
      </c>
      <c r="AP56" s="41">
        <f t="shared" si="65"/>
        <v>-1.9315821694114377</v>
      </c>
      <c r="AQ56" s="41">
        <f t="shared" si="65"/>
        <v>-1.5330243496396831</v>
      </c>
      <c r="AR56" s="41">
        <f t="shared" si="65"/>
        <v>-1.2154445494566912</v>
      </c>
      <c r="AS56" s="41">
        <f t="shared" si="65"/>
        <v>-0.37720558140824534</v>
      </c>
      <c r="AT56" s="41">
        <f t="shared" si="65"/>
        <v>-0.43941588440698598</v>
      </c>
      <c r="AU56" s="41">
        <f t="shared" si="65"/>
        <v>-0.48650637261926882</v>
      </c>
      <c r="AV56" s="41">
        <f t="shared" si="65"/>
        <v>-0.29285268347864135</v>
      </c>
      <c r="AW56" s="41">
        <f t="shared" si="65"/>
        <v>0.35526795132836997</v>
      </c>
      <c r="AX56" s="41">
        <f t="shared" si="65"/>
        <v>-0.29884155297818832</v>
      </c>
      <c r="AY56" s="41">
        <f t="shared" si="65"/>
        <v>0.11284194808424448</v>
      </c>
      <c r="AZ56" s="41">
        <f t="shared" si="65"/>
        <v>6.2278487589848067E-3</v>
      </c>
      <c r="BA56" s="41">
        <f t="shared" si="65"/>
        <v>-0.11342895902916587</v>
      </c>
      <c r="BB56" s="41">
        <f t="shared" si="65"/>
        <v>-0.43087965334810097</v>
      </c>
      <c r="BC56" s="41">
        <f t="shared" si="65"/>
        <v>-0.16003487938002897</v>
      </c>
      <c r="BD56" s="41">
        <f t="shared" si="65"/>
        <v>-0.37170037840337777</v>
      </c>
      <c r="BE56" s="41">
        <f t="shared" si="65"/>
        <v>9.9935538158836441E-3</v>
      </c>
      <c r="BF56" s="41">
        <f t="shared" si="65"/>
        <v>-0.45780633806605808</v>
      </c>
      <c r="BG56" s="41">
        <f t="shared" si="65"/>
        <v>-0.20259328409390542</v>
      </c>
      <c r="BH56" s="41">
        <f t="shared" si="65"/>
        <v>-0.30133259496407572</v>
      </c>
      <c r="BI56" s="41">
        <f t="shared" si="65"/>
        <v>-0.26833354966022205</v>
      </c>
      <c r="BJ56" s="41">
        <f t="shared" si="65"/>
        <v>-0.92694992304831259</v>
      </c>
      <c r="BK56" s="41">
        <f t="shared" si="65"/>
        <v>-0.35981315232175576</v>
      </c>
      <c r="BL56" s="41">
        <f t="shared" si="65"/>
        <v>-0.44957255888355807</v>
      </c>
      <c r="BM56" s="41">
        <f t="shared" si="65"/>
        <v>-0.40515003041459269</v>
      </c>
      <c r="BN56" s="41">
        <f t="shared" si="65"/>
        <v>-1.2074914903935072</v>
      </c>
      <c r="BO56" s="41">
        <f t="shared" ref="BO56:CW56" si="66">-(BO16-$DA$16)/$DC$16</f>
        <v>-0.96307656288649313</v>
      </c>
      <c r="BP56" s="41">
        <f t="shared" si="66"/>
        <v>-0.56984906213859388</v>
      </c>
      <c r="BQ56" s="41">
        <f t="shared" si="66"/>
        <v>-0.86885211339370527</v>
      </c>
      <c r="BR56" s="41">
        <f t="shared" si="66"/>
        <v>-1.0708690589229446</v>
      </c>
      <c r="BS56" s="41">
        <f t="shared" si="66"/>
        <v>-0.77903110657335595</v>
      </c>
      <c r="BT56" s="41">
        <f t="shared" si="66"/>
        <v>-0.4649944310943453</v>
      </c>
      <c r="BU56" s="41">
        <f t="shared" si="66"/>
        <v>-0.28394202654799511</v>
      </c>
      <c r="BV56" s="41">
        <f t="shared" si="66"/>
        <v>-1.7384797923368038</v>
      </c>
      <c r="BW56" s="41">
        <f t="shared" si="66"/>
        <v>-0.64807704530028232</v>
      </c>
      <c r="BX56" s="41">
        <f t="shared" si="66"/>
        <v>-0.90117443808041386</v>
      </c>
      <c r="BY56" s="41">
        <f t="shared" si="66"/>
        <v>9.9450903561900617E-2</v>
      </c>
      <c r="BZ56" s="41">
        <f t="shared" si="66"/>
        <v>-0.89086511508755195</v>
      </c>
      <c r="CA56" s="41">
        <f t="shared" si="66"/>
        <v>-0.76883518762009606</v>
      </c>
      <c r="CB56" s="41">
        <f t="shared" si="66"/>
        <v>-0.43378831340034152</v>
      </c>
      <c r="CC56" s="41">
        <f t="shared" si="66"/>
        <v>-0.24629973748844036</v>
      </c>
      <c r="CD56" s="41">
        <f t="shared" si="66"/>
        <v>-1.0070337869986619</v>
      </c>
      <c r="CE56" s="41">
        <f t="shared" si="66"/>
        <v>-0.7101755089862507</v>
      </c>
      <c r="CF56" s="41">
        <f t="shared" si="66"/>
        <v>-1.1412299693677834</v>
      </c>
      <c r="CG56" s="41">
        <f t="shared" si="66"/>
        <v>-0.58112226558626623</v>
      </c>
      <c r="CH56" s="41">
        <f t="shared" si="66"/>
        <v>-1.6657652514497823</v>
      </c>
      <c r="CI56" s="41">
        <f t="shared" si="66"/>
        <v>-0.26233001261244976</v>
      </c>
      <c r="CJ56" s="41">
        <f t="shared" si="66"/>
        <v>0.58955109969919162</v>
      </c>
      <c r="CK56" s="41">
        <f t="shared" si="66"/>
        <v>0.28690530107305456</v>
      </c>
      <c r="CL56" s="41">
        <f t="shared" si="66"/>
        <v>-0.92864448254724985</v>
      </c>
      <c r="CM56" s="41">
        <f t="shared" si="66"/>
        <v>0.18734862132096752</v>
      </c>
      <c r="CN56" s="41">
        <f t="shared" si="66"/>
        <v>0.29813239614210041</v>
      </c>
      <c r="CO56" s="41">
        <f t="shared" si="66"/>
        <v>0.2609355160604398</v>
      </c>
      <c r="CP56" s="41">
        <f t="shared" si="66"/>
        <v>-0.33819522978996019</v>
      </c>
      <c r="CQ56" s="41">
        <f t="shared" si="66"/>
        <v>0.13305986879641934</v>
      </c>
      <c r="CR56" s="41">
        <f t="shared" si="66"/>
        <v>-0.14517262578347503</v>
      </c>
      <c r="CS56" s="41">
        <f t="shared" si="66"/>
        <v>0.12603791887796076</v>
      </c>
      <c r="CT56" s="41">
        <f t="shared" si="66"/>
        <v>-0.54483353540072743</v>
      </c>
      <c r="CU56" s="41">
        <f t="shared" si="66"/>
        <v>-0.63267572845836906</v>
      </c>
      <c r="CV56" s="41">
        <f t="shared" si="66"/>
        <v>-0.17263661918049703</v>
      </c>
      <c r="CW56" s="41">
        <f t="shared" si="66"/>
        <v>-0.12622498671271704</v>
      </c>
      <c r="CX56" s="41">
        <f>-(CX16-$DA$16)/$DC$16</f>
        <v>-0.76989058495627305</v>
      </c>
      <c r="CY56" s="41">
        <f>-(CY16-$DA$16)/$DC$16</f>
        <v>-0.23795492131986565</v>
      </c>
      <c r="CZ56" s="41">
        <f>-(CZ16-$DA$16)/$DC$16</f>
        <v>-2.8854223587972773E-2</v>
      </c>
      <c r="DA56" s="41"/>
      <c r="DB56" s="50"/>
      <c r="DC56" s="50"/>
      <c r="DD56" s="26"/>
      <c r="DE56" s="26"/>
    </row>
    <row r="57" spans="1:186" s="1" customFormat="1" ht="14.25" x14ac:dyDescent="0.25">
      <c r="A57" s="17" t="s">
        <v>66</v>
      </c>
      <c r="B57" s="18" t="s">
        <v>67</v>
      </c>
      <c r="C57" s="41">
        <f t="shared" ref="C57:BN57" si="67">(C17-$DA$17)/$DC$17</f>
        <v>0.30234530650641495</v>
      </c>
      <c r="D57" s="41">
        <f t="shared" si="67"/>
        <v>0.13997664418461259</v>
      </c>
      <c r="E57" s="41">
        <f t="shared" si="67"/>
        <v>-0.41207680770951544</v>
      </c>
      <c r="F57" s="41">
        <f t="shared" si="67"/>
        <v>-0.45537511766199612</v>
      </c>
      <c r="G57" s="41">
        <f t="shared" si="67"/>
        <v>-0.76928786481748057</v>
      </c>
      <c r="H57" s="41">
        <f t="shared" si="67"/>
        <v>-0.55279631505507754</v>
      </c>
      <c r="I57" s="41">
        <f t="shared" si="67"/>
        <v>-0.28218187785207349</v>
      </c>
      <c r="J57" s="41">
        <f t="shared" si="67"/>
        <v>-0.27135730036395334</v>
      </c>
      <c r="K57" s="41">
        <f t="shared" si="67"/>
        <v>-0.40125223022139528</v>
      </c>
      <c r="L57" s="41">
        <f t="shared" si="67"/>
        <v>-0.44455054017387585</v>
      </c>
      <c r="M57" s="41">
        <f t="shared" si="67"/>
        <v>-0.53114716007883711</v>
      </c>
      <c r="N57" s="41">
        <f t="shared" si="67"/>
        <v>-0.37960307524515485</v>
      </c>
      <c r="O57" s="41">
        <f t="shared" si="67"/>
        <v>-0.18476068045899219</v>
      </c>
      <c r="P57" s="41">
        <f t="shared" si="67"/>
        <v>3.1730869303411083E-2</v>
      </c>
      <c r="Q57" s="41">
        <f t="shared" si="67"/>
        <v>6.4204601767771582E-2</v>
      </c>
      <c r="R57" s="41">
        <f t="shared" si="67"/>
        <v>0.36729277143513595</v>
      </c>
      <c r="S57" s="41">
        <f t="shared" si="67"/>
        <v>0.42141565887573701</v>
      </c>
      <c r="T57" s="41">
        <f t="shared" si="67"/>
        <v>0.62708263115001983</v>
      </c>
      <c r="U57" s="41">
        <f t="shared" si="67"/>
        <v>0.76780213849558199</v>
      </c>
      <c r="V57" s="41">
        <f t="shared" si="67"/>
        <v>0.71367925105498109</v>
      </c>
      <c r="W57" s="41">
        <f t="shared" si="67"/>
        <v>0.70285467356686093</v>
      </c>
      <c r="X57" s="41">
        <f t="shared" si="67"/>
        <v>0.62708263115001983</v>
      </c>
      <c r="Y57" s="41">
        <f t="shared" si="67"/>
        <v>0.64873178612626003</v>
      </c>
      <c r="Z57" s="41">
        <f t="shared" si="67"/>
        <v>0.62708263115001983</v>
      </c>
      <c r="AA57" s="41">
        <f t="shared" si="67"/>
        <v>0.52966143375693819</v>
      </c>
      <c r="AB57" s="41">
        <f t="shared" si="67"/>
        <v>0.38894192641137637</v>
      </c>
      <c r="AC57" s="41">
        <f t="shared" si="67"/>
        <v>0.34564361645889574</v>
      </c>
      <c r="AD57" s="41">
        <f t="shared" si="67"/>
        <v>0.55131058873317873</v>
      </c>
      <c r="AE57" s="41">
        <f t="shared" si="67"/>
        <v>1.1683115055560276</v>
      </c>
      <c r="AF57" s="41">
        <f t="shared" si="67"/>
        <v>1.4930488301996323</v>
      </c>
      <c r="AG57" s="41">
        <f t="shared" si="67"/>
        <v>1.9260319297244386</v>
      </c>
      <c r="AH57" s="41">
        <f t="shared" si="67"/>
        <v>2.1966463669274421</v>
      </c>
      <c r="AI57" s="41">
        <f t="shared" si="67"/>
        <v>2.2832429868324042</v>
      </c>
      <c r="AJ57" s="41">
        <f t="shared" si="67"/>
        <v>2.3157167192967645</v>
      </c>
      <c r="AK57" s="41">
        <f t="shared" si="67"/>
        <v>2.0126285496294001</v>
      </c>
      <c r="AL57" s="41">
        <f t="shared" si="67"/>
        <v>1.471399675223392</v>
      </c>
      <c r="AM57" s="41">
        <f t="shared" si="67"/>
        <v>1.2224343929966284</v>
      </c>
      <c r="AN57" s="41">
        <f t="shared" si="67"/>
        <v>0.34564361645889574</v>
      </c>
      <c r="AO57" s="41">
        <f t="shared" si="67"/>
        <v>-0.57444547003131774</v>
      </c>
      <c r="AP57" s="41">
        <f t="shared" si="67"/>
        <v>-1.3971133591284499</v>
      </c>
      <c r="AQ57" s="41">
        <f t="shared" si="67"/>
        <v>-2.4579219529642251</v>
      </c>
      <c r="AR57" s="41">
        <f t="shared" si="67"/>
        <v>-2.4903956854285858</v>
      </c>
      <c r="AS57" s="41">
        <f t="shared" si="67"/>
        <v>-2.1331846283206208</v>
      </c>
      <c r="AT57" s="41">
        <f t="shared" si="67"/>
        <v>-1.7867981487007754</v>
      </c>
      <c r="AU57" s="41">
        <f t="shared" si="67"/>
        <v>-1.3105167392234887</v>
      </c>
      <c r="AV57" s="41">
        <f t="shared" si="67"/>
        <v>-0.93165652713928304</v>
      </c>
      <c r="AW57" s="41">
        <f t="shared" si="67"/>
        <v>-0.80176159728184104</v>
      </c>
      <c r="AX57" s="41">
        <f t="shared" si="67"/>
        <v>-0.78011244230560084</v>
      </c>
      <c r="AY57" s="41">
        <f t="shared" si="67"/>
        <v>-0.82341075225808147</v>
      </c>
      <c r="AZ57" s="41">
        <f t="shared" si="67"/>
        <v>-0.65021751244815895</v>
      </c>
      <c r="BA57" s="41">
        <f t="shared" si="67"/>
        <v>-0.74763870984124026</v>
      </c>
      <c r="BB57" s="41">
        <f t="shared" si="67"/>
        <v>-1.0182531470442444</v>
      </c>
      <c r="BC57" s="41">
        <f t="shared" si="67"/>
        <v>-1.0290777245323643</v>
      </c>
      <c r="BD57" s="41">
        <f t="shared" si="67"/>
        <v>-1.1048497669492054</v>
      </c>
      <c r="BE57" s="41">
        <f t="shared" si="67"/>
        <v>-0.9424811046274032</v>
      </c>
      <c r="BF57" s="41">
        <f t="shared" si="67"/>
        <v>-0.68269124491251931</v>
      </c>
      <c r="BG57" s="41">
        <f t="shared" si="67"/>
        <v>-0.47702427263823638</v>
      </c>
      <c r="BH57" s="41">
        <f t="shared" si="67"/>
        <v>-0.34712934278079444</v>
      </c>
      <c r="BI57" s="41">
        <f t="shared" si="67"/>
        <v>-0.31465561031643396</v>
      </c>
      <c r="BJ57" s="41">
        <f t="shared" si="67"/>
        <v>-0.34712934278079444</v>
      </c>
      <c r="BK57" s="41">
        <f t="shared" si="67"/>
        <v>-0.47702427263823638</v>
      </c>
      <c r="BL57" s="41">
        <f t="shared" si="67"/>
        <v>-0.28218187785207349</v>
      </c>
      <c r="BM57" s="41">
        <f t="shared" si="67"/>
        <v>-0.47702427263823638</v>
      </c>
      <c r="BN57" s="41">
        <f t="shared" si="67"/>
        <v>-0.5094980051025968</v>
      </c>
      <c r="BO57" s="41">
        <f t="shared" ref="BO57:CW57" si="68">(BO17-$DA$17)/$DC$17</f>
        <v>-0.61774377998379848</v>
      </c>
      <c r="BP57" s="41">
        <f t="shared" si="68"/>
        <v>-0.67186666742439916</v>
      </c>
      <c r="BQ57" s="41">
        <f t="shared" si="68"/>
        <v>-0.44455054017387585</v>
      </c>
      <c r="BR57" s="41">
        <f t="shared" si="68"/>
        <v>-0.37960307524515485</v>
      </c>
      <c r="BS57" s="41">
        <f t="shared" si="68"/>
        <v>-0.41207680770951544</v>
      </c>
      <c r="BT57" s="41">
        <f t="shared" si="68"/>
        <v>-0.26053272287583318</v>
      </c>
      <c r="BU57" s="41">
        <f t="shared" si="68"/>
        <v>-0.40125223022139522</v>
      </c>
      <c r="BV57" s="41">
        <f t="shared" si="68"/>
        <v>-0.40125223022139528</v>
      </c>
      <c r="BW57" s="41">
        <f t="shared" si="68"/>
        <v>-0.31465561031643396</v>
      </c>
      <c r="BX57" s="41">
        <f t="shared" si="68"/>
        <v>-0.32548018780455412</v>
      </c>
      <c r="BY57" s="41">
        <f t="shared" si="68"/>
        <v>-0.27135730036395328</v>
      </c>
      <c r="BZ57" s="41">
        <f t="shared" si="68"/>
        <v>-0.24970814538771305</v>
      </c>
      <c r="CA57" s="41">
        <f t="shared" si="68"/>
        <v>-0.21723441292335255</v>
      </c>
      <c r="CB57" s="41">
        <f t="shared" si="68"/>
        <v>-0.13063779301839129</v>
      </c>
      <c r="CC57" s="41">
        <f t="shared" si="68"/>
        <v>-0.14146237050651142</v>
      </c>
      <c r="CD57" s="41">
        <f t="shared" si="68"/>
        <v>-0.27135730036395328</v>
      </c>
      <c r="CE57" s="41">
        <f t="shared" si="68"/>
        <v>-0.28218187785207349</v>
      </c>
      <c r="CF57" s="41">
        <f t="shared" si="68"/>
        <v>-0.80176159728184104</v>
      </c>
      <c r="CG57" s="41">
        <f t="shared" si="68"/>
        <v>-0.69351582240063958</v>
      </c>
      <c r="CH57" s="41">
        <f t="shared" si="68"/>
        <v>-0.68269124491251942</v>
      </c>
      <c r="CI57" s="41">
        <f t="shared" si="68"/>
        <v>-0.67186666742439916</v>
      </c>
      <c r="CJ57" s="41">
        <f t="shared" si="68"/>
        <v>-0.39042765273327512</v>
      </c>
      <c r="CK57" s="41">
        <f t="shared" si="68"/>
        <v>-0.26053272287583318</v>
      </c>
      <c r="CL57" s="41">
        <f t="shared" si="68"/>
        <v>0.12915206669649273</v>
      </c>
      <c r="CM57" s="41">
        <f t="shared" si="68"/>
        <v>0.61625805366189967</v>
      </c>
      <c r="CN57" s="41">
        <f t="shared" si="68"/>
        <v>1.3198555903897102</v>
      </c>
      <c r="CO57" s="41">
        <f t="shared" si="68"/>
        <v>1.828610732331357</v>
      </c>
      <c r="CP57" s="41">
        <f t="shared" si="68"/>
        <v>2.4672608041304467</v>
      </c>
      <c r="CQ57" s="41">
        <f t="shared" si="68"/>
        <v>2.5538574240354079</v>
      </c>
      <c r="CR57" s="41">
        <f t="shared" si="68"/>
        <v>2.1533480569749623</v>
      </c>
      <c r="CS57" s="41">
        <f t="shared" si="68"/>
        <v>1.3848030553184312</v>
      </c>
      <c r="CT57" s="41">
        <f t="shared" si="68"/>
        <v>0.54048601124505891</v>
      </c>
      <c r="CU57" s="41">
        <f t="shared" si="68"/>
        <v>0.24822241906581421</v>
      </c>
      <c r="CV57" s="41">
        <f t="shared" si="68"/>
        <v>0.23739784157769409</v>
      </c>
      <c r="CW57" s="41">
        <f t="shared" si="68"/>
        <v>0.33481903897077558</v>
      </c>
      <c r="CX57" s="41">
        <f>(CX17-$DA$17)/$DC$17</f>
        <v>0.31316988399453538</v>
      </c>
      <c r="CY57" s="41">
        <f>(CY17-$DA$17)/$DC$17</f>
        <v>0.22657326408957396</v>
      </c>
      <c r="CZ57" s="41">
        <f>(CZ17-$DA$17)/$DC$17</f>
        <v>0.22657326408957396</v>
      </c>
      <c r="DA57" s="41"/>
      <c r="DB57" s="50"/>
      <c r="DC57" s="50"/>
      <c r="DD57" s="26"/>
      <c r="DE57" s="26"/>
    </row>
    <row r="58" spans="1:186" s="1" customFormat="1" ht="14.25" x14ac:dyDescent="0.25">
      <c r="A58" s="18" t="s">
        <v>70</v>
      </c>
      <c r="B58" s="18" t="s">
        <v>182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41">
        <f t="shared" ref="AE58:CD58" si="69">(AE18-$DA$18)/$DC$18</f>
        <v>3.0898646125813336</v>
      </c>
      <c r="AF58" s="41">
        <f t="shared" si="69"/>
        <v>2.4061316210154762</v>
      </c>
      <c r="AG58" s="41">
        <f t="shared" si="69"/>
        <v>2.1851270176810571</v>
      </c>
      <c r="AH58" s="41">
        <f t="shared" si="69"/>
        <v>1.2596702412181793</v>
      </c>
      <c r="AI58" s="41">
        <f t="shared" si="69"/>
        <v>0.81766103454934191</v>
      </c>
      <c r="AJ58" s="41">
        <f t="shared" si="69"/>
        <v>0.44471576642251059</v>
      </c>
      <c r="AK58" s="41">
        <f t="shared" si="69"/>
        <v>-0.59814970556177727</v>
      </c>
      <c r="AL58" s="41">
        <f t="shared" si="69"/>
        <v>-1.5650448451498589</v>
      </c>
      <c r="AM58" s="41">
        <f t="shared" si="69"/>
        <v>-2.8910724651563706</v>
      </c>
      <c r="AN58" s="41">
        <f t="shared" si="69"/>
        <v>-3.2571113394290014</v>
      </c>
      <c r="AO58" s="41">
        <f t="shared" si="69"/>
        <v>-3.0361067360945833</v>
      </c>
      <c r="AP58" s="41">
        <f t="shared" si="69"/>
        <v>-2.3592801383829256</v>
      </c>
      <c r="AQ58" s="41">
        <f t="shared" si="69"/>
        <v>-1.7653302669216755</v>
      </c>
      <c r="AR58" s="41">
        <f t="shared" si="69"/>
        <v>-1.1299420323352223</v>
      </c>
      <c r="AS58" s="41">
        <f t="shared" si="69"/>
        <v>-0.86749906587560011</v>
      </c>
      <c r="AT58" s="41">
        <f t="shared" si="69"/>
        <v>-0.50146019160296929</v>
      </c>
      <c r="AU58" s="41">
        <f t="shared" si="69"/>
        <v>0.41018379715150771</v>
      </c>
      <c r="AV58" s="41">
        <f t="shared" si="69"/>
        <v>0.51377970496451641</v>
      </c>
      <c r="AW58" s="41">
        <f t="shared" si="69"/>
        <v>0.56212446194392041</v>
      </c>
      <c r="AX58" s="41">
        <f t="shared" si="69"/>
        <v>6.4864104441478526E-2</v>
      </c>
      <c r="AY58" s="41">
        <f t="shared" si="69"/>
        <v>-0.1561404988929401</v>
      </c>
      <c r="AZ58" s="41">
        <f t="shared" si="69"/>
        <v>-0.19757886201814359</v>
      </c>
      <c r="BA58" s="41">
        <f t="shared" si="69"/>
        <v>-0.24592361899754767</v>
      </c>
      <c r="BB58" s="41">
        <f t="shared" si="69"/>
        <v>8.5583286004080258E-2</v>
      </c>
      <c r="BC58" s="41">
        <f t="shared" si="69"/>
        <v>-4.1998341005272995E-3</v>
      </c>
      <c r="BD58" s="41">
        <f t="shared" si="69"/>
        <v>0.20989837537969078</v>
      </c>
      <c r="BE58" s="41">
        <f t="shared" si="69"/>
        <v>0.11320886142088261</v>
      </c>
      <c r="BF58" s="41">
        <f t="shared" si="69"/>
        <v>0.23061755694229247</v>
      </c>
      <c r="BG58" s="41">
        <f t="shared" si="69"/>
        <v>0.39637100944310644</v>
      </c>
      <c r="BH58" s="41">
        <f t="shared" si="69"/>
        <v>0.19608558767128961</v>
      </c>
      <c r="BI58" s="41">
        <f t="shared" si="69"/>
        <v>0.40327740329730699</v>
      </c>
      <c r="BJ58" s="41">
        <f t="shared" si="69"/>
        <v>-0.64649446254118148</v>
      </c>
      <c r="BK58" s="41">
        <f t="shared" si="69"/>
        <v>-0.78462233962519312</v>
      </c>
      <c r="BL58" s="41">
        <f t="shared" si="69"/>
        <v>-0.65340085639538203</v>
      </c>
      <c r="BM58" s="41">
        <f t="shared" si="69"/>
        <v>-0.88131185358400121</v>
      </c>
      <c r="BN58" s="41">
        <f t="shared" si="69"/>
        <v>0.12011525527508317</v>
      </c>
      <c r="BO58" s="41">
        <f t="shared" si="69"/>
        <v>0.15464722454608609</v>
      </c>
      <c r="BP58" s="41">
        <f t="shared" si="69"/>
        <v>0.32040067704690006</v>
      </c>
      <c r="BQ58" s="41">
        <f t="shared" si="69"/>
        <v>0.32730707090110062</v>
      </c>
      <c r="BR58" s="41">
        <f t="shared" si="69"/>
        <v>0.20299198152549017</v>
      </c>
      <c r="BS58" s="41">
        <f t="shared" si="69"/>
        <v>0.30658788933849895</v>
      </c>
      <c r="BT58" s="41">
        <f t="shared" si="69"/>
        <v>0.29277510163009773</v>
      </c>
      <c r="BU58" s="41">
        <f t="shared" si="69"/>
        <v>0.27205592006749607</v>
      </c>
      <c r="BV58" s="41">
        <f t="shared" si="69"/>
        <v>0.20989837537969078</v>
      </c>
      <c r="BW58" s="41">
        <f t="shared" si="69"/>
        <v>0.45162216027671115</v>
      </c>
      <c r="BX58" s="41">
        <f t="shared" si="69"/>
        <v>0.26514952621329535</v>
      </c>
      <c r="BY58" s="41">
        <f t="shared" si="69"/>
        <v>0.1615536184002867</v>
      </c>
      <c r="BZ58" s="41">
        <f t="shared" si="69"/>
        <v>0.43090297871410937</v>
      </c>
      <c r="CA58" s="41">
        <f t="shared" si="69"/>
        <v>0.10630246756668205</v>
      </c>
      <c r="CB58" s="41">
        <f t="shared" si="69"/>
        <v>0.20989837537969078</v>
      </c>
      <c r="CC58" s="41">
        <f t="shared" si="69"/>
        <v>0.54140528038131863</v>
      </c>
      <c r="CD58" s="41">
        <f t="shared" si="69"/>
        <v>0.27205592006749607</v>
      </c>
      <c r="CE58" s="41">
        <f>(CE18-$DA$18)/$DC$18</f>
        <v>0.27205592006749607</v>
      </c>
      <c r="CF58" s="41">
        <f>(CF18-$DA$18)/$DC$18</f>
        <v>-0.2321108312891465</v>
      </c>
      <c r="CG58" s="41">
        <f>(CG18-$DA$18)/$DC$18</f>
        <v>-0.21829804358074534</v>
      </c>
      <c r="CH58" s="41">
        <f>(CH18-$DA$18)/$DC$18</f>
        <v>-0.1837660743097424</v>
      </c>
      <c r="CI58" s="41">
        <f>(CI18-$DA$18)/$DC$18</f>
        <v>-0.13542131733033835</v>
      </c>
      <c r="CJ58" s="41">
        <f t="shared" ref="CJ58:CW58" si="70">(CJ18-$DA$18)/$DC$18</f>
        <v>0.4999669172561152</v>
      </c>
      <c r="CK58" s="41">
        <f t="shared" si="70"/>
        <v>0.52068609881871697</v>
      </c>
      <c r="CL58" s="41">
        <f t="shared" si="70"/>
        <v>0.77622267142413859</v>
      </c>
      <c r="CM58" s="41">
        <f t="shared" si="70"/>
        <v>0.86600579152874602</v>
      </c>
      <c r="CN58" s="41">
        <f t="shared" si="70"/>
        <v>0.7900354591325397</v>
      </c>
      <c r="CO58" s="41">
        <f t="shared" si="70"/>
        <v>0.60356282506912395</v>
      </c>
      <c r="CP58" s="41">
        <f t="shared" si="70"/>
        <v>0.2582431323590948</v>
      </c>
      <c r="CQ58" s="41">
        <f t="shared" si="70"/>
        <v>7.1770498295679136E-2</v>
      </c>
      <c r="CR58" s="41">
        <f t="shared" si="70"/>
        <v>3.7238529024676233E-2</v>
      </c>
      <c r="CS58" s="41">
        <f t="shared" si="70"/>
        <v>-0.12851492347613777</v>
      </c>
      <c r="CT58" s="41">
        <f t="shared" si="70"/>
        <v>-0.2804555882685506</v>
      </c>
      <c r="CU58" s="41">
        <f t="shared" si="70"/>
        <v>-8.7076560350934265E-2</v>
      </c>
      <c r="CV58" s="41">
        <f t="shared" si="70"/>
        <v>-0.28736198212275116</v>
      </c>
      <c r="CW58" s="41">
        <f t="shared" si="70"/>
        <v>3.0332135170475612E-2</v>
      </c>
      <c r="CX58" s="41">
        <f>(CX18-$DA$18)/$DC$18</f>
        <v>0.16846001225448726</v>
      </c>
      <c r="CY58" s="41">
        <f>(CY18-$DA$18)/$DC$18</f>
        <v>3.7238529024676233E-2</v>
      </c>
      <c r="CZ58" s="41">
        <f>(CZ18-$DA$18)/$DC$18</f>
        <v>0.12702164912928379</v>
      </c>
      <c r="DA58" s="26"/>
      <c r="DB58" s="50"/>
      <c r="DC58" s="50"/>
      <c r="DD58" s="26"/>
      <c r="DE58" s="26"/>
    </row>
    <row r="59" spans="1:186" s="1" customFormat="1" ht="14.25" x14ac:dyDescent="0.25">
      <c r="A59" s="20" t="s">
        <v>203</v>
      </c>
      <c r="B59" s="20" t="s">
        <v>204</v>
      </c>
      <c r="C59" s="47">
        <f t="shared" ref="C59:BN59" si="71">AVERAGEIF(C45:C58,"&lt;&gt;0")</f>
        <v>-0.95616653696354803</v>
      </c>
      <c r="D59" s="47">
        <f t="shared" si="71"/>
        <v>-0.83891367860258725</v>
      </c>
      <c r="E59" s="47">
        <f t="shared" si="71"/>
        <v>-0.87144297530635739</v>
      </c>
      <c r="F59" s="47">
        <f t="shared" si="71"/>
        <v>-0.62102699765270364</v>
      </c>
      <c r="G59" s="47">
        <f t="shared" si="71"/>
        <v>-1.1130543087575033</v>
      </c>
      <c r="H59" s="47">
        <f t="shared" si="71"/>
        <v>-0.77362503567590735</v>
      </c>
      <c r="I59" s="47">
        <f t="shared" si="71"/>
        <v>-0.3940146625293407</v>
      </c>
      <c r="J59" s="47">
        <f t="shared" si="71"/>
        <v>-0.32981488541530535</v>
      </c>
      <c r="K59" s="47">
        <f t="shared" si="71"/>
        <v>-0.44622842242152583</v>
      </c>
      <c r="L59" s="47">
        <f t="shared" si="71"/>
        <v>-0.3049798182143787</v>
      </c>
      <c r="M59" s="47">
        <f t="shared" si="71"/>
        <v>-0.13354027203855404</v>
      </c>
      <c r="N59" s="47">
        <f t="shared" si="71"/>
        <v>-1.0644907243414848E-2</v>
      </c>
      <c r="O59" s="47">
        <f t="shared" si="71"/>
        <v>-0.1538822568506962</v>
      </c>
      <c r="P59" s="47">
        <f t="shared" si="71"/>
        <v>-9.4131883266183186E-2</v>
      </c>
      <c r="Q59" s="47">
        <f t="shared" si="71"/>
        <v>3.8651567579023223E-2</v>
      </c>
      <c r="R59" s="47">
        <f t="shared" si="71"/>
        <v>0.19481115561841197</v>
      </c>
      <c r="S59" s="47">
        <f t="shared" si="71"/>
        <v>6.2157168758960636E-2</v>
      </c>
      <c r="T59" s="47">
        <f t="shared" si="71"/>
        <v>0.29174681234491612</v>
      </c>
      <c r="U59" s="47">
        <f t="shared" si="71"/>
        <v>0.27738013736171047</v>
      </c>
      <c r="V59" s="47">
        <f t="shared" si="71"/>
        <v>0.33534266298807774</v>
      </c>
      <c r="W59" s="47">
        <f t="shared" si="71"/>
        <v>0.219674563486632</v>
      </c>
      <c r="X59" s="47">
        <f t="shared" si="71"/>
        <v>0.31638092231383119</v>
      </c>
      <c r="Y59" s="47">
        <f t="shared" si="71"/>
        <v>0.58546332226651165</v>
      </c>
      <c r="Z59" s="47">
        <f t="shared" si="71"/>
        <v>0.68926852733391464</v>
      </c>
      <c r="AA59" s="47">
        <f t="shared" si="71"/>
        <v>0.79319248176773938</v>
      </c>
      <c r="AB59" s="47">
        <f t="shared" si="71"/>
        <v>0.91470885314436456</v>
      </c>
      <c r="AC59" s="47">
        <f t="shared" si="71"/>
        <v>1.1814023357996974</v>
      </c>
      <c r="AD59" s="47">
        <f t="shared" si="71"/>
        <v>1.3765880575890417</v>
      </c>
      <c r="AE59" s="47">
        <f t="shared" si="71"/>
        <v>1.4806039027762632</v>
      </c>
      <c r="AF59" s="47">
        <f t="shared" si="71"/>
        <v>1.5121158225313482</v>
      </c>
      <c r="AG59" s="47">
        <f t="shared" si="71"/>
        <v>1.5300473679010003</v>
      </c>
      <c r="AH59" s="47">
        <f t="shared" si="71"/>
        <v>1.2927971192803693</v>
      </c>
      <c r="AI59" s="47">
        <f t="shared" si="71"/>
        <v>1.0058944772650311</v>
      </c>
      <c r="AJ59" s="47">
        <f t="shared" si="71"/>
        <v>0.63374231512919466</v>
      </c>
      <c r="AK59" s="47">
        <f t="shared" si="71"/>
        <v>0.25477181137213439</v>
      </c>
      <c r="AL59" s="47">
        <f t="shared" si="71"/>
        <v>-0.37486791168085026</v>
      </c>
      <c r="AM59" s="47">
        <f t="shared" si="71"/>
        <v>-1.2000804708734309</v>
      </c>
      <c r="AN59" s="47">
        <f t="shared" si="71"/>
        <v>-1.6731321646595334</v>
      </c>
      <c r="AO59" s="47">
        <f t="shared" si="71"/>
        <v>-1.798875509470506</v>
      </c>
      <c r="AP59" s="47">
        <f t="shared" si="71"/>
        <v>-1.8860983333907071</v>
      </c>
      <c r="AQ59" s="47">
        <f t="shared" si="71"/>
        <v>-1.7458998936971244</v>
      </c>
      <c r="AR59" s="47">
        <f t="shared" si="71"/>
        <v>-1.4216021778263743</v>
      </c>
      <c r="AS59" s="47">
        <f t="shared" si="71"/>
        <v>-1.009003385283284</v>
      </c>
      <c r="AT59" s="47">
        <f t="shared" si="71"/>
        <v>-0.89696848588569789</v>
      </c>
      <c r="AU59" s="47">
        <f t="shared" si="71"/>
        <v>-0.84837433285131358</v>
      </c>
      <c r="AV59" s="47">
        <f t="shared" si="71"/>
        <v>-0.69362145786587981</v>
      </c>
      <c r="AW59" s="47">
        <f t="shared" si="71"/>
        <v>-0.35680037825206362</v>
      </c>
      <c r="AX59" s="47">
        <f t="shared" si="71"/>
        <v>-0.4696566983149843</v>
      </c>
      <c r="AY59" s="47">
        <f t="shared" si="71"/>
        <v>-0.46865556419005727</v>
      </c>
      <c r="AZ59" s="47">
        <f t="shared" si="71"/>
        <v>-0.40241295684115996</v>
      </c>
      <c r="BA59" s="47">
        <f t="shared" si="71"/>
        <v>-0.25639197629184529</v>
      </c>
      <c r="BB59" s="47">
        <f t="shared" si="71"/>
        <v>-0.36068255417277573</v>
      </c>
      <c r="BC59" s="47">
        <f t="shared" si="71"/>
        <v>-0.24486062143239568</v>
      </c>
      <c r="BD59" s="47">
        <f t="shared" si="71"/>
        <v>-0.24360986752710698</v>
      </c>
      <c r="BE59" s="47">
        <f t="shared" si="71"/>
        <v>-9.5625884153342194E-2</v>
      </c>
      <c r="BF59" s="47">
        <f t="shared" si="71"/>
        <v>-0.19138155830133519</v>
      </c>
      <c r="BG59" s="47">
        <f t="shared" si="71"/>
        <v>-6.7020377253725866E-2</v>
      </c>
      <c r="BH59" s="47">
        <f t="shared" si="71"/>
        <v>-9.4236879274157401E-2</v>
      </c>
      <c r="BI59" s="47">
        <f t="shared" si="71"/>
        <v>-5.8082984301335454E-2</v>
      </c>
      <c r="BJ59" s="47">
        <f t="shared" si="71"/>
        <v>-0.22769199639764856</v>
      </c>
      <c r="BK59" s="47">
        <f t="shared" si="71"/>
        <v>-0.25291721400026229</v>
      </c>
      <c r="BL59" s="47">
        <f t="shared" si="71"/>
        <v>-0.21620653610372118</v>
      </c>
      <c r="BM59" s="47">
        <f t="shared" si="71"/>
        <v>-0.18753257814143667</v>
      </c>
      <c r="BN59" s="47">
        <f t="shared" si="71"/>
        <v>-0.30149566066562755</v>
      </c>
      <c r="BO59" s="47">
        <f t="shared" ref="BO59:CW59" si="72">AVERAGEIF(BO45:BO58,"&lt;&gt;0")</f>
        <v>-0.27268090920592164</v>
      </c>
      <c r="BP59" s="47">
        <f t="shared" si="72"/>
        <v>-0.18184914979321692</v>
      </c>
      <c r="BQ59" s="47">
        <f t="shared" si="72"/>
        <v>-0.16930181692976484</v>
      </c>
      <c r="BR59" s="47">
        <f t="shared" si="72"/>
        <v>-0.14220221720493217</v>
      </c>
      <c r="BS59" s="47">
        <f t="shared" si="72"/>
        <v>-4.6123169659837301E-2</v>
      </c>
      <c r="BT59" s="47">
        <f t="shared" si="72"/>
        <v>0.13551213034375761</v>
      </c>
      <c r="BU59" s="47">
        <f t="shared" si="72"/>
        <v>0.22242736129102883</v>
      </c>
      <c r="BV59" s="47">
        <f t="shared" si="72"/>
        <v>0.12397918874162171</v>
      </c>
      <c r="BW59" s="47">
        <f t="shared" si="72"/>
        <v>0.30697936664089565</v>
      </c>
      <c r="BX59" s="47">
        <f t="shared" si="72"/>
        <v>0.34547097632006879</v>
      </c>
      <c r="BY59" s="47">
        <f t="shared" si="72"/>
        <v>0.53215016727918596</v>
      </c>
      <c r="BZ59" s="47">
        <f t="shared" si="72"/>
        <v>0.38799233419572227</v>
      </c>
      <c r="CA59" s="47">
        <f t="shared" si="72"/>
        <v>0.46830936899069436</v>
      </c>
      <c r="CB59" s="47">
        <f t="shared" si="72"/>
        <v>0.52132883318797985</v>
      </c>
      <c r="CC59" s="47">
        <f t="shared" si="72"/>
        <v>0.51683713738535075</v>
      </c>
      <c r="CD59" s="47">
        <f t="shared" si="72"/>
        <v>0.32590300273678613</v>
      </c>
      <c r="CE59" s="47">
        <f t="shared" si="72"/>
        <v>0.17921601756187228</v>
      </c>
      <c r="CF59" s="47">
        <f t="shared" si="72"/>
        <v>-0.27343925062065411</v>
      </c>
      <c r="CG59" s="47">
        <f t="shared" si="72"/>
        <v>-5.6952790861765183E-2</v>
      </c>
      <c r="CH59" s="47">
        <f t="shared" si="72"/>
        <v>-0.11698850960722386</v>
      </c>
      <c r="CI59" s="47">
        <f t="shared" si="72"/>
        <v>-1.8743972163853078E-2</v>
      </c>
      <c r="CJ59" s="47">
        <f t="shared" si="72"/>
        <v>0.41683748386164982</v>
      </c>
      <c r="CK59" s="47">
        <f t="shared" si="72"/>
        <v>0.48840275395078692</v>
      </c>
      <c r="CL59" s="47">
        <f t="shared" si="72"/>
        <v>0.39569256975525968</v>
      </c>
      <c r="CM59" s="47">
        <f t="shared" si="72"/>
        <v>0.51769588213144468</v>
      </c>
      <c r="CN59" s="47">
        <f t="shared" si="72"/>
        <v>0.64368895178560581</v>
      </c>
      <c r="CO59" s="47">
        <f t="shared" si="72"/>
        <v>0.68742945441220726</v>
      </c>
      <c r="CP59" s="47">
        <f t="shared" si="72"/>
        <v>0.47127165851103164</v>
      </c>
      <c r="CQ59" s="47">
        <f t="shared" si="72"/>
        <v>0.40059673673937951</v>
      </c>
      <c r="CR59" s="47">
        <f t="shared" si="72"/>
        <v>0.41069261305307514</v>
      </c>
      <c r="CS59" s="47">
        <f t="shared" si="72"/>
        <v>0.40996882084110292</v>
      </c>
      <c r="CT59" s="47">
        <f t="shared" si="72"/>
        <v>8.333383643352496E-2</v>
      </c>
      <c r="CU59" s="47">
        <f t="shared" si="72"/>
        <v>3.0474102246503789E-2</v>
      </c>
      <c r="CV59" s="47">
        <f t="shared" si="72"/>
        <v>0.14492860715709971</v>
      </c>
      <c r="CW59" s="47">
        <f t="shared" si="72"/>
        <v>0.14878531533778566</v>
      </c>
      <c r="CX59" s="47">
        <f>AVERAGEIF(CX45:CX58,"&lt;&gt;0")</f>
        <v>7.6403694348507772E-2</v>
      </c>
      <c r="CY59" s="47">
        <f>AVERAGEIF(CY45:CY58,"&lt;&gt;0")</f>
        <v>0.10851554648499331</v>
      </c>
      <c r="CZ59" s="47">
        <f>AVERAGEIF(CZ45:CZ58,"&lt;&gt;0")</f>
        <v>0.268138594546172</v>
      </c>
      <c r="DA59" s="41"/>
      <c r="DB59" s="51"/>
      <c r="DC59" s="52"/>
      <c r="DD59" s="26"/>
      <c r="DE59" s="26"/>
    </row>
    <row r="60" spans="1:186" s="1" customFormat="1" ht="14.25" x14ac:dyDescent="0.25"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 t="s">
        <v>205</v>
      </c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26"/>
      <c r="DB60" s="26"/>
      <c r="DC60" s="26"/>
      <c r="DD60" s="26"/>
      <c r="DE60" s="26"/>
    </row>
    <row r="61" spans="1:186" s="1" customFormat="1" ht="14.25" x14ac:dyDescent="0.25"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35"/>
      <c r="CV61" s="35"/>
      <c r="CW61" s="35"/>
      <c r="CX61" s="35"/>
      <c r="CY61" s="35"/>
      <c r="CZ61" s="35"/>
      <c r="DA61" s="26"/>
      <c r="DB61" s="26"/>
      <c r="DC61" s="26"/>
      <c r="DD61" s="26"/>
      <c r="DE61" s="26"/>
    </row>
    <row r="62" spans="1:186" s="1" customFormat="1" ht="14.25" x14ac:dyDescent="0.25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48"/>
      <c r="CT62" s="48"/>
      <c r="CU62" s="48"/>
      <c r="CV62" s="48"/>
      <c r="CW62" s="48"/>
      <c r="CX62" s="48"/>
      <c r="CY62" s="48"/>
      <c r="CZ62" s="48"/>
      <c r="DA62" s="26"/>
      <c r="DB62" s="26"/>
      <c r="DC62" s="26"/>
      <c r="DD62" s="26"/>
      <c r="DE62" s="26"/>
    </row>
    <row r="63" spans="1:186" x14ac:dyDescent="0.25">
      <c r="A63" s="2"/>
      <c r="B63" s="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</row>
    <row r="64" spans="1:186" x14ac:dyDescent="0.25">
      <c r="A64" s="2"/>
      <c r="B64" s="2"/>
      <c r="C64" s="58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</row>
    <row r="65" spans="1:186" x14ac:dyDescent="0.25">
      <c r="A65" s="2"/>
      <c r="B65" s="2"/>
      <c r="C65" s="58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</row>
    <row r="66" spans="1:186" x14ac:dyDescent="0.25">
      <c r="A66" s="2"/>
      <c r="B66" s="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</row>
    <row r="67" spans="1:186" x14ac:dyDescent="0.25">
      <c r="A67" s="2"/>
      <c r="B67" s="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</row>
    <row r="68" spans="1:186" x14ac:dyDescent="0.25">
      <c r="A68" s="2"/>
      <c r="B68" s="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</row>
    <row r="69" spans="1:186" x14ac:dyDescent="0.25">
      <c r="A69" s="2"/>
      <c r="B69" s="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</row>
    <row r="70" spans="1:186" x14ac:dyDescent="0.25">
      <c r="A70" s="2"/>
      <c r="B70" s="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</row>
    <row r="71" spans="1:186" x14ac:dyDescent="0.25">
      <c r="A71" s="2"/>
      <c r="B71" s="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</row>
    <row r="72" spans="1:186" x14ac:dyDescent="0.25">
      <c r="A72" s="2"/>
      <c r="B72" s="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</row>
    <row r="73" spans="1:186" x14ac:dyDescent="0.25">
      <c r="A73" s="2"/>
      <c r="B73" s="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</row>
    <row r="74" spans="1:186" x14ac:dyDescent="0.25">
      <c r="A74" s="2"/>
      <c r="B74" s="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</row>
    <row r="75" spans="1:186" x14ac:dyDescent="0.25">
      <c r="A75" s="2"/>
      <c r="B75" s="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</row>
    <row r="76" spans="1:186" x14ac:dyDescent="0.25">
      <c r="A76" s="2"/>
      <c r="B76" s="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</row>
    <row r="77" spans="1:186" x14ac:dyDescent="0.25">
      <c r="A77" s="2"/>
      <c r="B77" s="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</row>
    <row r="78" spans="1:186" x14ac:dyDescent="0.25">
      <c r="A78" s="2"/>
      <c r="B78" s="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</row>
    <row r="79" spans="1:186" x14ac:dyDescent="0.25">
      <c r="A79" s="2"/>
      <c r="B79" s="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</row>
    <row r="80" spans="1:186" x14ac:dyDescent="0.25">
      <c r="A80" s="2"/>
      <c r="B80" s="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</row>
    <row r="81" spans="1:186" x14ac:dyDescent="0.25">
      <c r="A81" s="2"/>
      <c r="B81" s="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</row>
    <row r="82" spans="1:186" x14ac:dyDescent="0.25">
      <c r="A82" s="2"/>
      <c r="B82" s="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</row>
    <row r="83" spans="1:186" x14ac:dyDescent="0.25">
      <c r="A83" s="2"/>
      <c r="B83" s="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</row>
    <row r="84" spans="1:186" x14ac:dyDescent="0.25">
      <c r="A84" s="2"/>
      <c r="B84" s="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</row>
    <row r="85" spans="1:186" x14ac:dyDescent="0.25">
      <c r="A85" s="2"/>
      <c r="B85" s="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</row>
    <row r="86" spans="1:186" x14ac:dyDescent="0.25">
      <c r="A86" s="2"/>
      <c r="B86" s="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</row>
    <row r="87" spans="1:186" x14ac:dyDescent="0.25">
      <c r="A87" s="2"/>
      <c r="B87" s="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</row>
    <row r="88" spans="1:186" x14ac:dyDescent="0.25">
      <c r="A88" s="2"/>
      <c r="B88" s="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</row>
    <row r="89" spans="1:186" x14ac:dyDescent="0.25">
      <c r="A89" s="2"/>
      <c r="B89" s="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</row>
    <row r="90" spans="1:186" x14ac:dyDescent="0.25">
      <c r="A90" s="2"/>
      <c r="B90" s="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</row>
    <row r="91" spans="1:186" x14ac:dyDescent="0.25">
      <c r="A91" s="2"/>
      <c r="B91" s="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</row>
    <row r="92" spans="1:186" x14ac:dyDescent="0.25">
      <c r="A92" s="2"/>
      <c r="B92" s="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</row>
    <row r="93" spans="1:186" x14ac:dyDescent="0.25">
      <c r="A93" s="2"/>
      <c r="B93" s="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</row>
    <row r="94" spans="1:186" x14ac:dyDescent="0.25">
      <c r="A94" s="2"/>
      <c r="B94" s="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</row>
    <row r="95" spans="1:186" x14ac:dyDescent="0.25">
      <c r="A95" s="2"/>
      <c r="B95" s="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</row>
    <row r="96" spans="1:186" x14ac:dyDescent="0.25">
      <c r="A96" s="2"/>
      <c r="B96" s="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</row>
    <row r="97" spans="1:186" x14ac:dyDescent="0.25">
      <c r="A97" s="2"/>
      <c r="B97" s="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</row>
    <row r="98" spans="1:186" x14ac:dyDescent="0.25">
      <c r="A98" s="2"/>
      <c r="B98" s="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</row>
    <row r="99" spans="1:186" x14ac:dyDescent="0.25">
      <c r="A99" s="2"/>
      <c r="B99" s="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</row>
    <row r="100" spans="1:186" x14ac:dyDescent="0.25">
      <c r="A100" s="2"/>
      <c r="B100" s="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</row>
    <row r="101" spans="1:186" x14ac:dyDescent="0.25">
      <c r="A101" s="2"/>
      <c r="B101" s="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</row>
    <row r="102" spans="1:186" x14ac:dyDescent="0.25">
      <c r="A102" s="2"/>
      <c r="B102" s="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</row>
    <row r="103" spans="1:186" x14ac:dyDescent="0.25">
      <c r="A103" s="2"/>
      <c r="B103" s="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</row>
    <row r="104" spans="1:186" x14ac:dyDescent="0.25">
      <c r="A104" s="2"/>
      <c r="B104" s="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</row>
    <row r="105" spans="1:186" x14ac:dyDescent="0.25">
      <c r="A105" s="2"/>
      <c r="B105" s="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</row>
    <row r="106" spans="1:186" x14ac:dyDescent="0.25">
      <c r="A106" s="2"/>
      <c r="B106" s="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</row>
    <row r="107" spans="1:186" x14ac:dyDescent="0.25">
      <c r="A107" s="2"/>
      <c r="B107" s="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</row>
    <row r="108" spans="1:186" x14ac:dyDescent="0.25">
      <c r="A108" s="2"/>
      <c r="B108" s="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</row>
    <row r="109" spans="1:186" x14ac:dyDescent="0.25">
      <c r="A109" s="2"/>
      <c r="B109" s="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</row>
    <row r="110" spans="1:186" x14ac:dyDescent="0.25">
      <c r="A110" s="2"/>
      <c r="B110" s="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</row>
    <row r="111" spans="1:186" x14ac:dyDescent="0.25">
      <c r="A111" s="2"/>
      <c r="B111" s="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</row>
    <row r="112" spans="1:186" x14ac:dyDescent="0.25">
      <c r="A112" s="2"/>
      <c r="B112" s="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</row>
    <row r="113" spans="1:186" x14ac:dyDescent="0.25">
      <c r="A113" s="2"/>
      <c r="B113" s="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</row>
    <row r="114" spans="1:186" x14ac:dyDescent="0.25">
      <c r="A114" s="2"/>
      <c r="B114" s="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</row>
    <row r="115" spans="1:186" x14ac:dyDescent="0.25">
      <c r="A115" s="2"/>
      <c r="B115" s="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</row>
    <row r="116" spans="1:186" x14ac:dyDescent="0.25">
      <c r="A116" s="2"/>
      <c r="B116" s="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</row>
    <row r="117" spans="1:186" x14ac:dyDescent="0.25">
      <c r="A117" s="2"/>
      <c r="B117" s="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</row>
    <row r="118" spans="1:186" x14ac:dyDescent="0.25">
      <c r="A118" s="2"/>
      <c r="B118" s="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</row>
    <row r="119" spans="1:186" x14ac:dyDescent="0.25">
      <c r="A119" s="2"/>
      <c r="B119" s="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</row>
    <row r="120" spans="1:186" x14ac:dyDescent="0.25">
      <c r="A120" s="2"/>
      <c r="B120" s="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</row>
    <row r="121" spans="1:186" x14ac:dyDescent="0.25">
      <c r="A121" s="2"/>
      <c r="B121" s="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</row>
    <row r="122" spans="1:186" x14ac:dyDescent="0.25">
      <c r="A122" s="2"/>
      <c r="B122" s="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</row>
    <row r="123" spans="1:186" x14ac:dyDescent="0.25">
      <c r="A123" s="2"/>
      <c r="B123" s="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</row>
    <row r="124" spans="1:186" x14ac:dyDescent="0.25">
      <c r="A124" s="2"/>
      <c r="B124" s="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</row>
    <row r="125" spans="1:186" x14ac:dyDescent="0.25">
      <c r="A125" s="2"/>
      <c r="B125" s="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</row>
    <row r="126" spans="1:186" x14ac:dyDescent="0.25">
      <c r="A126" s="2"/>
      <c r="B126" s="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</row>
    <row r="127" spans="1:186" x14ac:dyDescent="0.25">
      <c r="A127" s="2"/>
      <c r="B127" s="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</row>
    <row r="128" spans="1:186" x14ac:dyDescent="0.25">
      <c r="A128" s="2"/>
      <c r="B128" s="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</row>
    <row r="129" spans="1:186" x14ac:dyDescent="0.25">
      <c r="A129" s="2"/>
      <c r="B129" s="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</row>
    <row r="130" spans="1:186" x14ac:dyDescent="0.25">
      <c r="A130" s="2"/>
      <c r="B130" s="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</row>
    <row r="131" spans="1:186" x14ac:dyDescent="0.25">
      <c r="A131" s="2"/>
      <c r="B131" s="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</row>
    <row r="132" spans="1:186" x14ac:dyDescent="0.25">
      <c r="A132" s="2"/>
      <c r="B132" s="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</row>
    <row r="133" spans="1:186" x14ac:dyDescent="0.25">
      <c r="A133" s="2"/>
      <c r="B133" s="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</row>
    <row r="134" spans="1:186" x14ac:dyDescent="0.25">
      <c r="A134" s="2"/>
      <c r="B134" s="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</row>
    <row r="135" spans="1:186" x14ac:dyDescent="0.25">
      <c r="A135" s="2"/>
      <c r="B135" s="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</row>
    <row r="136" spans="1:186" x14ac:dyDescent="0.25">
      <c r="A136" s="2"/>
      <c r="B136" s="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</row>
    <row r="137" spans="1:186" x14ac:dyDescent="0.25">
      <c r="A137" s="2"/>
      <c r="B137" s="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</row>
    <row r="138" spans="1:186" x14ac:dyDescent="0.25">
      <c r="A138" s="2"/>
      <c r="B138" s="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</row>
    <row r="139" spans="1:186" x14ac:dyDescent="0.25">
      <c r="A139" s="2"/>
      <c r="B139" s="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</row>
    <row r="140" spans="1:186" x14ac:dyDescent="0.25">
      <c r="A140" s="2"/>
      <c r="B140" s="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</row>
    <row r="141" spans="1:186" x14ac:dyDescent="0.25">
      <c r="A141" s="2"/>
      <c r="B141" s="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</row>
    <row r="142" spans="1:186" x14ac:dyDescent="0.25">
      <c r="A142" s="2"/>
      <c r="B142" s="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</row>
    <row r="143" spans="1:186" x14ac:dyDescent="0.25">
      <c r="A143" s="2"/>
      <c r="B143" s="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</row>
    <row r="144" spans="1:186" x14ac:dyDescent="0.25">
      <c r="A144" s="2"/>
      <c r="B144" s="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</row>
    <row r="145" spans="1:186" x14ac:dyDescent="0.25">
      <c r="A145" s="2"/>
      <c r="B145" s="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</row>
    <row r="146" spans="1:186" x14ac:dyDescent="0.25">
      <c r="A146" s="2"/>
      <c r="B146" s="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</row>
    <row r="147" spans="1:186" x14ac:dyDescent="0.25">
      <c r="A147" s="2"/>
      <c r="B147" s="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</row>
    <row r="148" spans="1:186" x14ac:dyDescent="0.25">
      <c r="A148" s="2"/>
      <c r="B148" s="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</row>
    <row r="149" spans="1:186" x14ac:dyDescent="0.25">
      <c r="A149" s="2"/>
      <c r="B149" s="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</row>
    <row r="150" spans="1:186" x14ac:dyDescent="0.25">
      <c r="A150" s="2"/>
      <c r="B150" s="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</row>
    <row r="151" spans="1:186" x14ac:dyDescent="0.25">
      <c r="A151" s="2"/>
      <c r="B151" s="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</row>
    <row r="152" spans="1:186" x14ac:dyDescent="0.25">
      <c r="A152" s="2"/>
      <c r="B152" s="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</row>
    <row r="153" spans="1:186" x14ac:dyDescent="0.25">
      <c r="A153" s="2"/>
      <c r="B153" s="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</row>
    <row r="154" spans="1:186" x14ac:dyDescent="0.25">
      <c r="A154" s="2"/>
      <c r="B154" s="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</row>
    <row r="155" spans="1:186" x14ac:dyDescent="0.25">
      <c r="A155" s="2"/>
      <c r="B155" s="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</row>
    <row r="156" spans="1:186" x14ac:dyDescent="0.25">
      <c r="A156" s="2"/>
      <c r="B156" s="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</row>
    <row r="157" spans="1:186" x14ac:dyDescent="0.25">
      <c r="A157" s="2"/>
      <c r="B157" s="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</row>
    <row r="158" spans="1:186" x14ac:dyDescent="0.25">
      <c r="A158" s="2"/>
      <c r="B158" s="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</row>
    <row r="159" spans="1:186" x14ac:dyDescent="0.25">
      <c r="A159" s="2"/>
      <c r="B159" s="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</row>
    <row r="160" spans="1:186" x14ac:dyDescent="0.25">
      <c r="A160" s="2"/>
      <c r="B160" s="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</row>
    <row r="161" spans="1:186" x14ac:dyDescent="0.25">
      <c r="A161" s="2"/>
      <c r="B161" s="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</row>
    <row r="162" spans="1:186" x14ac:dyDescent="0.25">
      <c r="A162" s="2"/>
      <c r="B162" s="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</row>
    <row r="163" spans="1:186" x14ac:dyDescent="0.25">
      <c r="A163" s="2"/>
      <c r="B163" s="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</row>
    <row r="164" spans="1:186" x14ac:dyDescent="0.25">
      <c r="A164" s="2"/>
      <c r="B164" s="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</row>
    <row r="165" spans="1:186" x14ac:dyDescent="0.25">
      <c r="A165" s="2"/>
      <c r="B165" s="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</row>
    <row r="166" spans="1:186" x14ac:dyDescent="0.25">
      <c r="A166" s="2"/>
      <c r="B166" s="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</row>
    <row r="167" spans="1:186" x14ac:dyDescent="0.25">
      <c r="A167" s="2"/>
      <c r="B167" s="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</row>
    <row r="168" spans="1:186" x14ac:dyDescent="0.25">
      <c r="A168" s="2"/>
      <c r="B168" s="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</row>
    <row r="169" spans="1:186" x14ac:dyDescent="0.25">
      <c r="A169" s="2"/>
      <c r="B169" s="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</row>
    <row r="170" spans="1:186" x14ac:dyDescent="0.25">
      <c r="A170" s="2"/>
      <c r="B170" s="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</row>
    <row r="171" spans="1:186" x14ac:dyDescent="0.25">
      <c r="A171" s="2"/>
      <c r="B171" s="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</row>
    <row r="172" spans="1:186" x14ac:dyDescent="0.25">
      <c r="A172" s="2"/>
      <c r="B172" s="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</row>
    <row r="173" spans="1:186" x14ac:dyDescent="0.25">
      <c r="A173" s="2"/>
      <c r="B173" s="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</row>
    <row r="174" spans="1:186" x14ac:dyDescent="0.25">
      <c r="A174" s="2"/>
      <c r="B174" s="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</row>
    <row r="175" spans="1:186" x14ac:dyDescent="0.25">
      <c r="A175" s="2"/>
      <c r="B175" s="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</row>
    <row r="176" spans="1:186" x14ac:dyDescent="0.25">
      <c r="A176" s="2"/>
      <c r="B176" s="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</row>
    <row r="177" spans="1:186" x14ac:dyDescent="0.25">
      <c r="A177" s="2"/>
      <c r="B177" s="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</row>
    <row r="178" spans="1:186" x14ac:dyDescent="0.25">
      <c r="A178" s="2"/>
      <c r="B178" s="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</row>
    <row r="179" spans="1:186" x14ac:dyDescent="0.25">
      <c r="A179" s="2"/>
      <c r="B179" s="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</row>
    <row r="180" spans="1:186" x14ac:dyDescent="0.25">
      <c r="A180" s="2"/>
      <c r="B180" s="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</row>
    <row r="181" spans="1:186" x14ac:dyDescent="0.25">
      <c r="A181" s="2"/>
      <c r="B181" s="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</row>
    <row r="182" spans="1:186" x14ac:dyDescent="0.25">
      <c r="A182" s="2"/>
      <c r="B182" s="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</row>
    <row r="183" spans="1:186" x14ac:dyDescent="0.25">
      <c r="A183" s="2"/>
      <c r="B183" s="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</row>
    <row r="184" spans="1:186" x14ac:dyDescent="0.25">
      <c r="A184" s="2"/>
      <c r="B184" s="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</row>
    <row r="185" spans="1:186" x14ac:dyDescent="0.25">
      <c r="A185" s="2"/>
      <c r="B185" s="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</row>
    <row r="186" spans="1:186" x14ac:dyDescent="0.25">
      <c r="A186" s="2"/>
      <c r="B186" s="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</row>
    <row r="187" spans="1:186" x14ac:dyDescent="0.25">
      <c r="A187" s="2"/>
      <c r="B187" s="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</row>
    <row r="188" spans="1:186" x14ac:dyDescent="0.25">
      <c r="A188" s="2"/>
      <c r="B188" s="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</row>
    <row r="189" spans="1:186" x14ac:dyDescent="0.25">
      <c r="A189" s="2"/>
      <c r="B189" s="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</row>
    <row r="190" spans="1:186" x14ac:dyDescent="0.25">
      <c r="A190" s="2"/>
      <c r="B190" s="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</row>
    <row r="191" spans="1:186" x14ac:dyDescent="0.25">
      <c r="A191" s="2"/>
      <c r="B191" s="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</row>
    <row r="192" spans="1:186" x14ac:dyDescent="0.25">
      <c r="A192" s="2"/>
      <c r="B192" s="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</row>
    <row r="193" spans="1:186" x14ac:dyDescent="0.25">
      <c r="A193" s="2"/>
      <c r="B193" s="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</row>
    <row r="194" spans="1:186" x14ac:dyDescent="0.25">
      <c r="A194" s="2"/>
      <c r="B194" s="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</row>
    <row r="195" spans="1:186" x14ac:dyDescent="0.25">
      <c r="A195" s="2"/>
      <c r="B195" s="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</row>
    <row r="196" spans="1:186" x14ac:dyDescent="0.25">
      <c r="A196" s="2"/>
      <c r="B196" s="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</row>
    <row r="197" spans="1:186" x14ac:dyDescent="0.25">
      <c r="A197" s="2"/>
      <c r="B197" s="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</row>
    <row r="198" spans="1:186" x14ac:dyDescent="0.25">
      <c r="A198" s="2"/>
      <c r="B198" s="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</row>
    <row r="199" spans="1:186" x14ac:dyDescent="0.25">
      <c r="A199" s="2"/>
      <c r="B199" s="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</row>
    <row r="200" spans="1:186" x14ac:dyDescent="0.25">
      <c r="A200" s="2"/>
      <c r="B200" s="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</row>
    <row r="201" spans="1:186" x14ac:dyDescent="0.25">
      <c r="A201" s="2"/>
      <c r="B201" s="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</row>
    <row r="202" spans="1:186" x14ac:dyDescent="0.25">
      <c r="A202" s="2"/>
      <c r="B202" s="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</row>
    <row r="203" spans="1:186" x14ac:dyDescent="0.25">
      <c r="A203" s="2"/>
      <c r="B203" s="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</row>
    <row r="204" spans="1:186" x14ac:dyDescent="0.25">
      <c r="A204" s="2"/>
      <c r="B204" s="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</row>
    <row r="205" spans="1:186" x14ac:dyDescent="0.25">
      <c r="A205" s="2"/>
      <c r="B205" s="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</row>
    <row r="206" spans="1:186" x14ac:dyDescent="0.25">
      <c r="A206" s="2"/>
      <c r="B206" s="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</row>
    <row r="207" spans="1:186" x14ac:dyDescent="0.25">
      <c r="A207" s="2"/>
      <c r="B207" s="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</row>
    <row r="208" spans="1:186" x14ac:dyDescent="0.25">
      <c r="A208" s="2"/>
      <c r="B208" s="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</row>
    <row r="209" spans="1:186" x14ac:dyDescent="0.25">
      <c r="A209" s="2"/>
      <c r="B209" s="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  <c r="DB209" s="42"/>
      <c r="DC209" s="42"/>
      <c r="DD209" s="42"/>
      <c r="DE209" s="4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</row>
    <row r="210" spans="1:186" x14ac:dyDescent="0.25">
      <c r="A210" s="2"/>
      <c r="B210" s="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</row>
    <row r="211" spans="1:186" x14ac:dyDescent="0.25">
      <c r="A211" s="2"/>
      <c r="B211" s="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</row>
    <row r="212" spans="1:186" x14ac:dyDescent="0.25">
      <c r="A212" s="2"/>
      <c r="B212" s="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</row>
    <row r="213" spans="1:186" x14ac:dyDescent="0.25">
      <c r="A213" s="2"/>
      <c r="B213" s="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  <c r="DB213" s="42"/>
      <c r="DC213" s="42"/>
      <c r="DD213" s="42"/>
      <c r="DE213" s="4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</row>
    <row r="214" spans="1:186" x14ac:dyDescent="0.25">
      <c r="A214" s="2"/>
      <c r="B214" s="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</row>
    <row r="215" spans="1:186" x14ac:dyDescent="0.25">
      <c r="A215" s="2"/>
      <c r="B215" s="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  <c r="DB215" s="42"/>
      <c r="DC215" s="42"/>
      <c r="DD215" s="42"/>
      <c r="DE215" s="4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</row>
    <row r="216" spans="1:186" x14ac:dyDescent="0.25">
      <c r="A216" s="2"/>
      <c r="B216" s="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</row>
    <row r="217" spans="1:186" x14ac:dyDescent="0.25">
      <c r="A217" s="2"/>
      <c r="B217" s="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</row>
    <row r="218" spans="1:186" x14ac:dyDescent="0.25">
      <c r="A218" s="2"/>
      <c r="B218" s="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</row>
    <row r="219" spans="1:186" x14ac:dyDescent="0.25">
      <c r="A219" s="2"/>
      <c r="B219" s="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</row>
    <row r="220" spans="1:186" x14ac:dyDescent="0.25">
      <c r="A220" s="2"/>
      <c r="B220" s="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</row>
    <row r="221" spans="1:186" x14ac:dyDescent="0.25">
      <c r="A221" s="2"/>
      <c r="B221" s="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  <c r="DB221" s="42"/>
      <c r="DC221" s="42"/>
      <c r="DD221" s="42"/>
      <c r="DE221" s="4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</row>
    <row r="222" spans="1:186" x14ac:dyDescent="0.25">
      <c r="A222" s="2"/>
      <c r="B222" s="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</row>
    <row r="223" spans="1:186" x14ac:dyDescent="0.25">
      <c r="A223" s="2"/>
      <c r="B223" s="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  <c r="DB223" s="42"/>
      <c r="DC223" s="42"/>
      <c r="DD223" s="42"/>
      <c r="DE223" s="4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</row>
    <row r="224" spans="1:186" x14ac:dyDescent="0.25">
      <c r="A224" s="2"/>
      <c r="B224" s="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  <c r="DB224" s="42"/>
      <c r="DC224" s="42"/>
      <c r="DD224" s="42"/>
      <c r="DE224" s="4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</row>
    <row r="225" spans="1:186" x14ac:dyDescent="0.25">
      <c r="A225" s="2"/>
      <c r="B225" s="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  <c r="DB225" s="42"/>
      <c r="DC225" s="42"/>
      <c r="DD225" s="42"/>
      <c r="DE225" s="4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</row>
    <row r="226" spans="1:186" x14ac:dyDescent="0.25">
      <c r="A226" s="2"/>
      <c r="B226" s="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  <c r="DB226" s="42"/>
      <c r="DC226" s="42"/>
      <c r="DD226" s="42"/>
      <c r="DE226" s="4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</row>
    <row r="227" spans="1:186" x14ac:dyDescent="0.25">
      <c r="A227" s="2"/>
      <c r="B227" s="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  <c r="DB227" s="42"/>
      <c r="DC227" s="42"/>
      <c r="DD227" s="42"/>
      <c r="DE227" s="4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</row>
    <row r="228" spans="1:186" x14ac:dyDescent="0.25">
      <c r="A228" s="2"/>
      <c r="B228" s="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  <c r="DB228" s="42"/>
      <c r="DC228" s="42"/>
      <c r="DD228" s="42"/>
      <c r="DE228" s="4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</row>
    <row r="229" spans="1:186" x14ac:dyDescent="0.25">
      <c r="A229" s="2"/>
      <c r="B229" s="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2"/>
      <c r="DE229" s="4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</row>
    <row r="230" spans="1:186" x14ac:dyDescent="0.25">
      <c r="A230" s="2"/>
      <c r="B230" s="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  <c r="DB230" s="42"/>
      <c r="DC230" s="42"/>
      <c r="DD230" s="42"/>
      <c r="DE230" s="4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</row>
    <row r="231" spans="1:186" x14ac:dyDescent="0.25">
      <c r="A231" s="2"/>
      <c r="B231" s="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  <c r="DB231" s="42"/>
      <c r="DC231" s="42"/>
      <c r="DD231" s="42"/>
      <c r="DE231" s="4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</row>
    <row r="232" spans="1:186" x14ac:dyDescent="0.25">
      <c r="A232" s="2"/>
      <c r="B232" s="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</row>
    <row r="233" spans="1:186" x14ac:dyDescent="0.25">
      <c r="A233" s="2"/>
      <c r="B233" s="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</row>
    <row r="234" spans="1:186" x14ac:dyDescent="0.25">
      <c r="A234" s="2"/>
      <c r="B234" s="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</row>
    <row r="235" spans="1:186" x14ac:dyDescent="0.25">
      <c r="A235" s="2"/>
      <c r="B235" s="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  <c r="DB235" s="42"/>
      <c r="DC235" s="42"/>
      <c r="DD235" s="42"/>
      <c r="DE235" s="4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</row>
    <row r="236" spans="1:186" x14ac:dyDescent="0.25">
      <c r="A236" s="2"/>
      <c r="B236" s="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  <c r="DB236" s="42"/>
      <c r="DC236" s="42"/>
      <c r="DD236" s="42"/>
      <c r="DE236" s="4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</row>
    <row r="237" spans="1:186" x14ac:dyDescent="0.25">
      <c r="A237" s="2"/>
      <c r="B237" s="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  <c r="DB237" s="42"/>
      <c r="DC237" s="42"/>
      <c r="DD237" s="42"/>
      <c r="DE237" s="4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</row>
    <row r="238" spans="1:186" x14ac:dyDescent="0.25">
      <c r="A238" s="2"/>
      <c r="B238" s="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2"/>
      <c r="DD238" s="42"/>
      <c r="DE238" s="4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</row>
    <row r="239" spans="1:186" x14ac:dyDescent="0.25">
      <c r="A239" s="2"/>
      <c r="B239" s="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  <c r="DB239" s="42"/>
      <c r="DC239" s="42"/>
      <c r="DD239" s="42"/>
      <c r="DE239" s="4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</row>
    <row r="240" spans="1:186" x14ac:dyDescent="0.25"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</row>
    <row r="241" spans="117:186" x14ac:dyDescent="0.25"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</row>
    <row r="242" spans="117:186" x14ac:dyDescent="0.25"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</row>
  </sheetData>
  <mergeCells count="20">
    <mergeCell ref="BW43:BZ43"/>
    <mergeCell ref="CA43:CE43"/>
    <mergeCell ref="AY43:BB43"/>
    <mergeCell ref="BC43:BF43"/>
    <mergeCell ref="BG43:BJ43"/>
    <mergeCell ref="BK43:BN43"/>
    <mergeCell ref="BO43:BR43"/>
    <mergeCell ref="BS43:BV43"/>
    <mergeCell ref="AU43:AX43"/>
    <mergeCell ref="C43:F43"/>
    <mergeCell ref="G43:J43"/>
    <mergeCell ref="K43:N43"/>
    <mergeCell ref="O43:R43"/>
    <mergeCell ref="S43:V43"/>
    <mergeCell ref="W43:Z43"/>
    <mergeCell ref="AA43:AD43"/>
    <mergeCell ref="AE43:AH43"/>
    <mergeCell ref="AI43:AL43"/>
    <mergeCell ref="AM43:AP43"/>
    <mergeCell ref="AQ43:AT43"/>
  </mergeCells>
  <phoneticPr fontId="26" type="noConversion"/>
  <conditionalFormatting sqref="D59:BS59 BU59:CZ59">
    <cfRule type="colorScale" priority="1">
      <colorScale>
        <cfvo type="min"/>
        <cfvo type="num" val="0"/>
        <cfvo type="max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5:BZ45 CC45:CD45 CF45:CG45">
    <cfRule type="colorScale" priority="42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3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3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25">
      <colorScale>
        <cfvo type="min"/>
        <cfvo type="num" val="0"/>
        <cfvo type="max"/>
        <color rgb="FF0070C0"/>
        <color theme="0"/>
        <color rgb="FFFF6600"/>
      </colorScale>
    </cfRule>
    <cfRule type="colorScale" priority="4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2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28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D46:BZ46 CC46:CD46 CF46:CG46">
    <cfRule type="colorScale" priority="189">
      <colorScale>
        <cfvo type="min"/>
        <cfvo type="num" val="0"/>
        <cfvo type="max"/>
        <color rgb="FF0070C0"/>
        <color theme="0"/>
        <color rgb="FFFF6600"/>
      </colorScale>
    </cfRule>
    <cfRule type="colorScale" priority="19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9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9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4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D47:BZ47 CC47:CD47 CF47:CG47">
    <cfRule type="colorScale" priority="1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2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D49:BZ49 CC49:CZ49">
    <cfRule type="colorScale" priority="1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6">
      <colorScale>
        <cfvo type="min"/>
        <cfvo type="num" val="0"/>
        <cfvo type="max"/>
        <color rgb="FF0070C0"/>
        <color theme="0"/>
        <color rgb="FFFF6600"/>
      </colorScale>
    </cfRule>
    <cfRule type="colorScale" priority="1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D53:BZ53 CC53:CE53 CG53:CZ53"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3">
      <colorScale>
        <cfvo type="min"/>
        <cfvo type="num" val="0"/>
        <cfvo type="max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4:BZ54 CC54:CE54 CG54:CZ54"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4">
      <colorScale>
        <cfvo type="min"/>
        <cfvo type="num" val="0"/>
        <cfvo type="max"/>
        <color rgb="FF0070C0"/>
        <color theme="0"/>
        <color rgb="FFFF6600"/>
      </colorScale>
    </cfRule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D55:BZ55 CC55:CE55 CG55:CZ55">
    <cfRule type="colorScale" priority="55">
      <colorScale>
        <cfvo type="min"/>
        <cfvo type="num" val="0"/>
        <cfvo type="max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D56:BZ56 CC56:CE56 CG56:CZ56"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6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D57:BZ57 CC57:CE57 CG57:CZ57"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7">
      <colorScale>
        <cfvo type="min"/>
        <cfvo type="num" val="0"/>
        <cfvo type="max"/>
        <color rgb="FF0070C0"/>
        <color theme="0"/>
        <color rgb="FFFF6600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H50:CD50 CG50:CZ50"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8">
      <colorScale>
        <cfvo type="min"/>
        <cfvo type="num" val="0"/>
        <cfvo type="max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T51:CP51 CS51:CZ51">
    <cfRule type="colorScale" priority="100">
      <colorScale>
        <cfvo type="min"/>
        <cfvo type="num" val="0"/>
        <cfvo type="max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2:CP52 CS52:CZ52"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1">
      <colorScale>
        <cfvo type="min"/>
        <cfvo type="num" val="0"/>
        <cfvo type="max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X48:CT48">
    <cfRule type="colorScale" priority="15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4">
      <colorScale>
        <cfvo type="min"/>
        <cfvo type="num" val="0"/>
        <cfvo type="max"/>
        <color rgb="FF0070C0"/>
        <color theme="0"/>
        <color rgb="FFFF6600"/>
      </colorScale>
    </cfRule>
    <cfRule type="colorScale" priority="15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58"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8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AF58:CZ58"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9">
      <colorScale>
        <cfvo type="min"/>
        <cfvo type="num" val="0"/>
        <cfvo type="max"/>
        <color rgb="FF0070C0"/>
        <color theme="0"/>
        <color rgb="FFFF6600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BT59 C59"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</conditionalFormatting>
  <conditionalFormatting sqref="CA45:CB47 C45:C47 CE45:CE47">
    <cfRule type="colorScale" priority="43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4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3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3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3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39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CA49:CB49 C49">
    <cfRule type="colorScale" priority="1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9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CA53:CB57 C53:C57 CF53:CF57"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2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CE50:CF50 G50"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CH45:CH47">
    <cfRule type="colorScale" priority="30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0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0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9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0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0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03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CI45:CZ45">
    <cfRule type="colorScale" priority="44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4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4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4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4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4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5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5:CZ47">
    <cfRule type="colorScale" priority="45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6:CZ46">
    <cfRule type="colorScale" priority="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I47:CZ47">
    <cfRule type="colorScale" priority="18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4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CQ51:CR52 S51:S52"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CS45:CS47">
    <cfRule type="top10" dxfId="1" priority="207" percent="1" rank="10"/>
  </conditionalFormatting>
  <conditionalFormatting sqref="CT45:CZ47">
    <cfRule type="top10" dxfId="0" priority="206" percent="1" rank="10"/>
  </conditionalFormatting>
  <conditionalFormatting sqref="CU48:CZ48 W48">
    <cfRule type="colorScale" priority="1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7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DA45">
    <cfRule type="colorScale" priority="28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8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8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8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8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80">
      <colorScale>
        <cfvo type="min"/>
        <cfvo type="num" val="0"/>
        <cfvo type="max"/>
        <color rgb="FF0070C0"/>
        <color theme="0"/>
        <color rgb="FFFF6600"/>
      </colorScale>
    </cfRule>
    <cfRule type="colorScale" priority="2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8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83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DA46">
    <cfRule type="colorScale" priority="27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1">
      <colorScale>
        <cfvo type="min"/>
        <cfvo type="num" val="0"/>
        <cfvo type="max"/>
        <color rgb="FF0070C0"/>
        <color theme="0"/>
        <color rgb="FFFF6600"/>
      </colorScale>
    </cfRule>
    <cfRule type="colorScale" priority="2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7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DA47">
    <cfRule type="colorScale" priority="262">
      <colorScale>
        <cfvo type="min"/>
        <cfvo type="num" val="0"/>
        <cfvo type="max"/>
        <color rgb="FF0070C0"/>
        <color theme="0"/>
        <color rgb="FFFF6600"/>
      </colorScale>
    </cfRule>
    <cfRule type="colorScale" priority="2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6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64">
      <colorScale>
        <cfvo type="num" val="-2"/>
        <cfvo type="num" val="0"/>
        <cfvo type="num" val="2"/>
        <color rgb="FFFF6600"/>
        <color theme="0"/>
        <color rgb="FF0070C0"/>
      </colorScale>
    </cfRule>
  </conditionalFormatting>
  <conditionalFormatting sqref="DA49">
    <cfRule type="colorScale" priority="2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3">
      <colorScale>
        <cfvo type="min"/>
        <cfvo type="num" val="0"/>
        <cfvo type="max"/>
        <color rgb="FF0070C0"/>
        <color theme="0"/>
        <color rgb="FFFF6600"/>
      </colorScale>
    </cfRule>
  </conditionalFormatting>
  <conditionalFormatting sqref="DA53">
    <cfRule type="colorScale" priority="244">
      <colorScale>
        <cfvo type="min"/>
        <cfvo type="num" val="0"/>
        <cfvo type="max"/>
        <color rgb="FF0070C0"/>
        <color theme="0"/>
        <color rgb="FFFF6600"/>
      </colorScale>
    </cfRule>
    <cfRule type="colorScale" priority="2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A54">
    <cfRule type="colorScale" priority="2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8">
      <colorScale>
        <cfvo type="min"/>
        <cfvo type="num" val="0"/>
        <cfvo type="max"/>
        <color rgb="FF0070C0"/>
        <color theme="0"/>
        <color rgb="FFFF6600"/>
      </colorScale>
    </cfRule>
    <cfRule type="colorScale" priority="2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1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A55">
    <cfRule type="colorScale" priority="2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5">
      <colorScale>
        <cfvo type="min"/>
        <cfvo type="num" val="0"/>
        <cfvo type="max"/>
        <color rgb="FF0070C0"/>
        <color theme="0"/>
        <color rgb="FFFF6600"/>
      </colorScale>
    </cfRule>
    <cfRule type="colorScale" priority="2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0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DA56">
    <cfRule type="colorScale" priority="2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7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DA57">
    <cfRule type="colorScale" priority="217">
      <colorScale>
        <cfvo type="min"/>
        <cfvo type="num" val="0"/>
        <cfvo type="max"/>
        <color rgb="FF0070C0"/>
        <color theme="0"/>
        <color rgb="FFFF6600"/>
      </colorScale>
    </cfRule>
    <cfRule type="colorScale" priority="2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21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DA59">
    <cfRule type="colorScale" priority="29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8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9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9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9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9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9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93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DB45:DC45">
    <cfRule type="colorScale" priority="3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53">
      <colorScale>
        <cfvo type="min"/>
        <cfvo type="num" val="0"/>
        <cfvo type="max"/>
        <color rgb="FF0070C0"/>
        <color theme="0"/>
        <color rgb="FFFF6600"/>
      </colorScale>
    </cfRule>
    <cfRule type="colorScale" priority="3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56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DB46:DC46">
    <cfRule type="colorScale" priority="41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1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1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0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1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1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DB47:DC47">
    <cfRule type="colorScale" priority="344">
      <colorScale>
        <cfvo type="min"/>
        <cfvo type="num" val="0"/>
        <cfvo type="max"/>
        <color rgb="FF0070C0"/>
        <color theme="0"/>
        <color rgb="FFFF6600"/>
      </colorScale>
    </cfRule>
    <cfRule type="colorScale" priority="3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47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DB48:DC48">
    <cfRule type="colorScale" priority="3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4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35">
      <colorScale>
        <cfvo type="min"/>
        <cfvo type="num" val="0"/>
        <cfvo type="max"/>
        <color rgb="FF0070C0"/>
        <color theme="0"/>
        <color rgb="FFFF6600"/>
      </colorScale>
    </cfRule>
    <cfRule type="colorScale" priority="336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DB49:DC49">
    <cfRule type="colorScale" priority="3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26">
      <colorScale>
        <cfvo type="min"/>
        <cfvo type="num" val="0"/>
        <cfvo type="max"/>
        <color rgb="FF0070C0"/>
        <color theme="0"/>
        <color rgb="FFFF6600"/>
      </colorScale>
    </cfRule>
    <cfRule type="colorScale" priority="3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DB50:DC50">
    <cfRule type="colorScale" priority="40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0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0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0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0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0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9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0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51:DC51">
    <cfRule type="colorScale" priority="39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9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9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9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8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52:DC52">
    <cfRule type="colorScale" priority="38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8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8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8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8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8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8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B53:DC54">
    <cfRule type="colorScale" priority="37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76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DB55:DC55">
    <cfRule type="colorScale" priority="3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20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DB56:DC56">
    <cfRule type="colorScale" priority="3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8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DB57:DC57">
    <cfRule type="colorScale" priority="4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2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2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2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2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1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16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DB58:DC58">
    <cfRule type="colorScale" priority="45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52">
      <colorScale>
        <cfvo type="min"/>
        <cfvo type="num" val="0"/>
        <cfvo type="max"/>
        <color rgb="FF0070C0"/>
        <color theme="0"/>
        <color rgb="FFFF6600"/>
      </colorScale>
    </cfRule>
    <cfRule type="colorScale" priority="4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5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5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5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5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5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DB59:DC59">
    <cfRule type="colorScale" priority="3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6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6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6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64">
      <colorScale>
        <cfvo type="num" val="-2"/>
        <cfvo type="num" val="0"/>
        <cfvo type="num" val="2"/>
        <color rgb="FFFF6600"/>
        <color theme="0"/>
        <color rgb="FF0070C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E511-E869-4412-A02B-1FF8C7988200}">
  <dimension ref="A1:FD195"/>
  <sheetViews>
    <sheetView tabSelected="1" zoomScale="80" zoomScaleNormal="80" workbookViewId="0"/>
  </sheetViews>
  <sheetFormatPr defaultRowHeight="15" x14ac:dyDescent="0.25"/>
  <cols>
    <col min="1" max="1" width="35.5703125" customWidth="1"/>
    <col min="2" max="2" width="28" hidden="1" customWidth="1"/>
    <col min="3" max="106" width="2.85546875" customWidth="1"/>
  </cols>
  <sheetData>
    <row r="1" spans="1:160" s="21" customFormat="1" ht="13.5" x14ac:dyDescent="0.25"/>
    <row r="2" spans="1:160" s="21" customFormat="1" ht="13.5" x14ac:dyDescent="0.25">
      <c r="B2" s="22"/>
      <c r="W2" s="22" t="s">
        <v>210</v>
      </c>
      <c r="AR2" s="23" t="s">
        <v>206</v>
      </c>
    </row>
    <row r="3" spans="1:160" s="21" customFormat="1" ht="13.5" x14ac:dyDescent="0.25">
      <c r="C3" s="65">
        <v>2000</v>
      </c>
      <c r="D3" s="65"/>
      <c r="E3" s="65"/>
      <c r="F3" s="65"/>
      <c r="G3" s="65">
        <v>2001</v>
      </c>
      <c r="H3" s="65"/>
      <c r="I3" s="65"/>
      <c r="J3" s="65"/>
      <c r="K3" s="65">
        <v>2002</v>
      </c>
      <c r="L3" s="65"/>
      <c r="M3" s="65"/>
      <c r="N3" s="65"/>
      <c r="O3" s="65">
        <v>2003</v>
      </c>
      <c r="P3" s="65"/>
      <c r="Q3" s="65"/>
      <c r="R3" s="65"/>
      <c r="S3" s="65">
        <v>2004</v>
      </c>
      <c r="T3" s="65"/>
      <c r="U3" s="65"/>
      <c r="V3" s="65"/>
      <c r="W3" s="65">
        <v>2005</v>
      </c>
      <c r="X3" s="65"/>
      <c r="Y3" s="65"/>
      <c r="Z3" s="65"/>
      <c r="AA3" s="65">
        <v>2006</v>
      </c>
      <c r="AB3" s="65"/>
      <c r="AC3" s="65"/>
      <c r="AD3" s="65"/>
      <c r="AE3" s="65">
        <v>2007</v>
      </c>
      <c r="AF3" s="65"/>
      <c r="AG3" s="65"/>
      <c r="AH3" s="65"/>
      <c r="AI3" s="65">
        <v>2008</v>
      </c>
      <c r="AJ3" s="65"/>
      <c r="AK3" s="65"/>
      <c r="AL3" s="65"/>
      <c r="AM3" s="65">
        <v>2009</v>
      </c>
      <c r="AN3" s="65"/>
      <c r="AO3" s="65"/>
      <c r="AP3" s="65"/>
      <c r="AQ3" s="65">
        <v>2010</v>
      </c>
      <c r="AR3" s="65"/>
      <c r="AS3" s="65"/>
      <c r="AT3" s="65"/>
      <c r="AU3" s="65">
        <v>2011</v>
      </c>
      <c r="AV3" s="65"/>
      <c r="AW3" s="65"/>
      <c r="AX3" s="65"/>
      <c r="AY3" s="65">
        <v>2012</v>
      </c>
      <c r="AZ3" s="65"/>
      <c r="BA3" s="65"/>
      <c r="BB3" s="65"/>
      <c r="BC3" s="65">
        <v>2013</v>
      </c>
      <c r="BD3" s="65"/>
      <c r="BE3" s="65"/>
      <c r="BF3" s="65"/>
      <c r="BG3" s="65">
        <v>2014</v>
      </c>
      <c r="BH3" s="65"/>
      <c r="BI3" s="65"/>
      <c r="BJ3" s="65"/>
      <c r="BK3" s="65">
        <v>2015</v>
      </c>
      <c r="BL3" s="65"/>
      <c r="BM3" s="65"/>
      <c r="BN3" s="65"/>
      <c r="BO3" s="65">
        <v>2016</v>
      </c>
      <c r="BP3" s="65"/>
      <c r="BQ3" s="65"/>
      <c r="BR3" s="65"/>
      <c r="BS3" s="65">
        <v>2017</v>
      </c>
      <c r="BT3" s="65"/>
      <c r="BU3" s="65"/>
      <c r="BV3" s="65"/>
      <c r="BW3" s="65">
        <v>2018</v>
      </c>
      <c r="BX3" s="65"/>
      <c r="BY3" s="65"/>
      <c r="BZ3" s="65"/>
      <c r="CA3" s="65">
        <v>2019</v>
      </c>
      <c r="CB3" s="65"/>
      <c r="CC3" s="65"/>
      <c r="CD3" s="65"/>
      <c r="CE3" s="66">
        <v>2020</v>
      </c>
      <c r="CF3" s="66"/>
      <c r="CG3" s="66"/>
      <c r="CH3" s="66"/>
      <c r="CI3" s="66">
        <v>2021</v>
      </c>
      <c r="CJ3" s="66"/>
      <c r="CK3" s="66"/>
      <c r="CL3" s="66"/>
      <c r="CM3" s="66">
        <v>2022</v>
      </c>
      <c r="CN3" s="66"/>
      <c r="CO3" s="66"/>
      <c r="CP3" s="66"/>
      <c r="CQ3" s="66">
        <v>2023</v>
      </c>
      <c r="CR3" s="66"/>
      <c r="CS3" s="66"/>
      <c r="CT3" s="66"/>
      <c r="CU3" s="66">
        <v>2024</v>
      </c>
      <c r="CV3" s="66"/>
      <c r="CW3" s="66"/>
      <c r="CX3" s="66"/>
      <c r="CY3" s="66">
        <v>2025</v>
      </c>
      <c r="CZ3" s="66"/>
      <c r="DA3" s="66"/>
      <c r="DB3" s="66"/>
    </row>
    <row r="4" spans="1:160" s="21" customFormat="1" ht="13.5" x14ac:dyDescent="0.25">
      <c r="C4" s="24" t="s">
        <v>199</v>
      </c>
      <c r="D4" s="24" t="s">
        <v>200</v>
      </c>
      <c r="E4" s="24" t="s">
        <v>201</v>
      </c>
      <c r="F4" s="24" t="s">
        <v>202</v>
      </c>
      <c r="G4" s="24" t="s">
        <v>199</v>
      </c>
      <c r="H4" s="24" t="s">
        <v>200</v>
      </c>
      <c r="I4" s="24" t="s">
        <v>201</v>
      </c>
      <c r="J4" s="24" t="s">
        <v>202</v>
      </c>
      <c r="K4" s="24" t="s">
        <v>199</v>
      </c>
      <c r="L4" s="24" t="s">
        <v>200</v>
      </c>
      <c r="M4" s="24" t="s">
        <v>201</v>
      </c>
      <c r="N4" s="24" t="s">
        <v>202</v>
      </c>
      <c r="O4" s="24" t="s">
        <v>199</v>
      </c>
      <c r="P4" s="24" t="s">
        <v>200</v>
      </c>
      <c r="Q4" s="24" t="s">
        <v>201</v>
      </c>
      <c r="R4" s="24" t="s">
        <v>202</v>
      </c>
      <c r="S4" s="24" t="s">
        <v>199</v>
      </c>
      <c r="T4" s="24" t="s">
        <v>200</v>
      </c>
      <c r="U4" s="24" t="s">
        <v>201</v>
      </c>
      <c r="V4" s="24" t="s">
        <v>202</v>
      </c>
      <c r="W4" s="24" t="s">
        <v>199</v>
      </c>
      <c r="X4" s="24" t="s">
        <v>200</v>
      </c>
      <c r="Y4" s="24" t="s">
        <v>201</v>
      </c>
      <c r="Z4" s="24" t="s">
        <v>202</v>
      </c>
      <c r="AA4" s="24" t="s">
        <v>199</v>
      </c>
      <c r="AB4" s="24" t="s">
        <v>200</v>
      </c>
      <c r="AC4" s="24" t="s">
        <v>201</v>
      </c>
      <c r="AD4" s="24" t="s">
        <v>202</v>
      </c>
      <c r="AE4" s="24" t="s">
        <v>199</v>
      </c>
      <c r="AF4" s="24" t="s">
        <v>200</v>
      </c>
      <c r="AG4" s="24" t="s">
        <v>201</v>
      </c>
      <c r="AH4" s="24" t="s">
        <v>202</v>
      </c>
      <c r="AI4" s="24" t="s">
        <v>199</v>
      </c>
      <c r="AJ4" s="24" t="s">
        <v>200</v>
      </c>
      <c r="AK4" s="24" t="s">
        <v>201</v>
      </c>
      <c r="AL4" s="24" t="s">
        <v>202</v>
      </c>
      <c r="AM4" s="24" t="s">
        <v>199</v>
      </c>
      <c r="AN4" s="24" t="s">
        <v>200</v>
      </c>
      <c r="AO4" s="24" t="s">
        <v>201</v>
      </c>
      <c r="AP4" s="24" t="s">
        <v>202</v>
      </c>
      <c r="AQ4" s="24" t="s">
        <v>199</v>
      </c>
      <c r="AR4" s="24" t="s">
        <v>200</v>
      </c>
      <c r="AS4" s="24" t="s">
        <v>201</v>
      </c>
      <c r="AT4" s="24" t="s">
        <v>202</v>
      </c>
      <c r="AU4" s="24" t="s">
        <v>199</v>
      </c>
      <c r="AV4" s="24" t="s">
        <v>200</v>
      </c>
      <c r="AW4" s="24" t="s">
        <v>201</v>
      </c>
      <c r="AX4" s="24" t="s">
        <v>202</v>
      </c>
      <c r="AY4" s="24" t="s">
        <v>199</v>
      </c>
      <c r="AZ4" s="24" t="s">
        <v>200</v>
      </c>
      <c r="BA4" s="24" t="s">
        <v>201</v>
      </c>
      <c r="BB4" s="24" t="s">
        <v>202</v>
      </c>
      <c r="BC4" s="24" t="s">
        <v>199</v>
      </c>
      <c r="BD4" s="24" t="s">
        <v>200</v>
      </c>
      <c r="BE4" s="24" t="s">
        <v>201</v>
      </c>
      <c r="BF4" s="24" t="s">
        <v>202</v>
      </c>
      <c r="BG4" s="24" t="s">
        <v>199</v>
      </c>
      <c r="BH4" s="24" t="s">
        <v>200</v>
      </c>
      <c r="BI4" s="24" t="s">
        <v>201</v>
      </c>
      <c r="BJ4" s="24" t="s">
        <v>202</v>
      </c>
      <c r="BK4" s="24" t="s">
        <v>199</v>
      </c>
      <c r="BL4" s="24" t="s">
        <v>200</v>
      </c>
      <c r="BM4" s="24" t="s">
        <v>201</v>
      </c>
      <c r="BN4" s="24" t="s">
        <v>202</v>
      </c>
      <c r="BO4" s="24" t="s">
        <v>199</v>
      </c>
      <c r="BP4" s="24" t="s">
        <v>200</v>
      </c>
      <c r="BQ4" s="24" t="s">
        <v>201</v>
      </c>
      <c r="BR4" s="24" t="s">
        <v>202</v>
      </c>
      <c r="BS4" s="24" t="s">
        <v>199</v>
      </c>
      <c r="BT4" s="24" t="s">
        <v>200</v>
      </c>
      <c r="BU4" s="24" t="s">
        <v>201</v>
      </c>
      <c r="BV4" s="24" t="s">
        <v>202</v>
      </c>
      <c r="BW4" s="24" t="s">
        <v>199</v>
      </c>
      <c r="BX4" s="24" t="s">
        <v>200</v>
      </c>
      <c r="BY4" s="24" t="s">
        <v>201</v>
      </c>
      <c r="BZ4" s="24" t="s">
        <v>202</v>
      </c>
      <c r="CA4" s="24" t="s">
        <v>199</v>
      </c>
      <c r="CB4" s="21" t="s">
        <v>200</v>
      </c>
      <c r="CC4" s="24" t="s">
        <v>201</v>
      </c>
      <c r="CD4" s="24" t="s">
        <v>202</v>
      </c>
      <c r="CE4" s="24" t="s">
        <v>199</v>
      </c>
      <c r="CF4" s="21" t="s">
        <v>200</v>
      </c>
      <c r="CG4" s="24" t="s">
        <v>201</v>
      </c>
      <c r="CH4" s="24" t="s">
        <v>202</v>
      </c>
      <c r="CI4" s="24" t="s">
        <v>199</v>
      </c>
      <c r="CJ4" s="21" t="s">
        <v>200</v>
      </c>
      <c r="CK4" s="21" t="s">
        <v>201</v>
      </c>
      <c r="CL4" s="24" t="s">
        <v>202</v>
      </c>
      <c r="CM4" s="24" t="s">
        <v>199</v>
      </c>
      <c r="CN4" s="21" t="s">
        <v>200</v>
      </c>
      <c r="CO4" s="24" t="s">
        <v>201</v>
      </c>
      <c r="CP4" s="24" t="s">
        <v>202</v>
      </c>
      <c r="CQ4" s="21" t="s">
        <v>199</v>
      </c>
      <c r="CR4" s="21" t="s">
        <v>200</v>
      </c>
      <c r="CS4" s="21" t="s">
        <v>201</v>
      </c>
      <c r="CT4" s="24" t="s">
        <v>202</v>
      </c>
      <c r="CU4" s="21" t="s">
        <v>199</v>
      </c>
      <c r="CV4" s="21" t="s">
        <v>200</v>
      </c>
      <c r="CW4" s="24" t="s">
        <v>201</v>
      </c>
      <c r="CX4" s="24" t="s">
        <v>202</v>
      </c>
      <c r="CY4" s="21" t="s">
        <v>199</v>
      </c>
      <c r="CZ4" s="21" t="s">
        <v>200</v>
      </c>
    </row>
    <row r="5" spans="1:160" s="21" customFormat="1" ht="14.25" x14ac:dyDescent="0.25">
      <c r="A5" s="18" t="s">
        <v>6</v>
      </c>
      <c r="B5" s="19" t="s">
        <v>7</v>
      </c>
      <c r="C5" s="63">
        <v>-0.2923917427312715</v>
      </c>
      <c r="D5" s="63">
        <v>-0.4229694912364807</v>
      </c>
      <c r="E5" s="63">
        <v>-0.4621428157880435</v>
      </c>
      <c r="F5" s="63">
        <v>-0.4229694912364807</v>
      </c>
      <c r="G5" s="63">
        <v>-0.55354723974168984</v>
      </c>
      <c r="H5" s="63">
        <v>-0.59272056429325271</v>
      </c>
      <c r="I5" s="63">
        <v>-0.13569844452502058</v>
      </c>
      <c r="J5" s="63">
        <v>-0.18792954392710418</v>
      </c>
      <c r="K5" s="63">
        <v>-9.6525119973457738E-2</v>
      </c>
      <c r="L5" s="63">
        <v>6.0168178232793176E-2</v>
      </c>
      <c r="M5" s="63">
        <v>-0.27933396788075066</v>
      </c>
      <c r="N5" s="63">
        <v>7.3225953083314047E-2</v>
      </c>
      <c r="O5" s="63">
        <v>9.9341502784356023E-2</v>
      </c>
      <c r="P5" s="63">
        <v>0.37355477464529524</v>
      </c>
      <c r="Q5" s="63">
        <v>0.39967032434633698</v>
      </c>
      <c r="R5" s="63">
        <v>0.2821503506916489</v>
      </c>
      <c r="S5" s="63">
        <v>0.11239927763487689</v>
      </c>
      <c r="T5" s="63">
        <v>-9.6525119973457738E-2</v>
      </c>
      <c r="U5" s="63">
        <v>-0.13569844452502058</v>
      </c>
      <c r="V5" s="63">
        <v>0.3474392249442535</v>
      </c>
      <c r="W5" s="63">
        <v>0.86975021896509019</v>
      </c>
      <c r="X5" s="63">
        <v>0.83057689441352733</v>
      </c>
      <c r="Y5" s="63">
        <v>1.0917323914239456</v>
      </c>
      <c r="Z5" s="63">
        <v>1.0133857423208201</v>
      </c>
      <c r="AA5" s="63">
        <v>1.3137145638828012</v>
      </c>
      <c r="AB5" s="63">
        <v>1.6140433854447824</v>
      </c>
      <c r="AC5" s="63">
        <v>1.7446211339499915</v>
      </c>
      <c r="AD5" s="63">
        <v>2.4497409758781208</v>
      </c>
      <c r="AE5" s="63">
        <v>2.9198208704968742</v>
      </c>
      <c r="AF5" s="63">
        <v>3.0373408441515624</v>
      </c>
      <c r="AG5" s="63">
        <v>3.1026297184041667</v>
      </c>
      <c r="AH5" s="63">
        <v>2.6978386980380189</v>
      </c>
      <c r="AI5" s="63">
        <v>2.4758565255791631</v>
      </c>
      <c r="AJ5" s="63">
        <v>1.9143722070067637</v>
      </c>
      <c r="AK5" s="63">
        <v>1.4834656369395733</v>
      </c>
      <c r="AL5" s="63">
        <v>0.38661254949581614</v>
      </c>
      <c r="AM5" s="63">
        <v>-0.71024053794794084</v>
      </c>
      <c r="AN5" s="63">
        <v>-1.2847826313708612</v>
      </c>
      <c r="AO5" s="63">
        <v>-2.0290757978505538</v>
      </c>
      <c r="AP5" s="63">
        <v>-2.7733689643302459</v>
      </c>
      <c r="AQ5" s="63">
        <v>-2.2641157451599301</v>
      </c>
      <c r="AR5" s="63">
        <v>-2.0160180230000329</v>
      </c>
      <c r="AS5" s="63">
        <v>-1.4284181547265915</v>
      </c>
      <c r="AT5" s="63">
        <v>-0.74941386249950359</v>
      </c>
      <c r="AU5" s="63">
        <v>-0.63189388884481545</v>
      </c>
      <c r="AV5" s="63">
        <v>-0.6188361139942945</v>
      </c>
      <c r="AW5" s="63">
        <v>-0.63189388884481545</v>
      </c>
      <c r="AX5" s="63">
        <v>-0.60577833914377355</v>
      </c>
      <c r="AY5" s="63">
        <v>-0.72329831279846191</v>
      </c>
      <c r="AZ5" s="63">
        <v>-0.69718276309742</v>
      </c>
      <c r="BA5" s="63">
        <v>-0.73635608764898275</v>
      </c>
      <c r="BB5" s="63">
        <v>-0.6710672133963782</v>
      </c>
      <c r="BC5" s="63">
        <v>-0.69718276309742</v>
      </c>
      <c r="BD5" s="63">
        <v>-0.59272056429325271</v>
      </c>
      <c r="BE5" s="63">
        <v>-0.52743169004064816</v>
      </c>
      <c r="BF5" s="63">
        <v>-0.5666050145922108</v>
      </c>
      <c r="BG5" s="63">
        <v>-0.22710286847866692</v>
      </c>
      <c r="BH5" s="63">
        <v>-0.3446228421333552</v>
      </c>
      <c r="BI5" s="63">
        <v>-0.27933396788075066</v>
      </c>
      <c r="BJ5" s="63">
        <v>-0.33156506728283436</v>
      </c>
      <c r="BK5" s="63">
        <v>-0.38379616668491795</v>
      </c>
      <c r="BL5" s="63">
        <v>-0.3576806169838761</v>
      </c>
      <c r="BM5" s="63">
        <v>-0.24016064332918791</v>
      </c>
      <c r="BN5" s="63">
        <v>-0.22710286847866692</v>
      </c>
      <c r="BO5" s="63">
        <v>-0.50131614033960625</v>
      </c>
      <c r="BP5" s="63">
        <v>-0.5143739151901271</v>
      </c>
      <c r="BQ5" s="63">
        <v>-0.69718276309742</v>
      </c>
      <c r="BR5" s="63">
        <v>-0.4229694912364807</v>
      </c>
      <c r="BS5" s="63">
        <v>-0.27933396788075066</v>
      </c>
      <c r="BT5" s="63">
        <v>-7.0409570272415997E-2</v>
      </c>
      <c r="BU5" s="63">
        <v>-0.10958289482397861</v>
      </c>
      <c r="BV5" s="63">
        <v>-0.21404509362814605</v>
      </c>
      <c r="BW5" s="63">
        <v>-5.7351795421895127E-2</v>
      </c>
      <c r="BX5" s="63">
        <v>-8.3467345122936867E-2</v>
      </c>
      <c r="BY5" s="63">
        <v>-0.13569844452502058</v>
      </c>
      <c r="BZ5" s="63">
        <v>-9.6525119973457738E-2</v>
      </c>
      <c r="CA5" s="63">
        <v>-0.22710286847866692</v>
      </c>
      <c r="CB5" s="63">
        <v>-0.26627619303022976</v>
      </c>
      <c r="CC5" s="63">
        <v>-0.20098731877762518</v>
      </c>
      <c r="CD5" s="63">
        <v>-0.2923917427312715</v>
      </c>
      <c r="CE5" s="63">
        <v>-0.30544951758179251</v>
      </c>
      <c r="CF5" s="63">
        <v>-0.6188361139942945</v>
      </c>
      <c r="CG5" s="63">
        <v>-0.27933396788075066</v>
      </c>
      <c r="CH5" s="63">
        <v>-0.31850729243231335</v>
      </c>
      <c r="CI5" s="63">
        <v>0.12545705248539776</v>
      </c>
      <c r="CJ5" s="63">
        <v>0.37355477464529524</v>
      </c>
      <c r="CK5" s="63">
        <v>0.42578587404737894</v>
      </c>
      <c r="CL5" s="63">
        <v>0.43884364889789984</v>
      </c>
      <c r="CM5" s="63">
        <v>-0.24016064332918791</v>
      </c>
      <c r="CN5" s="63">
        <v>-0.10958289482397861</v>
      </c>
      <c r="CO5" s="63">
        <v>-0.3576806169838761</v>
      </c>
      <c r="CP5" s="63">
        <v>-0.14875621937554145</v>
      </c>
      <c r="CQ5" s="63">
        <v>0.4127280991968581</v>
      </c>
      <c r="CR5" s="63">
        <v>0.37355477464529524</v>
      </c>
      <c r="CS5" s="63">
        <v>0.3474392249442535</v>
      </c>
      <c r="CT5" s="63">
        <v>0.32132367524321154</v>
      </c>
      <c r="CU5" s="63">
        <v>0.24297702614008607</v>
      </c>
      <c r="CV5" s="63">
        <v>6.0168178232793176E-2</v>
      </c>
      <c r="CW5" s="63">
        <v>9.9341502784356023E-2</v>
      </c>
      <c r="CX5" s="63">
        <v>-0.10958289482397861</v>
      </c>
      <c r="CY5" s="63">
        <v>-0.10958289482397861</v>
      </c>
      <c r="CZ5" s="63">
        <v>-0.12264066967449971</v>
      </c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</row>
    <row r="6" spans="1:160" s="21" customFormat="1" ht="14.25" x14ac:dyDescent="0.25">
      <c r="A6" s="19" t="s">
        <v>12</v>
      </c>
      <c r="B6" s="19" t="s">
        <v>13</v>
      </c>
      <c r="C6" s="63">
        <v>-0.93646159430012355</v>
      </c>
      <c r="D6" s="63">
        <v>-1.0146277830223926</v>
      </c>
      <c r="E6" s="63">
        <v>-0.98857238678163639</v>
      </c>
      <c r="F6" s="63">
        <v>-0.96251699054087969</v>
      </c>
      <c r="G6" s="63">
        <v>-0.85829540557785489</v>
      </c>
      <c r="H6" s="63">
        <v>-0.91040619805936729</v>
      </c>
      <c r="I6" s="63">
        <v>-0.85829540557785489</v>
      </c>
      <c r="J6" s="63">
        <v>-0.78012921685558578</v>
      </c>
      <c r="K6" s="63">
        <v>-0.57168604692953517</v>
      </c>
      <c r="L6" s="63">
        <v>-0.83224000933709819</v>
      </c>
      <c r="M6" s="63">
        <v>-0.2069104995589473</v>
      </c>
      <c r="N6" s="63">
        <v>-0.41535366948499747</v>
      </c>
      <c r="O6" s="63">
        <v>-0.28507668828121591</v>
      </c>
      <c r="P6" s="63">
        <v>-0.36324287700348501</v>
      </c>
      <c r="Q6" s="63">
        <v>-0.36324287700348501</v>
      </c>
      <c r="R6" s="63">
        <v>-0.15479970707743443</v>
      </c>
      <c r="S6" s="63">
        <v>-0.41535366948499747</v>
      </c>
      <c r="T6" s="63">
        <v>-0.28507668828121591</v>
      </c>
      <c r="U6" s="63">
        <v>-0.2069104995589473</v>
      </c>
      <c r="V6" s="63">
        <v>-0.33718748076272881</v>
      </c>
      <c r="W6" s="63">
        <v>-0.25902129204045971</v>
      </c>
      <c r="X6" s="63">
        <v>1.5326703671033064E-3</v>
      </c>
      <c r="Y6" s="63">
        <v>0.28814202901542252</v>
      </c>
      <c r="Z6" s="63">
        <v>0.49658519894147313</v>
      </c>
      <c r="AA6" s="63">
        <v>0.54869599142298553</v>
      </c>
      <c r="AB6" s="63">
        <v>0.83530535007130502</v>
      </c>
      <c r="AC6" s="63">
        <v>1.0698039162381117</v>
      </c>
      <c r="AD6" s="63">
        <v>1.0698039162381117</v>
      </c>
      <c r="AE6" s="63">
        <v>1.0698039162381117</v>
      </c>
      <c r="AF6" s="63">
        <v>1.1219147087196242</v>
      </c>
      <c r="AG6" s="63">
        <v>1.1479701049603808</v>
      </c>
      <c r="AH6" s="63">
        <v>1.356413274886431</v>
      </c>
      <c r="AI6" s="63">
        <v>1.095859312478868</v>
      </c>
      <c r="AJ6" s="63">
        <v>0.96558233127508653</v>
      </c>
      <c r="AK6" s="63">
        <v>0.67897297262676704</v>
      </c>
      <c r="AL6" s="63">
        <v>5.3643462848615729E-2</v>
      </c>
      <c r="AM6" s="63">
        <v>-0.96251699054087969</v>
      </c>
      <c r="AN6" s="63">
        <v>-1.6660126890412996</v>
      </c>
      <c r="AO6" s="63">
        <v>-2.2913421988194513</v>
      </c>
      <c r="AP6" s="63">
        <v>-2.6040069537085269</v>
      </c>
      <c r="AQ6" s="63">
        <v>-2.7342839349123085</v>
      </c>
      <c r="AR6" s="63">
        <v>-2.4737299725047452</v>
      </c>
      <c r="AS6" s="63">
        <v>-2.3173975950602075</v>
      </c>
      <c r="AT6" s="63">
        <v>-2.0307882364118885</v>
      </c>
      <c r="AU6" s="63">
        <v>-1.7441788777635687</v>
      </c>
      <c r="AV6" s="63">
        <v>-1.6399572928005439</v>
      </c>
      <c r="AW6" s="63">
        <v>-1.3533479341522243</v>
      </c>
      <c r="AX6" s="63">
        <v>-1.3012371416707118</v>
      </c>
      <c r="AY6" s="63">
        <v>-1.4315141228744934</v>
      </c>
      <c r="AZ6" s="63">
        <v>-1.4315141228744934</v>
      </c>
      <c r="BA6" s="63">
        <v>-0.93646159430012355</v>
      </c>
      <c r="BB6" s="63">
        <v>-0.98857238678163639</v>
      </c>
      <c r="BC6" s="63">
        <v>-0.59774144317029188</v>
      </c>
      <c r="BD6" s="63">
        <v>-0.2069104995589473</v>
      </c>
      <c r="BE6" s="63">
        <v>-0.38929827324424121</v>
      </c>
      <c r="BF6" s="63">
        <v>-0.28507668828121591</v>
      </c>
      <c r="BG6" s="63">
        <v>-0.28507668828121591</v>
      </c>
      <c r="BH6" s="63">
        <v>-2.4522725873652902E-2</v>
      </c>
      <c r="BI6" s="63">
        <v>-7.6633518355165783E-2</v>
      </c>
      <c r="BJ6" s="63">
        <v>2.7588066607859518E-2</v>
      </c>
      <c r="BK6" s="63">
        <v>0.13180965157088481</v>
      </c>
      <c r="BL6" s="63">
        <v>0.20997584029315391</v>
      </c>
      <c r="BM6" s="63">
        <v>0.13180965157088481</v>
      </c>
      <c r="BN6" s="63">
        <v>0.13180965157088481</v>
      </c>
      <c r="BO6" s="63">
        <v>0.13180965157088481</v>
      </c>
      <c r="BP6" s="63">
        <v>0.23603123653391012</v>
      </c>
      <c r="BQ6" s="63">
        <v>0.18392044405239724</v>
      </c>
      <c r="BR6" s="63">
        <v>0.28814202901542252</v>
      </c>
      <c r="BS6" s="63">
        <v>0.36630821773769162</v>
      </c>
      <c r="BT6" s="63">
        <v>0.44447440645996028</v>
      </c>
      <c r="BU6" s="63">
        <v>0.44447440645996028</v>
      </c>
      <c r="BV6" s="63">
        <v>0.60080678390449849</v>
      </c>
      <c r="BW6" s="63">
        <v>0.67897297262676704</v>
      </c>
      <c r="BX6" s="63">
        <v>0.75713916134903614</v>
      </c>
      <c r="BY6" s="63">
        <v>0.86136074631206128</v>
      </c>
      <c r="BZ6" s="63">
        <v>0.9134715387935739</v>
      </c>
      <c r="CA6" s="63">
        <v>0.99163772751584278</v>
      </c>
      <c r="CB6" s="63">
        <v>1.095859312478868</v>
      </c>
      <c r="CC6" s="63">
        <v>1.095859312478868</v>
      </c>
      <c r="CD6" s="63">
        <v>1.1479701049603808</v>
      </c>
      <c r="CE6" s="63">
        <v>0.80924995383054865</v>
      </c>
      <c r="CF6" s="63">
        <v>0.52264059518222938</v>
      </c>
      <c r="CG6" s="63">
        <v>0.49658519894147313</v>
      </c>
      <c r="CH6" s="63">
        <v>0.62686218014525463</v>
      </c>
      <c r="CI6" s="63">
        <v>0.70502836886752351</v>
      </c>
      <c r="CJ6" s="63">
        <v>0.70502836886752351</v>
      </c>
      <c r="CK6" s="63">
        <v>0.83530535007130502</v>
      </c>
      <c r="CL6" s="63">
        <v>0.83530535007130502</v>
      </c>
      <c r="CM6" s="63">
        <v>0.9134715387935739</v>
      </c>
      <c r="CN6" s="63">
        <v>1.0176931237565991</v>
      </c>
      <c r="CO6" s="63">
        <v>0.9134715387935739</v>
      </c>
      <c r="CP6" s="63">
        <v>0.99163772751584278</v>
      </c>
      <c r="CQ6" s="63">
        <v>1.1219147087196242</v>
      </c>
      <c r="CR6" s="63">
        <v>1.0698039162381117</v>
      </c>
      <c r="CS6" s="63">
        <v>1.0437485199973555</v>
      </c>
      <c r="CT6" s="63">
        <v>0.93952693503433016</v>
      </c>
      <c r="CU6" s="63">
        <v>0.9134715387935739</v>
      </c>
      <c r="CV6" s="63">
        <v>0.9134715387935739</v>
      </c>
      <c r="CW6" s="63">
        <v>0.96558233127508653</v>
      </c>
      <c r="CX6" s="63">
        <v>0.93952693503433016</v>
      </c>
      <c r="CY6" s="63">
        <v>0.86136074631206128</v>
      </c>
      <c r="CZ6" s="63">
        <v>0.96558233127508653</v>
      </c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</row>
    <row r="7" spans="1:160" s="21" customFormat="1" ht="14.25" x14ac:dyDescent="0.25">
      <c r="A7" s="19" t="s">
        <v>18</v>
      </c>
      <c r="B7" s="19" t="s">
        <v>19</v>
      </c>
      <c r="C7" s="63">
        <v>-1.6509038052596716</v>
      </c>
      <c r="D7" s="63">
        <v>-1.6509038052596716</v>
      </c>
      <c r="E7" s="63">
        <v>-1.6509038052596716</v>
      </c>
      <c r="F7" s="63">
        <v>-1.6509038052596716</v>
      </c>
      <c r="G7" s="63">
        <v>-1.4996080387399167</v>
      </c>
      <c r="H7" s="63">
        <v>-1.4996080387399167</v>
      </c>
      <c r="I7" s="63">
        <v>-1.4563806768771306</v>
      </c>
      <c r="J7" s="63">
        <v>-1.4563806768771306</v>
      </c>
      <c r="K7" s="63">
        <v>-1.5212217196713105</v>
      </c>
      <c r="L7" s="63">
        <v>-1.1754028247690145</v>
      </c>
      <c r="M7" s="63">
        <v>-0.85119761079811218</v>
      </c>
      <c r="N7" s="63">
        <v>-0.93765233452368579</v>
      </c>
      <c r="O7" s="63">
        <v>-1.1105617819748346</v>
      </c>
      <c r="P7" s="63">
        <v>-1.0673344201120469</v>
      </c>
      <c r="Q7" s="63">
        <v>-0.72151552520975104</v>
      </c>
      <c r="R7" s="63">
        <v>-1.0241070582492611</v>
      </c>
      <c r="S7" s="63">
        <v>-1.0024933773178673</v>
      </c>
      <c r="T7" s="63">
        <v>-0.93765233452368579</v>
      </c>
      <c r="U7" s="63">
        <v>-0.78635656800393239</v>
      </c>
      <c r="V7" s="63">
        <v>-0.85119761079811218</v>
      </c>
      <c r="W7" s="63">
        <v>-1.0241070582492611</v>
      </c>
      <c r="X7" s="63">
        <v>-0.69990184427835878</v>
      </c>
      <c r="Y7" s="63">
        <v>-0.57021975868999752</v>
      </c>
      <c r="Z7" s="63">
        <v>-0.44053767310163638</v>
      </c>
      <c r="AA7" s="63">
        <v>-0.28924190658188137</v>
      </c>
      <c r="AB7" s="63">
        <v>3.4963307389020856E-2</v>
      </c>
      <c r="AC7" s="63">
        <v>0.5536916497424641</v>
      </c>
      <c r="AD7" s="63">
        <v>0.22948643577156189</v>
      </c>
      <c r="AE7" s="63">
        <v>7.8190669251806899E-2</v>
      </c>
      <c r="AF7" s="63">
        <v>0.46723692601689049</v>
      </c>
      <c r="AG7" s="63">
        <v>0.85628318278197257</v>
      </c>
      <c r="AH7" s="63">
        <v>0.85628318278197257</v>
      </c>
      <c r="AI7" s="63">
        <v>0.70498741626221761</v>
      </c>
      <c r="AJ7" s="63">
        <v>0.87789686371336628</v>
      </c>
      <c r="AK7" s="63">
        <v>0.72660109719361132</v>
      </c>
      <c r="AL7" s="63">
        <v>0.22948643577156189</v>
      </c>
      <c r="AM7" s="63">
        <v>-0.2676282256504891</v>
      </c>
      <c r="AN7" s="63">
        <v>-0.82958392986671836</v>
      </c>
      <c r="AO7" s="63">
        <v>-1.4131533150143429</v>
      </c>
      <c r="AP7" s="63">
        <v>-1.6292901243282778</v>
      </c>
      <c r="AQ7" s="63">
        <v>-1.7805858908480328</v>
      </c>
      <c r="AR7" s="63">
        <v>-1.6292901243282778</v>
      </c>
      <c r="AS7" s="63">
        <v>-1.2834712294259818</v>
      </c>
      <c r="AT7" s="63">
        <v>-1.3699259531515555</v>
      </c>
      <c r="AU7" s="63">
        <v>-1.4347669959457368</v>
      </c>
      <c r="AV7" s="63">
        <v>-1.1321754629062284</v>
      </c>
      <c r="AW7" s="63">
        <v>-0.89442497266089982</v>
      </c>
      <c r="AX7" s="63">
        <v>-0.872811291729506</v>
      </c>
      <c r="AY7" s="63">
        <v>-1.0024933773178673</v>
      </c>
      <c r="AZ7" s="63">
        <v>-0.74312920614114475</v>
      </c>
      <c r="BA7" s="63">
        <v>-0.35408294937606272</v>
      </c>
      <c r="BB7" s="63">
        <v>-0.3973103112388488</v>
      </c>
      <c r="BC7" s="63">
        <v>-0.37569663030745654</v>
      </c>
      <c r="BD7" s="63">
        <v>-0.24601454471909534</v>
      </c>
      <c r="BE7" s="63">
        <v>-8.2640544737667236E-3</v>
      </c>
      <c r="BF7" s="63">
        <v>-9.4718778199340339E-2</v>
      </c>
      <c r="BG7" s="63">
        <v>-9.4718778199340339E-2</v>
      </c>
      <c r="BH7" s="63">
        <v>5.6576988320413107E-2</v>
      </c>
      <c r="BI7" s="63">
        <v>5.6576988320413107E-2</v>
      </c>
      <c r="BJ7" s="63">
        <v>5.6576988320413107E-2</v>
      </c>
      <c r="BK7" s="63">
        <v>0.14303171204598827</v>
      </c>
      <c r="BL7" s="63">
        <v>0.40239588322270914</v>
      </c>
      <c r="BM7" s="63">
        <v>0.51046428787967657</v>
      </c>
      <c r="BN7" s="63">
        <v>0.51046428787967657</v>
      </c>
      <c r="BO7" s="63">
        <v>0.4240095641541029</v>
      </c>
      <c r="BP7" s="63">
        <v>0.59691901160525018</v>
      </c>
      <c r="BQ7" s="63">
        <v>0.59691901160525018</v>
      </c>
      <c r="BR7" s="63">
        <v>0.57530533067385792</v>
      </c>
      <c r="BS7" s="63">
        <v>0.5536916497424641</v>
      </c>
      <c r="BT7" s="63">
        <v>0.76982845905639896</v>
      </c>
      <c r="BU7" s="63">
        <v>0.98596526837033371</v>
      </c>
      <c r="BV7" s="63">
        <v>1.0075789493017275</v>
      </c>
      <c r="BW7" s="63">
        <v>0.96435158743894001</v>
      </c>
      <c r="BX7" s="63">
        <v>1.1588747158214825</v>
      </c>
      <c r="BY7" s="63">
        <v>1.353397844204022</v>
      </c>
      <c r="BZ7" s="63">
        <v>1.2237157586156624</v>
      </c>
      <c r="CA7" s="63">
        <v>1.1588747158214825</v>
      </c>
      <c r="CB7" s="63">
        <v>1.2237157586156624</v>
      </c>
      <c r="CC7" s="63">
        <v>1.4182388869982019</v>
      </c>
      <c r="CD7" s="63">
        <v>1.3750115251354174</v>
      </c>
      <c r="CE7" s="63">
        <v>1.2237157586156624</v>
      </c>
      <c r="CF7" s="63">
        <v>1.0940336730272997</v>
      </c>
      <c r="CG7" s="63">
        <v>1.1372610348900871</v>
      </c>
      <c r="CH7" s="63">
        <v>1.0291926302331198</v>
      </c>
      <c r="CI7" s="63">
        <v>0.5536916497424641</v>
      </c>
      <c r="CJ7" s="63">
        <v>0.70498741626221761</v>
      </c>
      <c r="CK7" s="63">
        <v>0.96435158743894001</v>
      </c>
      <c r="CL7" s="63">
        <v>0.79144213998779267</v>
      </c>
      <c r="CM7" s="63">
        <v>0.8995105446447601</v>
      </c>
      <c r="CN7" s="63">
        <v>1.0724199920959074</v>
      </c>
      <c r="CO7" s="63">
        <v>1.202102077684267</v>
      </c>
      <c r="CP7" s="63">
        <v>1.0724199920959074</v>
      </c>
      <c r="CQ7" s="63">
        <v>1.0075789493017275</v>
      </c>
      <c r="CR7" s="63">
        <v>1.1588747158214825</v>
      </c>
      <c r="CS7" s="63">
        <v>1.2237157586156624</v>
      </c>
      <c r="CT7" s="63">
        <v>1.0724199920959074</v>
      </c>
      <c r="CU7" s="63">
        <v>1.0724199920959074</v>
      </c>
      <c r="CV7" s="63">
        <v>1.1372610348900871</v>
      </c>
      <c r="CW7" s="63">
        <v>1.1156473539586949</v>
      </c>
      <c r="CX7" s="63">
        <v>0.94273790650754619</v>
      </c>
      <c r="CY7" s="63">
        <v>0.8995105446447601</v>
      </c>
      <c r="CZ7" s="63">
        <v>1.26694312047845</v>
      </c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</row>
    <row r="8" spans="1:160" s="21" customFormat="1" ht="14.25" x14ac:dyDescent="0.25">
      <c r="A8" s="19" t="s">
        <v>23</v>
      </c>
      <c r="B8" s="19" t="s">
        <v>24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>
        <v>-0.96229506150851785</v>
      </c>
      <c r="X8" s="63">
        <v>-0.80968127237185339</v>
      </c>
      <c r="Y8" s="63">
        <v>-0.69639128166304121</v>
      </c>
      <c r="Z8" s="63">
        <v>-0.6320999921698861</v>
      </c>
      <c r="AA8" s="63">
        <v>-1.3686447846163073E-2</v>
      </c>
      <c r="AB8" s="63">
        <v>0.15983761505769259</v>
      </c>
      <c r="AC8" s="63">
        <v>0.55448002070863767</v>
      </c>
      <c r="AD8" s="63">
        <v>0.50345271084392473</v>
      </c>
      <c r="AE8" s="63">
        <v>0.71926546173963724</v>
      </c>
      <c r="AF8" s="63">
        <v>0.66012371727870089</v>
      </c>
      <c r="AG8" s="63">
        <v>0.55791305073011688</v>
      </c>
      <c r="AH8" s="63">
        <v>-6.2685149061820156E-2</v>
      </c>
      <c r="AI8" s="63">
        <v>0.58178821406131276</v>
      </c>
      <c r="AJ8" s="63">
        <v>0.17185322013286963</v>
      </c>
      <c r="AK8" s="63">
        <v>-0.55204797394175842</v>
      </c>
      <c r="AL8" s="63">
        <v>-0.90299727022842324</v>
      </c>
      <c r="AM8" s="63">
        <v>-1.2516058642277161</v>
      </c>
      <c r="AN8" s="63">
        <v>-1.473348394251438</v>
      </c>
      <c r="AO8" s="63">
        <v>-1.6537385171982519</v>
      </c>
      <c r="AP8" s="63">
        <v>-1.7870025007593067</v>
      </c>
      <c r="AQ8" s="63">
        <v>-1.7600064010449479</v>
      </c>
      <c r="AR8" s="63">
        <v>-1.6930623156261042</v>
      </c>
      <c r="AS8" s="63">
        <v>-1.5524641315646168</v>
      </c>
      <c r="AT8" s="63">
        <v>-1.5610467066183147</v>
      </c>
      <c r="AU8" s="63">
        <v>-1.0297072873848359</v>
      </c>
      <c r="AV8" s="63">
        <v>-1.0384459092576919</v>
      </c>
      <c r="AW8" s="63">
        <v>-1.1294212048268897</v>
      </c>
      <c r="AX8" s="63">
        <v>-1.2349088545777946</v>
      </c>
      <c r="AY8" s="63">
        <v>-0.83917412119274259</v>
      </c>
      <c r="AZ8" s="63">
        <v>-0.89737958473873014</v>
      </c>
      <c r="BA8" s="63">
        <v>-0.97555904113696001</v>
      </c>
      <c r="BB8" s="63">
        <v>-0.9379517577198474</v>
      </c>
      <c r="BC8" s="63">
        <v>-0.35418060724923234</v>
      </c>
      <c r="BD8" s="63">
        <v>-0.5094471923115852</v>
      </c>
      <c r="BE8" s="63">
        <v>-0.62804277487177429</v>
      </c>
      <c r="BF8" s="63">
        <v>-0.81763966014891876</v>
      </c>
      <c r="BG8" s="63">
        <v>-0.44328334098853234</v>
      </c>
      <c r="BH8" s="63">
        <v>-0.62507788530776964</v>
      </c>
      <c r="BI8" s="63">
        <v>-0.90955123663306536</v>
      </c>
      <c r="BJ8" s="63">
        <v>-1.0846357677285023</v>
      </c>
      <c r="BK8" s="63">
        <v>-0.56609218766599134</v>
      </c>
      <c r="BL8" s="63">
        <v>-0.46871897251130973</v>
      </c>
      <c r="BM8" s="63">
        <v>-0.69951221804620412</v>
      </c>
      <c r="BN8" s="63">
        <v>-0.78284121947665275</v>
      </c>
      <c r="BO8" s="63">
        <v>-0.53160584063204164</v>
      </c>
      <c r="BP8" s="63">
        <v>-0.30861493605505441</v>
      </c>
      <c r="BQ8" s="63">
        <v>-0.46840687887299343</v>
      </c>
      <c r="BR8" s="63">
        <v>-0.43423262547736002</v>
      </c>
      <c r="BS8" s="63">
        <v>-0.1627111601421902</v>
      </c>
      <c r="BT8" s="63">
        <v>-8.1098673722481099E-2</v>
      </c>
      <c r="BU8" s="63">
        <v>6.402486809459243E-2</v>
      </c>
      <c r="BV8" s="63">
        <v>5.4037871668471238E-2</v>
      </c>
      <c r="BW8" s="63">
        <v>0.77263347389172243</v>
      </c>
      <c r="BX8" s="63">
        <v>1.1561965553824394</v>
      </c>
      <c r="BY8" s="63">
        <v>0.85565038168385477</v>
      </c>
      <c r="BZ8" s="63">
        <v>0.64171019261803997</v>
      </c>
      <c r="CA8" s="63">
        <v>1.7939599052817721</v>
      </c>
      <c r="CB8" s="63">
        <v>2.0656374174361001</v>
      </c>
      <c r="CC8" s="63">
        <v>1.864493067541253</v>
      </c>
      <c r="CD8" s="63">
        <v>1.6922173791906625</v>
      </c>
      <c r="CE8" s="63">
        <v>0.25393384701005317</v>
      </c>
      <c r="CF8" s="63">
        <v>0.59676870870049459</v>
      </c>
      <c r="CG8" s="63">
        <v>0.57117703035855905</v>
      </c>
      <c r="CH8" s="63">
        <v>2.8545149846001456E-3</v>
      </c>
      <c r="CI8" s="63">
        <v>0.68852423836548304</v>
      </c>
      <c r="CJ8" s="63">
        <v>1.3184852473069086</v>
      </c>
      <c r="CK8" s="63">
        <v>0.99109902071312339</v>
      </c>
      <c r="CL8" s="63">
        <v>1.5043370089242576</v>
      </c>
      <c r="CM8" s="63">
        <v>1.7532316854814967</v>
      </c>
      <c r="CN8" s="63">
        <v>1.4358324553138326</v>
      </c>
      <c r="CO8" s="63">
        <v>1.3782511790444776</v>
      </c>
      <c r="CP8" s="63">
        <v>0.82350473693727722</v>
      </c>
      <c r="CQ8" s="63">
        <v>1.0480561097058458</v>
      </c>
      <c r="CR8" s="63">
        <v>1.2534137237179628</v>
      </c>
      <c r="CS8" s="63">
        <v>1.289616585762652</v>
      </c>
      <c r="CT8" s="63">
        <v>0.82132008146906321</v>
      </c>
      <c r="CU8" s="63">
        <v>1.1398116393708342</v>
      </c>
      <c r="CV8" s="63">
        <v>1.0346360832582455</v>
      </c>
      <c r="CW8" s="63">
        <v>0.88108601320663216</v>
      </c>
      <c r="CX8" s="63">
        <v>0.55089094386800042</v>
      </c>
      <c r="CY8" s="63">
        <v>0.67354374372630121</v>
      </c>
      <c r="CZ8" s="63">
        <v>0.44275049819140688</v>
      </c>
    </row>
    <row r="9" spans="1:160" s="21" customFormat="1" ht="14.25" x14ac:dyDescent="0.25">
      <c r="A9" s="19" t="s">
        <v>28</v>
      </c>
      <c r="B9" s="19" t="s">
        <v>29</v>
      </c>
      <c r="C9" s="63">
        <v>-1.8180429204485504</v>
      </c>
      <c r="D9" s="63">
        <v>-2.1688239246777234</v>
      </c>
      <c r="E9" s="63">
        <v>-2.1162067740433463</v>
      </c>
      <c r="F9" s="63">
        <v>-2.0986677238318876</v>
      </c>
      <c r="G9" s="63">
        <v>-3.2562450377881582</v>
      </c>
      <c r="H9" s="63">
        <v>-0.73062180733811399</v>
      </c>
      <c r="I9" s="63">
        <v>-0.46753605416623428</v>
      </c>
      <c r="J9" s="63">
        <v>-0.81831705839540714</v>
      </c>
      <c r="K9" s="63">
        <v>-0.23952840141727244</v>
      </c>
      <c r="L9" s="63">
        <v>-0.20445030099435466</v>
      </c>
      <c r="M9" s="63">
        <v>-0.11675504993706143</v>
      </c>
      <c r="N9" s="63">
        <v>0.25156500450356911</v>
      </c>
      <c r="O9" s="63">
        <v>-0.22198935120581229</v>
      </c>
      <c r="P9" s="63">
        <v>-0.39737985332039871</v>
      </c>
      <c r="Q9" s="63">
        <v>-0.67800465670373855</v>
      </c>
      <c r="R9" s="63">
        <v>0.32172120534940468</v>
      </c>
      <c r="S9" s="63">
        <v>0.25156500450356911</v>
      </c>
      <c r="T9" s="63">
        <v>0.47957265725253345</v>
      </c>
      <c r="U9" s="63">
        <v>0.33926025556086231</v>
      </c>
      <c r="V9" s="63">
        <v>2.3557351754607225E-2</v>
      </c>
      <c r="W9" s="63">
        <v>-2.9059798879768207E-2</v>
      </c>
      <c r="X9" s="63">
        <v>0.42695550661815551</v>
      </c>
      <c r="Y9" s="63">
        <v>0.91804891253899956</v>
      </c>
      <c r="Z9" s="63">
        <v>0.14633070323481823</v>
      </c>
      <c r="AA9" s="63">
        <v>0.61988505894420209</v>
      </c>
      <c r="AB9" s="63">
        <v>0.46203360704107332</v>
      </c>
      <c r="AC9" s="63">
        <v>0.12879165302336057</v>
      </c>
      <c r="AD9" s="63">
        <v>0.54972885809836658</v>
      </c>
      <c r="AE9" s="63">
        <v>0.19894785386919367</v>
      </c>
      <c r="AF9" s="63">
        <v>0.60234600873274191</v>
      </c>
      <c r="AG9" s="63">
        <v>6.0183015431495776E-3</v>
      </c>
      <c r="AH9" s="63">
        <v>0.39187740619524025</v>
      </c>
      <c r="AI9" s="63">
        <v>-2.9059798879768207E-2</v>
      </c>
      <c r="AJ9" s="63">
        <v>-0.64292655628082074</v>
      </c>
      <c r="AK9" s="63">
        <v>-0.80077800818394951</v>
      </c>
      <c r="AL9" s="63">
        <v>-1.2567933136818732</v>
      </c>
      <c r="AM9" s="63">
        <v>-2.3617534770037674</v>
      </c>
      <c r="AN9" s="63">
        <v>-3.0983935858850309</v>
      </c>
      <c r="AO9" s="63">
        <v>-2.9931592846162789</v>
      </c>
      <c r="AP9" s="63">
        <v>-2.8879249833475265</v>
      </c>
      <c r="AQ9" s="63">
        <v>-1.9934334225631367</v>
      </c>
      <c r="AR9" s="63">
        <v>-1.625113368122505</v>
      </c>
      <c r="AS9" s="63">
        <v>-0.88847325924124276</v>
      </c>
      <c r="AT9" s="63">
        <v>-0.67800465670373855</v>
      </c>
      <c r="AU9" s="63">
        <v>-0.73062180733811399</v>
      </c>
      <c r="AV9" s="63">
        <v>-0.87093420902978258</v>
      </c>
      <c r="AW9" s="63">
        <v>-0.23952840141727244</v>
      </c>
      <c r="AX9" s="63">
        <v>-0.20445030099435466</v>
      </c>
      <c r="AY9" s="63">
        <v>-0.16937220057143687</v>
      </c>
      <c r="AZ9" s="63">
        <v>4.1096401966067363E-2</v>
      </c>
      <c r="BA9" s="63">
        <v>0.33926025556086231</v>
      </c>
      <c r="BB9" s="63">
        <v>0.28664310492648687</v>
      </c>
      <c r="BC9" s="63">
        <v>0.28664310492648687</v>
      </c>
      <c r="BD9" s="63">
        <v>0.18140880365773601</v>
      </c>
      <c r="BE9" s="63">
        <v>0.46203360704107332</v>
      </c>
      <c r="BF9" s="63">
        <v>0.37433835598378007</v>
      </c>
      <c r="BG9" s="63">
        <v>0.33926025556086231</v>
      </c>
      <c r="BH9" s="63">
        <v>0.19894785386919367</v>
      </c>
      <c r="BI9" s="63">
        <v>0.39187740619524025</v>
      </c>
      <c r="BJ9" s="63">
        <v>0.61988505894420209</v>
      </c>
      <c r="BK9" s="63">
        <v>0.14633070323481823</v>
      </c>
      <c r="BL9" s="63">
        <v>0.2164869040806538</v>
      </c>
      <c r="BM9" s="63">
        <v>0.32172120534940468</v>
      </c>
      <c r="BN9" s="63">
        <v>0.25156500450356911</v>
      </c>
      <c r="BO9" s="63">
        <v>0.33926025556086231</v>
      </c>
      <c r="BP9" s="63">
        <v>0.40941645640669788</v>
      </c>
      <c r="BQ9" s="63">
        <v>0.32172120534940468</v>
      </c>
      <c r="BR9" s="63">
        <v>0.61988505894420209</v>
      </c>
      <c r="BS9" s="63">
        <v>0.72511936021295298</v>
      </c>
      <c r="BT9" s="63">
        <v>0.72511936021295298</v>
      </c>
      <c r="BU9" s="63">
        <v>0.72511936021295298</v>
      </c>
      <c r="BV9" s="63">
        <v>0.76019746063587079</v>
      </c>
      <c r="BW9" s="63">
        <v>1.0057441635962927</v>
      </c>
      <c r="BX9" s="63">
        <v>1.0232832138077503</v>
      </c>
      <c r="BY9" s="63">
        <v>1.2688299167681725</v>
      </c>
      <c r="BZ9" s="63">
        <v>0.98820511338483263</v>
      </c>
      <c r="CA9" s="63">
        <v>1.2162127661337945</v>
      </c>
      <c r="CB9" s="63">
        <v>1.1635956154994191</v>
      </c>
      <c r="CC9" s="63">
        <v>0.98820511338483263</v>
      </c>
      <c r="CD9" s="63">
        <v>0.88297081211608175</v>
      </c>
      <c r="CE9" s="63">
        <v>0.86543176190462157</v>
      </c>
      <c r="CF9" s="63">
        <v>-0.2746065018401902</v>
      </c>
      <c r="CG9" s="63">
        <v>0.18140880365773601</v>
      </c>
      <c r="CH9" s="63">
        <v>0.51465075767544877</v>
      </c>
      <c r="CI9" s="63">
        <v>0.70758031000149535</v>
      </c>
      <c r="CJ9" s="63">
        <v>0.76019746063587079</v>
      </c>
      <c r="CK9" s="63">
        <v>0.93558796275045719</v>
      </c>
      <c r="CL9" s="63">
        <v>1.1460565652879615</v>
      </c>
      <c r="CM9" s="63">
        <v>0.95312701296191482</v>
      </c>
      <c r="CN9" s="63">
        <v>0.93558796275045719</v>
      </c>
      <c r="CO9" s="63">
        <v>0.970666063173375</v>
      </c>
      <c r="CP9" s="63">
        <v>0.56726790830982665</v>
      </c>
      <c r="CQ9" s="63">
        <v>0.44449455682961569</v>
      </c>
      <c r="CR9" s="63">
        <v>0.61988505894420209</v>
      </c>
      <c r="CS9" s="63">
        <v>0.44449455682961569</v>
      </c>
      <c r="CT9" s="63">
        <v>0.37433835598378007</v>
      </c>
      <c r="CU9" s="63">
        <v>0.2164869040806538</v>
      </c>
      <c r="CV9" s="63">
        <v>0.47957265725253345</v>
      </c>
      <c r="CW9" s="63">
        <v>0.35679930577232244</v>
      </c>
      <c r="CX9" s="63">
        <v>0.39187740619524025</v>
      </c>
      <c r="CY9" s="63">
        <v>0.67250220957857754</v>
      </c>
      <c r="CZ9" s="63">
        <v>0.83035366148170631</v>
      </c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</row>
    <row r="10" spans="1:160" s="21" customFormat="1" ht="14.25" x14ac:dyDescent="0.25">
      <c r="A10" s="19" t="s">
        <v>32</v>
      </c>
      <c r="B10" s="19" t="s">
        <v>33</v>
      </c>
      <c r="C10" s="63"/>
      <c r="D10" s="63"/>
      <c r="E10" s="63"/>
      <c r="F10" s="63"/>
      <c r="G10" s="63">
        <v>-1.9632720869742508</v>
      </c>
      <c r="H10" s="63">
        <v>-1.7304284174116664</v>
      </c>
      <c r="I10" s="63">
        <v>-0.79905373916132838</v>
      </c>
      <c r="J10" s="63">
        <v>-0.91547557394262069</v>
      </c>
      <c r="K10" s="63">
        <v>-0.7796501000311129</v>
      </c>
      <c r="L10" s="63">
        <v>-0.27515548264551332</v>
      </c>
      <c r="M10" s="63">
        <v>0.5786046390839632</v>
      </c>
      <c r="N10" s="63">
        <v>0.34576096952137853</v>
      </c>
      <c r="O10" s="63">
        <v>-0.15873364786422106</v>
      </c>
      <c r="P10" s="63">
        <v>-0.56621006959874398</v>
      </c>
      <c r="Q10" s="63">
        <v>0.30695369126094796</v>
      </c>
      <c r="R10" s="63">
        <v>0.48158644343288631</v>
      </c>
      <c r="S10" s="63">
        <v>-0.25575184351529778</v>
      </c>
      <c r="T10" s="63">
        <v>1.5899104307717318E-2</v>
      </c>
      <c r="U10" s="63">
        <v>0.69502647386525551</v>
      </c>
      <c r="V10" s="63">
        <v>0.81144830864654771</v>
      </c>
      <c r="W10" s="63">
        <v>0.34576096952137853</v>
      </c>
      <c r="X10" s="63">
        <v>0.69502647386525551</v>
      </c>
      <c r="Y10" s="63">
        <v>1.3353465651623628</v>
      </c>
      <c r="Z10" s="63">
        <v>1.5681902347249472</v>
      </c>
      <c r="AA10" s="63">
        <v>1.2577320086415011</v>
      </c>
      <c r="AB10" s="63">
        <v>1.393557482553009</v>
      </c>
      <c r="AC10" s="63">
        <v>1.7622266260271011</v>
      </c>
      <c r="AD10" s="63">
        <v>1.7622266260271011</v>
      </c>
      <c r="AE10" s="63">
        <v>1.4711720390738705</v>
      </c>
      <c r="AF10" s="63">
        <v>1.548786595594732</v>
      </c>
      <c r="AG10" s="63">
        <v>1.6264011521155932</v>
      </c>
      <c r="AH10" s="63">
        <v>1.2189247303810706</v>
      </c>
      <c r="AI10" s="63">
        <v>-4.2311813082928806E-2</v>
      </c>
      <c r="AJ10" s="63">
        <v>-0.89607193481240521</v>
      </c>
      <c r="AK10" s="63">
        <v>-0.87666829568219007</v>
      </c>
      <c r="AL10" s="63">
        <v>-1.594602943500159</v>
      </c>
      <c r="AM10" s="63">
        <v>-2.2349230347972666</v>
      </c>
      <c r="AN10" s="63">
        <v>-2.3513448695785586</v>
      </c>
      <c r="AO10" s="63">
        <v>-2.2349230347972666</v>
      </c>
      <c r="AP10" s="63">
        <v>-2.3513448695785586</v>
      </c>
      <c r="AQ10" s="63">
        <v>-2.2155193956670507</v>
      </c>
      <c r="AR10" s="63">
        <v>-2.1379048391461892</v>
      </c>
      <c r="AS10" s="63">
        <v>-1.4781811087188668</v>
      </c>
      <c r="AT10" s="63">
        <v>-1.536392026109513</v>
      </c>
      <c r="AU10" s="63">
        <v>-1.497584747849082</v>
      </c>
      <c r="AV10" s="63">
        <v>-1.1289156043749897</v>
      </c>
      <c r="AW10" s="63">
        <v>-0.33336640003615942</v>
      </c>
      <c r="AX10" s="63">
        <v>-0.37217367829659004</v>
      </c>
      <c r="AY10" s="63">
        <v>-0.62442098698939008</v>
      </c>
      <c r="AZ10" s="63">
        <v>-0.15873364786422106</v>
      </c>
      <c r="BA10" s="63">
        <v>0.17112821734944017</v>
      </c>
      <c r="BB10" s="63">
        <v>-6.1715452213144319E-2</v>
      </c>
      <c r="BC10" s="63">
        <v>-0.50799915220809777</v>
      </c>
      <c r="BD10" s="63">
        <v>-0.10052273047357493</v>
      </c>
      <c r="BE10" s="63">
        <v>3.5302743437932826E-2</v>
      </c>
      <c r="BF10" s="63">
        <v>-0.10052273047357493</v>
      </c>
      <c r="BG10" s="63">
        <v>-0.29455912177572879</v>
      </c>
      <c r="BH10" s="63">
        <v>-8.1119091343359415E-2</v>
      </c>
      <c r="BI10" s="63">
        <v>0.32635733039116344</v>
      </c>
      <c r="BJ10" s="63">
        <v>3.5302743437932826E-2</v>
      </c>
      <c r="BK10" s="63">
        <v>-0.37217367829659004</v>
      </c>
      <c r="BL10" s="63">
        <v>-0.4691918739476672</v>
      </c>
      <c r="BM10" s="63">
        <v>-6.1715452213144319E-2</v>
      </c>
      <c r="BN10" s="63">
        <v>-0.74084282177068228</v>
      </c>
      <c r="BO10" s="63">
        <v>-1.0280166808978701</v>
      </c>
      <c r="BP10" s="63">
        <v>-1.0726450508973653</v>
      </c>
      <c r="BQ10" s="63">
        <v>-0.78159046394413434</v>
      </c>
      <c r="BR10" s="63">
        <v>-0.69039336003212226</v>
      </c>
      <c r="BS10" s="63">
        <v>-0.55456788612061492</v>
      </c>
      <c r="BT10" s="63">
        <v>-3.4550357430842685E-2</v>
      </c>
      <c r="BU10" s="63">
        <v>0.49710935473705858</v>
      </c>
      <c r="BV10" s="63">
        <v>0.58442573082302773</v>
      </c>
      <c r="BW10" s="63">
        <v>0.5999486421272</v>
      </c>
      <c r="BX10" s="63">
        <v>0.84637485908093535</v>
      </c>
      <c r="BY10" s="63">
        <v>1.1587734490774029</v>
      </c>
      <c r="BZ10" s="63">
        <v>1.0889203482086276</v>
      </c>
      <c r="CA10" s="63">
        <v>1.2325072777722212</v>
      </c>
      <c r="CB10" s="63">
        <v>1.1219065347299937</v>
      </c>
      <c r="CC10" s="63">
        <v>1.0733974369044552</v>
      </c>
      <c r="CD10" s="63">
        <v>0.6736824708220186</v>
      </c>
      <c r="CE10" s="63">
        <v>0.48546717125892935</v>
      </c>
      <c r="CF10" s="63">
        <v>0.32053623865209874</v>
      </c>
      <c r="CG10" s="63">
        <v>0.31083441908699078</v>
      </c>
      <c r="CH10" s="63">
        <v>0.43889843734641287</v>
      </c>
      <c r="CI10" s="63">
        <v>0.22739877082706489</v>
      </c>
      <c r="CJ10" s="63">
        <v>0.32053623865209874</v>
      </c>
      <c r="CK10" s="63">
        <v>0.70278792951734159</v>
      </c>
      <c r="CL10" s="63">
        <v>0.6814439264741049</v>
      </c>
      <c r="CM10" s="63">
        <v>0.58248536691000607</v>
      </c>
      <c r="CN10" s="63">
        <v>0.77070066647309554</v>
      </c>
      <c r="CO10" s="63">
        <v>0.8366730395158275</v>
      </c>
      <c r="CP10" s="63">
        <v>0.58442573082302796</v>
      </c>
      <c r="CQ10" s="63">
        <v>0.21769695126195732</v>
      </c>
      <c r="CR10" s="63">
        <v>0.40591225082504612</v>
      </c>
      <c r="CS10" s="63">
        <v>0.82891158386374164</v>
      </c>
      <c r="CT10" s="63">
        <v>0.62323300908345858</v>
      </c>
      <c r="CU10" s="63">
        <v>0.14978421430620364</v>
      </c>
      <c r="CV10" s="63">
        <v>0.20993549560987121</v>
      </c>
      <c r="CW10" s="63">
        <v>0.27590786865260347</v>
      </c>
      <c r="CX10" s="63">
        <v>0.33023805821720631</v>
      </c>
      <c r="CY10" s="63">
        <v>0.11873839169785874</v>
      </c>
      <c r="CZ10" s="63">
        <v>0.37292606430368019</v>
      </c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</row>
    <row r="11" spans="1:160" s="21" customFormat="1" ht="14.25" x14ac:dyDescent="0.25">
      <c r="A11" s="19" t="s">
        <v>37</v>
      </c>
      <c r="B11" s="19" t="s">
        <v>38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>
        <v>0.13598200484948869</v>
      </c>
      <c r="T11" s="63">
        <v>0.5600013093112749</v>
      </c>
      <c r="U11" s="63">
        <v>0.7296090310959894</v>
      </c>
      <c r="V11" s="63">
        <v>0.7296090310959894</v>
      </c>
      <c r="W11" s="63">
        <v>0.98402061377306116</v>
      </c>
      <c r="X11" s="63">
        <v>0.39039358752656045</v>
      </c>
      <c r="Y11" s="63">
        <v>1.2384321964501328</v>
      </c>
      <c r="Z11" s="63">
        <v>1.5776476400195618</v>
      </c>
      <c r="AA11" s="63">
        <v>0.89921675288070391</v>
      </c>
      <c r="AB11" s="63">
        <v>1.2384321964501328</v>
      </c>
      <c r="AC11" s="63">
        <v>1.3232360573424902</v>
      </c>
      <c r="AD11" s="63">
        <v>1.5776476400195618</v>
      </c>
      <c r="AE11" s="63">
        <v>1.4928437791272047</v>
      </c>
      <c r="AF11" s="63">
        <v>1.3232360573424902</v>
      </c>
      <c r="AG11" s="63">
        <v>1.4080399182348473</v>
      </c>
      <c r="AH11" s="63">
        <v>0.98402061377306116</v>
      </c>
      <c r="AI11" s="63">
        <v>0.13598200484948869</v>
      </c>
      <c r="AJ11" s="63">
        <v>-0.37284116050465477</v>
      </c>
      <c r="AK11" s="63">
        <v>-0.71205660407408378</v>
      </c>
      <c r="AL11" s="63">
        <v>-1.7297029347823707</v>
      </c>
      <c r="AM11" s="63">
        <v>-2.6625454045983004</v>
      </c>
      <c r="AN11" s="63">
        <v>-2.916956987275372</v>
      </c>
      <c r="AO11" s="63">
        <v>-2.4929376828135861</v>
      </c>
      <c r="AP11" s="63">
        <v>-2.4081338219212287</v>
      </c>
      <c r="AQ11" s="63">
        <v>-2.4081338219212287</v>
      </c>
      <c r="AR11" s="63">
        <v>-1.2208797694282272</v>
      </c>
      <c r="AS11" s="63">
        <v>-0.62725274318172652</v>
      </c>
      <c r="AT11" s="63">
        <v>-1.13607590853587</v>
      </c>
      <c r="AU11" s="63">
        <v>-1.475291352105299</v>
      </c>
      <c r="AV11" s="63">
        <v>-0.96646818675115553</v>
      </c>
      <c r="AW11" s="63">
        <v>-0.62725274318172652</v>
      </c>
      <c r="AX11" s="63">
        <v>-0.45764502139701202</v>
      </c>
      <c r="AY11" s="63">
        <v>-0.79686046496644103</v>
      </c>
      <c r="AZ11" s="63">
        <v>-0.71205660407408378</v>
      </c>
      <c r="BA11" s="63">
        <v>-0.20323343871994029</v>
      </c>
      <c r="BB11" s="63">
        <v>-0.28803729961229757</v>
      </c>
      <c r="BC11" s="63">
        <v>-0.45764502139701202</v>
      </c>
      <c r="BD11" s="63">
        <v>-0.79686046496644103</v>
      </c>
      <c r="BE11" s="63">
        <v>-0.11842957782758305</v>
      </c>
      <c r="BF11" s="63">
        <v>-3.36257169352258E-2</v>
      </c>
      <c r="BG11" s="63">
        <v>5.1178143957131446E-2</v>
      </c>
      <c r="BH11" s="63">
        <v>-0.11842957782758305</v>
      </c>
      <c r="BI11" s="63">
        <v>0.13598200484948869</v>
      </c>
      <c r="BJ11" s="63">
        <v>-0.11842957782758305</v>
      </c>
      <c r="BK11" s="63">
        <v>-0.20323343871994029</v>
      </c>
      <c r="BL11" s="63">
        <v>-0.28803729961229757</v>
      </c>
      <c r="BM11" s="63">
        <v>-0.28803729961229757</v>
      </c>
      <c r="BN11" s="63">
        <v>-0.20323343871994029</v>
      </c>
      <c r="BO11" s="63">
        <v>-0.45764502139701202</v>
      </c>
      <c r="BP11" s="63">
        <v>-0.37284116050465477</v>
      </c>
      <c r="BQ11" s="63">
        <v>-0.11842957782758305</v>
      </c>
      <c r="BR11" s="63">
        <v>-0.11842957782758305</v>
      </c>
      <c r="BS11" s="63">
        <v>5.1178143957131446E-2</v>
      </c>
      <c r="BT11" s="63">
        <v>0.22078586574184594</v>
      </c>
      <c r="BU11" s="63">
        <v>0.39039358752656045</v>
      </c>
      <c r="BV11" s="63">
        <v>0.7296090310959894</v>
      </c>
      <c r="BW11" s="63">
        <v>0.64480517020363215</v>
      </c>
      <c r="BX11" s="63">
        <v>0.81441289198834665</v>
      </c>
      <c r="BY11" s="63">
        <v>1.0688244746654183</v>
      </c>
      <c r="BZ11" s="63">
        <v>0.98402061377306116</v>
      </c>
      <c r="CA11" s="63">
        <v>0.98402061377306116</v>
      </c>
      <c r="CB11" s="63">
        <v>0.92465791114841112</v>
      </c>
      <c r="CC11" s="63">
        <v>0.5430405371328032</v>
      </c>
      <c r="CD11" s="63">
        <v>0.29710934054496735</v>
      </c>
      <c r="CE11" s="63">
        <v>0.44127590406197492</v>
      </c>
      <c r="CF11" s="63">
        <v>3.4217371778659751E-2</v>
      </c>
      <c r="CG11" s="63">
        <v>0.28014856836649626</v>
      </c>
      <c r="CH11" s="63">
        <v>0.51759937886509633</v>
      </c>
      <c r="CI11" s="63">
        <v>0.33103088490191013</v>
      </c>
      <c r="CJ11" s="63">
        <v>0.7296090310959894</v>
      </c>
      <c r="CK11" s="63">
        <v>1.1875498799147184</v>
      </c>
      <c r="CL11" s="63">
        <v>1.0349029303084756</v>
      </c>
      <c r="CM11" s="63">
        <v>1.051863702486947</v>
      </c>
      <c r="CN11" s="63">
        <v>1.2893145129855474</v>
      </c>
      <c r="CO11" s="63">
        <v>1.3741183738779046</v>
      </c>
      <c r="CP11" s="63">
        <v>0.50911899277586048</v>
      </c>
      <c r="CQ11" s="63">
        <v>-0.32195884396924035</v>
      </c>
      <c r="CR11" s="63">
        <v>-0.46612540748624787</v>
      </c>
      <c r="CS11" s="63">
        <v>-0.52548811011089758</v>
      </c>
      <c r="CT11" s="63">
        <v>-0.70357621798484793</v>
      </c>
      <c r="CU11" s="63">
        <v>-0.96646818675115553</v>
      </c>
      <c r="CV11" s="63">
        <v>-0.61877235709249068</v>
      </c>
      <c r="CW11" s="63">
        <v>-0.78838007887720518</v>
      </c>
      <c r="CX11" s="63">
        <v>-0.55092926837860512</v>
      </c>
      <c r="CY11" s="63">
        <v>-0.34740000223694784</v>
      </c>
      <c r="CZ11" s="63">
        <v>-0.15235112218452582</v>
      </c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</row>
    <row r="12" spans="1:160" s="21" customFormat="1" ht="14.25" x14ac:dyDescent="0.25">
      <c r="A12" s="19" t="s">
        <v>42</v>
      </c>
      <c r="B12" s="19" t="s">
        <v>43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>
        <v>0.1242501393220634</v>
      </c>
      <c r="T12" s="63">
        <v>-6.1405474259553172E-2</v>
      </c>
      <c r="U12" s="63">
        <v>-0.28831789085930576</v>
      </c>
      <c r="V12" s="63">
        <v>0.44399036271262426</v>
      </c>
      <c r="W12" s="63">
        <v>0.52650396874889815</v>
      </c>
      <c r="X12" s="63">
        <v>0.41304776044902153</v>
      </c>
      <c r="Y12" s="63">
        <v>0.54713237025796657</v>
      </c>
      <c r="Z12" s="63">
        <v>0.52650396874889815</v>
      </c>
      <c r="AA12" s="63">
        <v>1.1247276125118832</v>
      </c>
      <c r="AB12" s="63">
        <v>0.62964597629424046</v>
      </c>
      <c r="AC12" s="63">
        <v>1.1866128170390886</v>
      </c>
      <c r="AD12" s="63">
        <v>1.382582631375239</v>
      </c>
      <c r="AE12" s="63">
        <v>1.1040992110028147</v>
      </c>
      <c r="AF12" s="63">
        <v>1.6816944532567317</v>
      </c>
      <c r="AG12" s="63">
        <v>1.6816944532567317</v>
      </c>
      <c r="AH12" s="63">
        <v>1.7848364608020741</v>
      </c>
      <c r="AI12" s="63">
        <v>1.3722684306207049</v>
      </c>
      <c r="AJ12" s="63">
        <v>0.74310218459411681</v>
      </c>
      <c r="AK12" s="63">
        <v>-0.58742971274079903</v>
      </c>
      <c r="AL12" s="63">
        <v>-1.1959675572583184</v>
      </c>
      <c r="AM12" s="63">
        <v>-1.9385900115847825</v>
      </c>
      <c r="AN12" s="63">
        <v>-2.1448740266754669</v>
      </c>
      <c r="AO12" s="63">
        <v>-2.6812124659112473</v>
      </c>
      <c r="AP12" s="63">
        <v>-2.3202154395025492</v>
      </c>
      <c r="AQ12" s="63">
        <v>-2.536813655347768</v>
      </c>
      <c r="AR12" s="63">
        <v>-1.8148196025303722</v>
      </c>
      <c r="AS12" s="63">
        <v>-1.5569645836670165</v>
      </c>
      <c r="AT12" s="63">
        <v>-1.5157077806488797</v>
      </c>
      <c r="AU12" s="63">
        <v>-2.2686444357298781</v>
      </c>
      <c r="AV12" s="63">
        <v>-2.0107894168665226</v>
      </c>
      <c r="AW12" s="63">
        <v>-1.1959675572583184</v>
      </c>
      <c r="AX12" s="63">
        <v>-1.4950793791398109</v>
      </c>
      <c r="AY12" s="63">
        <v>-1.0412545459403049</v>
      </c>
      <c r="AZ12" s="63">
        <v>-1.0825113489584417</v>
      </c>
      <c r="BA12" s="63">
        <v>-0.26768948935023773</v>
      </c>
      <c r="BB12" s="63">
        <v>-0.92779833764042829</v>
      </c>
      <c r="BC12" s="63">
        <v>-0.37083149689558004</v>
      </c>
      <c r="BD12" s="63">
        <v>-0.2161184855775666</v>
      </c>
      <c r="BE12" s="63">
        <v>0.14487854083113141</v>
      </c>
      <c r="BF12" s="63">
        <v>-0.23674688708663463</v>
      </c>
      <c r="BG12" s="63">
        <v>-7.1719675014087547E-2</v>
      </c>
      <c r="BH12" s="63">
        <v>7.2679135549392246E-2</v>
      </c>
      <c r="BI12" s="63">
        <v>-0.2161184855775666</v>
      </c>
      <c r="BJ12" s="63">
        <v>-0.10266227727768994</v>
      </c>
      <c r="BK12" s="63">
        <v>-0.24706108784116901</v>
      </c>
      <c r="BL12" s="63">
        <v>-0.23674688708663463</v>
      </c>
      <c r="BM12" s="63">
        <v>-0.11297647803222431</v>
      </c>
      <c r="BN12" s="63">
        <v>-0.44303090217731922</v>
      </c>
      <c r="BO12" s="63">
        <v>2.1108131776721103E-2</v>
      </c>
      <c r="BP12" s="63">
        <v>3.1422332531254746E-2</v>
      </c>
      <c r="BQ12" s="63">
        <v>0.28927735139461086</v>
      </c>
      <c r="BR12" s="63">
        <v>7.2679135549392246E-2</v>
      </c>
      <c r="BS12" s="63">
        <v>-0.15423328105036108</v>
      </c>
      <c r="BT12" s="63">
        <v>0.3202199536582136</v>
      </c>
      <c r="BU12" s="63">
        <v>0.36147675667635037</v>
      </c>
      <c r="BV12" s="63">
        <v>0.60901757478517171</v>
      </c>
      <c r="BW12" s="63">
        <v>0.47493296497622706</v>
      </c>
      <c r="BX12" s="63">
        <v>0.70184538157597998</v>
      </c>
      <c r="BY12" s="63">
        <v>0.78435898761225398</v>
      </c>
      <c r="BZ12" s="63">
        <v>0.88750099515759617</v>
      </c>
      <c r="CA12" s="63">
        <v>1.0834708094937464</v>
      </c>
      <c r="CB12" s="63">
        <v>0.89781519591213022</v>
      </c>
      <c r="CC12" s="63">
        <v>0.86687259364852742</v>
      </c>
      <c r="CD12" s="63">
        <v>0.86687259364852742</v>
      </c>
      <c r="CE12" s="63">
        <v>0.62964597629424046</v>
      </c>
      <c r="CF12" s="63">
        <v>0.48524716573076104</v>
      </c>
      <c r="CG12" s="63">
        <v>-5.109127350501879E-2</v>
      </c>
      <c r="CH12" s="63">
        <v>0.5368181695034322</v>
      </c>
      <c r="CI12" s="63">
        <v>-6.1405474259553172E-2</v>
      </c>
      <c r="CJ12" s="63">
        <v>0.48524716573076104</v>
      </c>
      <c r="CK12" s="63">
        <v>0.71215958233051402</v>
      </c>
      <c r="CL12" s="63">
        <v>0.65027437780330888</v>
      </c>
      <c r="CM12" s="63">
        <v>0.6709027793123773</v>
      </c>
      <c r="CN12" s="63">
        <v>1.0731566087392121</v>
      </c>
      <c r="CO12" s="63">
        <v>0.90812939666666459</v>
      </c>
      <c r="CP12" s="63">
        <v>0.91844359742119863</v>
      </c>
      <c r="CQ12" s="63">
        <v>0.36147675667635037</v>
      </c>
      <c r="CR12" s="63">
        <v>0.3202199536582136</v>
      </c>
      <c r="CS12" s="63">
        <v>0.37179095743088475</v>
      </c>
      <c r="CT12" s="63">
        <v>-0.36051729614104566</v>
      </c>
      <c r="CU12" s="63">
        <v>4.7973026765235264E-4</v>
      </c>
      <c r="CV12" s="63">
        <v>-3.0462871995950044E-2</v>
      </c>
      <c r="CW12" s="63">
        <v>-0.20580428482303223</v>
      </c>
      <c r="CX12" s="63">
        <v>-9.834470486882024E-3</v>
      </c>
      <c r="CY12" s="63">
        <v>-0.13360487954129233</v>
      </c>
      <c r="CZ12" s="63">
        <v>0.30990575290367922</v>
      </c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</row>
    <row r="13" spans="1:160" s="21" customFormat="1" ht="14.25" x14ac:dyDescent="0.25">
      <c r="A13" s="19" t="s">
        <v>46</v>
      </c>
      <c r="B13" s="19" t="s">
        <v>47</v>
      </c>
      <c r="C13" s="63">
        <v>-1.964482972678546</v>
      </c>
      <c r="D13" s="63">
        <v>-0.84675990201661522</v>
      </c>
      <c r="E13" s="63">
        <v>-0.982241486339273</v>
      </c>
      <c r="F13" s="63">
        <v>0.22693165374045271</v>
      </c>
      <c r="G13" s="63">
        <v>-0.4707985055212382</v>
      </c>
      <c r="H13" s="63">
        <v>-0.31838172315824764</v>
      </c>
      <c r="I13" s="63">
        <v>0.46741146591317051</v>
      </c>
      <c r="J13" s="63">
        <v>0.16596494079525706</v>
      </c>
      <c r="K13" s="63">
        <v>0.60289305023583117</v>
      </c>
      <c r="L13" s="63">
        <v>0.29467244590178232</v>
      </c>
      <c r="M13" s="63">
        <v>0.49450778277770208</v>
      </c>
      <c r="N13" s="63">
        <v>0.74176167416655236</v>
      </c>
      <c r="O13" s="63">
        <v>0.95514516947474148</v>
      </c>
      <c r="P13" s="63">
        <v>0.99917668437960439</v>
      </c>
      <c r="Q13" s="63">
        <v>0.914500694177942</v>
      </c>
      <c r="R13" s="63">
        <v>1.0330470804602685</v>
      </c>
      <c r="S13" s="63">
        <v>0.99578964477153664</v>
      </c>
      <c r="T13" s="63">
        <v>1.0635304369328678</v>
      </c>
      <c r="U13" s="63">
        <v>0.94498405065054125</v>
      </c>
      <c r="V13" s="63">
        <v>0.91111365456987714</v>
      </c>
      <c r="W13" s="63">
        <v>1.0059507635957383</v>
      </c>
      <c r="X13" s="63">
        <v>1.0940137934054655</v>
      </c>
      <c r="Y13" s="63">
        <v>1.1753027439990618</v>
      </c>
      <c r="Z13" s="63">
        <v>1.3480417640104512</v>
      </c>
      <c r="AA13" s="63">
        <v>1.2938491302813866</v>
      </c>
      <c r="AB13" s="63">
        <v>1.3243324867539845</v>
      </c>
      <c r="AC13" s="63">
        <v>1.6528753287364324</v>
      </c>
      <c r="AD13" s="63">
        <v>1.6935198040332275</v>
      </c>
      <c r="AE13" s="63">
        <v>1.8899681013010825</v>
      </c>
      <c r="AF13" s="63">
        <v>1.4259436749959782</v>
      </c>
      <c r="AG13" s="63">
        <v>1.1820768232151941</v>
      </c>
      <c r="AH13" s="63">
        <v>0.70111719886975721</v>
      </c>
      <c r="AI13" s="63">
        <v>0.29467244590178232</v>
      </c>
      <c r="AJ13" s="63">
        <v>-0.74853575338268918</v>
      </c>
      <c r="AK13" s="63">
        <v>-1.0330470804602698</v>
      </c>
      <c r="AL13" s="63">
        <v>-2.1168997550415365</v>
      </c>
      <c r="AM13" s="63">
        <v>-3.7596139649537674</v>
      </c>
      <c r="AN13" s="63">
        <v>-3.2989765782567293</v>
      </c>
      <c r="AO13" s="63">
        <v>-3.0178522907872134</v>
      </c>
      <c r="AP13" s="63">
        <v>-2.5335056268337088</v>
      </c>
      <c r="AQ13" s="63">
        <v>-1.8222273091397529</v>
      </c>
      <c r="AR13" s="63">
        <v>-0.81288950593595111</v>
      </c>
      <c r="AS13" s="63">
        <v>-0.37596139649537846</v>
      </c>
      <c r="AT13" s="63">
        <v>-0.20660941609205369</v>
      </c>
      <c r="AU13" s="63">
        <v>-0.41321883218410593</v>
      </c>
      <c r="AV13" s="63">
        <v>-0.17612605961945588</v>
      </c>
      <c r="AW13" s="63">
        <v>0.10499822785005998</v>
      </c>
      <c r="AX13" s="63">
        <v>6.096671294519565E-2</v>
      </c>
      <c r="AY13" s="63">
        <v>1.0161118824200238E-2</v>
      </c>
      <c r="AZ13" s="63">
        <v>0.10838526745812768</v>
      </c>
      <c r="BA13" s="63">
        <v>0.22693165374045271</v>
      </c>
      <c r="BB13" s="63">
        <v>0.3116076439421151</v>
      </c>
      <c r="BC13" s="63">
        <v>0.25402797060498283</v>
      </c>
      <c r="BD13" s="63">
        <v>0.18967421805172091</v>
      </c>
      <c r="BE13" s="63">
        <v>0.20322237648398886</v>
      </c>
      <c r="BF13" s="63">
        <v>0.29467244590178232</v>
      </c>
      <c r="BG13" s="63">
        <v>0.33870396080664522</v>
      </c>
      <c r="BH13" s="63">
        <v>0.16596494079525706</v>
      </c>
      <c r="BI13" s="63">
        <v>5.0805594120995411E-2</v>
      </c>
      <c r="BJ13" s="63">
        <v>7.1127831769395883E-2</v>
      </c>
      <c r="BK13" s="63">
        <v>-0.20322237648398597</v>
      </c>
      <c r="BL13" s="63">
        <v>-8.4675990201662388E-2</v>
      </c>
      <c r="BM13" s="63">
        <v>-1.4439818335460147E-15</v>
      </c>
      <c r="BN13" s="63">
        <v>3.3870396080662645E-3</v>
      </c>
      <c r="BO13" s="63">
        <v>3.3870396080665534E-2</v>
      </c>
      <c r="BP13" s="63">
        <v>0.18628717844365467</v>
      </c>
      <c r="BQ13" s="63">
        <v>0.16596494079525706</v>
      </c>
      <c r="BR13" s="63">
        <v>0.16935198040332189</v>
      </c>
      <c r="BS13" s="63">
        <v>0.20660941609205369</v>
      </c>
      <c r="BT13" s="63">
        <v>0.40983179257604113</v>
      </c>
      <c r="BU13" s="63">
        <v>0.41660587179217362</v>
      </c>
      <c r="BV13" s="63">
        <v>0.61644120866809626</v>
      </c>
      <c r="BW13" s="63">
        <v>0.51144298081803485</v>
      </c>
      <c r="BX13" s="63">
        <v>0.31499468355017995</v>
      </c>
      <c r="BY13" s="63">
        <v>0.47418554512930305</v>
      </c>
      <c r="BZ13" s="63">
        <v>0.57579673337129822</v>
      </c>
      <c r="CA13" s="63">
        <v>0.37596139649537702</v>
      </c>
      <c r="CB13" s="63">
        <v>0.19306125765978863</v>
      </c>
      <c r="CC13" s="63">
        <v>0.20660941609205369</v>
      </c>
      <c r="CD13" s="63">
        <v>0.23370573295658525</v>
      </c>
      <c r="CE13" s="63">
        <v>9.8224148633927449E-2</v>
      </c>
      <c r="CF13" s="63">
        <v>-2.343831408781988</v>
      </c>
      <c r="CG13" s="63">
        <v>-0.64353752553262777</v>
      </c>
      <c r="CH13" s="63">
        <v>-0.5961189710196958</v>
      </c>
      <c r="CI13" s="63">
        <v>-1.0059507635957383</v>
      </c>
      <c r="CJ13" s="63">
        <v>0.29467244590178088</v>
      </c>
      <c r="CK13" s="63">
        <v>0.37257435688730933</v>
      </c>
      <c r="CL13" s="63">
        <v>0.1083852674581248</v>
      </c>
      <c r="CM13" s="63">
        <v>-0.13886862393072408</v>
      </c>
      <c r="CN13" s="63">
        <v>-0.61644120866809626</v>
      </c>
      <c r="CO13" s="63">
        <v>-0.53853929768256636</v>
      </c>
      <c r="CP13" s="63">
        <v>-0.79595430789561694</v>
      </c>
      <c r="CQ13" s="63">
        <v>-0.52160409964223509</v>
      </c>
      <c r="CR13" s="63">
        <v>-0.59950601062776343</v>
      </c>
      <c r="CS13" s="63">
        <v>-0.44708922826477149</v>
      </c>
      <c r="CT13" s="63">
        <v>-0.53176521846643388</v>
      </c>
      <c r="CU13" s="63">
        <v>-0.26418908942918307</v>
      </c>
      <c r="CV13" s="63">
        <v>-0.22015757452432019</v>
      </c>
      <c r="CW13" s="63">
        <v>-0.26418908942918307</v>
      </c>
      <c r="CX13" s="63">
        <v>-0.18628717844365611</v>
      </c>
      <c r="CY13" s="63">
        <v>-0.20660941609205369</v>
      </c>
      <c r="CZ13" s="63">
        <v>-0.14564270314685659</v>
      </c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</row>
    <row r="14" spans="1:160" s="21" customFormat="1" ht="14.25" x14ac:dyDescent="0.25">
      <c r="A14" s="18" t="s">
        <v>51</v>
      </c>
      <c r="B14" s="19" t="s">
        <v>181</v>
      </c>
      <c r="C14" s="63">
        <v>-1.8685499560411556</v>
      </c>
      <c r="D14" s="63">
        <v>-1.8566183154320672</v>
      </c>
      <c r="E14" s="63">
        <v>-1.8386426142521455</v>
      </c>
      <c r="F14" s="63">
        <v>-1.8128820065764577</v>
      </c>
      <c r="G14" s="63">
        <v>-1.7886666441599799</v>
      </c>
      <c r="H14" s="63">
        <v>-1.7659378468029949</v>
      </c>
      <c r="I14" s="63">
        <v>-1.740646680725042</v>
      </c>
      <c r="J14" s="63">
        <v>-1.6875019798481676</v>
      </c>
      <c r="K14" s="63">
        <v>-1.6654186646880678</v>
      </c>
      <c r="L14" s="63">
        <v>-1.6430615085959563</v>
      </c>
      <c r="M14" s="63">
        <v>-1.6013790067304359</v>
      </c>
      <c r="N14" s="63">
        <v>-1.5497991111793434</v>
      </c>
      <c r="O14" s="63">
        <v>-1.5128697054908862</v>
      </c>
      <c r="P14" s="63">
        <v>-1.4679206725077956</v>
      </c>
      <c r="Q14" s="63">
        <v>-1.4137392881025908</v>
      </c>
      <c r="R14" s="63">
        <v>-1.3568977346435562</v>
      </c>
      <c r="S14" s="63">
        <v>-1.2917235928247321</v>
      </c>
      <c r="T14" s="63">
        <v>-1.2125053232070138</v>
      </c>
      <c r="U14" s="63">
        <v>-1.1204752099844546</v>
      </c>
      <c r="V14" s="63">
        <v>-1.0244744032477231</v>
      </c>
      <c r="W14" s="63">
        <v>-0.90934385140330587</v>
      </c>
      <c r="X14" s="63">
        <v>-0.75172883496390475</v>
      </c>
      <c r="Y14" s="63">
        <v>-0.57469067241823324</v>
      </c>
      <c r="Z14" s="63">
        <v>-0.35577440734131871</v>
      </c>
      <c r="AA14" s="63">
        <v>-0.17016893563699045</v>
      </c>
      <c r="AB14" s="63">
        <v>3.0028345730255871E-2</v>
      </c>
      <c r="AC14" s="63">
        <v>0.31143902350559288</v>
      </c>
      <c r="AD14" s="63">
        <v>0.64147602677960813</v>
      </c>
      <c r="AE14" s="63">
        <v>0.93211905597705924</v>
      </c>
      <c r="AF14" s="63">
        <v>1.2069379913175391</v>
      </c>
      <c r="AG14" s="63">
        <v>1.388396728908545</v>
      </c>
      <c r="AH14" s="63">
        <v>1.567625618910311</v>
      </c>
      <c r="AI14" s="63">
        <v>1.6927122446400171</v>
      </c>
      <c r="AJ14" s="63">
        <v>1.8620633010227838</v>
      </c>
      <c r="AK14" s="63">
        <v>1.9971842409040679</v>
      </c>
      <c r="AL14" s="63">
        <v>1.9926463054592998</v>
      </c>
      <c r="AM14" s="63">
        <v>1.9343573070739168</v>
      </c>
      <c r="AN14" s="63">
        <v>1.8530461103329647</v>
      </c>
      <c r="AO14" s="63">
        <v>1.798688685328609</v>
      </c>
      <c r="AP14" s="63">
        <v>1.6968589787533397</v>
      </c>
      <c r="AQ14" s="63">
        <v>1.6140220968197503</v>
      </c>
      <c r="AR14" s="63">
        <v>1.311466987079783</v>
      </c>
      <c r="AS14" s="63">
        <v>1.2605521337921484</v>
      </c>
      <c r="AT14" s="63">
        <v>1.1397882827749153</v>
      </c>
      <c r="AU14" s="63">
        <v>1.0603157322917574</v>
      </c>
      <c r="AV14" s="63">
        <v>1.0023983751712475</v>
      </c>
      <c r="AW14" s="63">
        <v>0.98876500877037099</v>
      </c>
      <c r="AX14" s="63">
        <v>0.894544168091717</v>
      </c>
      <c r="AY14" s="63">
        <v>0.72096813732933862</v>
      </c>
      <c r="AZ14" s="63">
        <v>0.62516293125832956</v>
      </c>
      <c r="BA14" s="63">
        <v>0.61536333790561981</v>
      </c>
      <c r="BB14" s="63">
        <v>0.5471573857680927</v>
      </c>
      <c r="BC14" s="63">
        <v>0.50293207524817596</v>
      </c>
      <c r="BD14" s="63">
        <v>0.43656476936844313</v>
      </c>
      <c r="BE14" s="63">
        <v>0.39922460228196804</v>
      </c>
      <c r="BF14" s="63">
        <v>0.36360572105385347</v>
      </c>
      <c r="BG14" s="63">
        <v>0.25356078651822783</v>
      </c>
      <c r="BH14" s="63">
        <v>0.21741378349266133</v>
      </c>
      <c r="BI14" s="63">
        <v>0.21361913057763982</v>
      </c>
      <c r="BJ14" s="63">
        <v>0.15065527628148298</v>
      </c>
      <c r="BK14" s="63">
        <v>0.13598522635227589</v>
      </c>
      <c r="BL14" s="63">
        <v>0.11941784996555785</v>
      </c>
      <c r="BM14" s="63">
        <v>0.11525155578566317</v>
      </c>
      <c r="BN14" s="63">
        <v>7.6092302507966184E-2</v>
      </c>
      <c r="BO14" s="63">
        <v>4.3681272197704832E-2</v>
      </c>
      <c r="BP14" s="63">
        <v>8.0806278551884811E-2</v>
      </c>
      <c r="BQ14" s="63">
        <v>8.8493384714789194E-2</v>
      </c>
      <c r="BR14" s="63">
        <v>8.6537378057561579E-2</v>
      </c>
      <c r="BS14" s="63">
        <v>9.1525195033491991E-2</v>
      </c>
      <c r="BT14" s="63">
        <v>7.8928512160946582E-2</v>
      </c>
      <c r="BU14" s="63">
        <v>3.1808311788333071E-2</v>
      </c>
      <c r="BV14" s="63">
        <v>1.8976908116919849E-2</v>
      </c>
      <c r="BW14" s="63">
        <v>9.6271962953719953E-3</v>
      </c>
      <c r="BX14" s="63">
        <v>-6.294697894460714E-3</v>
      </c>
      <c r="BY14" s="63">
        <v>-0.10556203574876213</v>
      </c>
      <c r="BZ14" s="63">
        <v>-0.12195337153632976</v>
      </c>
      <c r="CA14" s="63">
        <v>-0.11988000447966841</v>
      </c>
      <c r="CB14" s="63">
        <v>-0.11477482710430427</v>
      </c>
      <c r="CC14" s="63">
        <v>-0.10311702742722761</v>
      </c>
      <c r="CD14" s="63">
        <v>-0.1661395619231015</v>
      </c>
      <c r="CE14" s="63">
        <v>-0.18890747941323086</v>
      </c>
      <c r="CF14" s="63">
        <v>-0.21578301088353821</v>
      </c>
      <c r="CG14" s="63">
        <v>-0.2140812850917504</v>
      </c>
      <c r="CH14" s="63">
        <v>-0.24441894834535077</v>
      </c>
      <c r="CI14" s="63">
        <v>-0.222902875115847</v>
      </c>
      <c r="CJ14" s="63">
        <v>-0.23530395732267001</v>
      </c>
      <c r="CK14" s="63">
        <v>-0.18176805511435043</v>
      </c>
      <c r="CL14" s="63">
        <v>-0.17361150735371111</v>
      </c>
      <c r="CM14" s="63">
        <v>-0.1744721502828912</v>
      </c>
      <c r="CN14" s="63">
        <v>-0.13306348934938247</v>
      </c>
      <c r="CO14" s="63">
        <v>-7.9566707274207213E-2</v>
      </c>
      <c r="CP14" s="63">
        <v>-5.8089754177848153E-2</v>
      </c>
      <c r="CQ14" s="63">
        <v>-5.9615439370485551E-2</v>
      </c>
      <c r="CR14" s="63">
        <v>-4.2304780454021522E-2</v>
      </c>
      <c r="CS14" s="63">
        <v>8.4927124341797645E-3</v>
      </c>
      <c r="CT14" s="63">
        <v>7.4951490389939665E-3</v>
      </c>
      <c r="CU14" s="63">
        <v>8.8643536990532963E-3</v>
      </c>
      <c r="CV14" s="63">
        <v>5.5475992340787206E-2</v>
      </c>
      <c r="CW14" s="63">
        <v>9.9544822328125213E-2</v>
      </c>
      <c r="CX14" s="63">
        <v>0.1307040083777613</v>
      </c>
      <c r="CY14" s="63">
        <v>0.18087557913564961</v>
      </c>
      <c r="CZ14" s="63">
        <v>0.25078325706496452</v>
      </c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</row>
    <row r="15" spans="1:160" s="21" customFormat="1" ht="14.25" x14ac:dyDescent="0.25">
      <c r="A15" s="18" t="s">
        <v>56</v>
      </c>
      <c r="B15" s="19" t="s">
        <v>57</v>
      </c>
      <c r="C15" s="63">
        <v>-1.1524974379509102E-2</v>
      </c>
      <c r="D15" s="63">
        <v>0.43313670116081154</v>
      </c>
      <c r="E15" s="63">
        <v>0.65406418952571321</v>
      </c>
      <c r="F15" s="63">
        <v>1.0533263552681322</v>
      </c>
      <c r="G15" s="63">
        <v>0.35916188570472446</v>
      </c>
      <c r="H15" s="63">
        <v>0.40842244371754788</v>
      </c>
      <c r="I15" s="63">
        <v>0.93370585519677241</v>
      </c>
      <c r="J15" s="63">
        <v>1.284577972789636</v>
      </c>
      <c r="K15" s="63">
        <v>0.48164112902426215</v>
      </c>
      <c r="L15" s="63">
        <v>0.79962610656276722</v>
      </c>
      <c r="M15" s="63">
        <v>0.83038778417185255</v>
      </c>
      <c r="N15" s="63">
        <v>1.28233944055134</v>
      </c>
      <c r="O15" s="63">
        <v>0.84687219234788569</v>
      </c>
      <c r="P15" s="63">
        <v>1.0090484988386701</v>
      </c>
      <c r="Q15" s="63">
        <v>1.3322584574663749</v>
      </c>
      <c r="R15" s="63">
        <v>1.3633375629677917</v>
      </c>
      <c r="S15" s="63">
        <v>1.077384161172156</v>
      </c>
      <c r="T15" s="63">
        <v>1.5385033107809583</v>
      </c>
      <c r="U15" s="63">
        <v>1.2820420363368812</v>
      </c>
      <c r="V15" s="63">
        <v>1.5175147751030402</v>
      </c>
      <c r="W15" s="63">
        <v>0.89494968848166079</v>
      </c>
      <c r="X15" s="63">
        <v>1.0755865438835568</v>
      </c>
      <c r="Y15" s="63">
        <v>1.1711526695456089</v>
      </c>
      <c r="Z15" s="63">
        <v>1.7565699150960712</v>
      </c>
      <c r="AA15" s="63">
        <v>1.7757444134406326</v>
      </c>
      <c r="AB15" s="63">
        <v>1.9084827471133996</v>
      </c>
      <c r="AC15" s="63">
        <v>2.1430673069832276</v>
      </c>
      <c r="AD15" s="63">
        <v>2.5224872931651938</v>
      </c>
      <c r="AE15" s="63">
        <v>2.133131869882539</v>
      </c>
      <c r="AF15" s="63">
        <v>1.8649261706706719</v>
      </c>
      <c r="AG15" s="63">
        <v>1.8356563985486944</v>
      </c>
      <c r="AH15" s="63">
        <v>1.3402012319943675</v>
      </c>
      <c r="AI15" s="63">
        <v>1.16105005816811</v>
      </c>
      <c r="AJ15" s="63">
        <v>0.87348838597458167</v>
      </c>
      <c r="AK15" s="63">
        <v>0.80854248909907434</v>
      </c>
      <c r="AL15" s="63">
        <v>0.56162722300769619</v>
      </c>
      <c r="AM15" s="63">
        <v>-0.23527317345585799</v>
      </c>
      <c r="AN15" s="63">
        <v>-0.94850687956005642</v>
      </c>
      <c r="AO15" s="63">
        <v>-0.84750699163461363</v>
      </c>
      <c r="AP15" s="63">
        <v>-1.1194666949905003</v>
      </c>
      <c r="AQ15" s="63">
        <v>-0.78522446244975519</v>
      </c>
      <c r="AR15" s="63">
        <v>-0.9544076888061207</v>
      </c>
      <c r="AS15" s="63">
        <v>-0.50012605007203004</v>
      </c>
      <c r="AT15" s="63">
        <v>-0.18570831369263968</v>
      </c>
      <c r="AU15" s="63">
        <v>-0.32480885237345963</v>
      </c>
      <c r="AV15" s="63">
        <v>-0.4197210240394933</v>
      </c>
      <c r="AW15" s="63">
        <v>0.20060375423853488</v>
      </c>
      <c r="AX15" s="63">
        <v>2.7469240345169364E-2</v>
      </c>
      <c r="AY15" s="63">
        <v>0.20279028090357429</v>
      </c>
      <c r="AZ15" s="63">
        <v>0.15564980699708916</v>
      </c>
      <c r="BA15" s="63">
        <v>-0.3617972442419487</v>
      </c>
      <c r="BB15" s="63">
        <v>-0.55896162006470862</v>
      </c>
      <c r="BC15" s="63">
        <v>8.2937701504824948E-2</v>
      </c>
      <c r="BD15" s="63">
        <v>-0.28293968458404184</v>
      </c>
      <c r="BE15" s="63">
        <v>-9.2679188374234986E-2</v>
      </c>
      <c r="BF15" s="63">
        <v>-0.66714283740470182</v>
      </c>
      <c r="BG15" s="63">
        <v>-0.22128140836842158</v>
      </c>
      <c r="BH15" s="63">
        <v>-0.38475053930582054</v>
      </c>
      <c r="BI15" s="63">
        <v>-0.32703126954773964</v>
      </c>
      <c r="BJ15" s="63">
        <v>-0.59095749644146844</v>
      </c>
      <c r="BK15" s="63">
        <v>-0.50095958892985903</v>
      </c>
      <c r="BL15" s="63">
        <v>-0.68496104953971015</v>
      </c>
      <c r="BM15" s="63">
        <v>-0.53881454669585271</v>
      </c>
      <c r="BN15" s="63">
        <v>-1.2003320445446668</v>
      </c>
      <c r="BO15" s="63">
        <v>-0.86651519863310933</v>
      </c>
      <c r="BP15" s="63">
        <v>-0.89698047601439512</v>
      </c>
      <c r="BQ15" s="63">
        <v>-0.96481650851980583</v>
      </c>
      <c r="BR15" s="63">
        <v>-0.88922674629665321</v>
      </c>
      <c r="BS15" s="63">
        <v>-0.60479003787521868</v>
      </c>
      <c r="BT15" s="63">
        <v>-0.45320787128793238</v>
      </c>
      <c r="BU15" s="63">
        <v>-0.28027349605803831</v>
      </c>
      <c r="BV15" s="63">
        <v>-1.1015041358104152</v>
      </c>
      <c r="BW15" s="63">
        <v>-0.79628572823974897</v>
      </c>
      <c r="BX15" s="63">
        <v>-0.88526065138611709</v>
      </c>
      <c r="BY15" s="63">
        <v>-0.12366574486833845</v>
      </c>
      <c r="BZ15" s="63">
        <v>-0.94329984191163696</v>
      </c>
      <c r="CA15" s="63">
        <v>-1.053564040482474</v>
      </c>
      <c r="CB15" s="63">
        <v>-0.65206658767507986</v>
      </c>
      <c r="CC15" s="63">
        <v>-0.67053526696759802</v>
      </c>
      <c r="CD15" s="63">
        <v>-1.1420314491101442</v>
      </c>
      <c r="CE15" s="63">
        <v>-1.0832618119778932</v>
      </c>
      <c r="CF15" s="63">
        <v>-1.2534338283219184</v>
      </c>
      <c r="CG15" s="63">
        <v>-1.0937739437882559</v>
      </c>
      <c r="CH15" s="63">
        <v>-1.6134474207850951</v>
      </c>
      <c r="CI15" s="63">
        <v>-1.241249775146956</v>
      </c>
      <c r="CJ15" s="63">
        <v>-0.32037978193471012</v>
      </c>
      <c r="CK15" s="63">
        <v>-0.65485361026166011</v>
      </c>
      <c r="CL15" s="63">
        <v>-1.4544139868592671</v>
      </c>
      <c r="CM15" s="63">
        <v>-0.69296132971965885</v>
      </c>
      <c r="CN15" s="63">
        <v>-0.13199584993906427</v>
      </c>
      <c r="CO15" s="63">
        <v>0.32327824149453893</v>
      </c>
      <c r="CP15" s="63">
        <v>-0.25352389197507308</v>
      </c>
      <c r="CQ15" s="63">
        <v>-0.86110122548621126</v>
      </c>
      <c r="CR15" s="63">
        <v>-0.38944557275539288</v>
      </c>
      <c r="CS15" s="63">
        <v>-0.22839512044748977</v>
      </c>
      <c r="CT15" s="63">
        <v>-1.1123216428628486</v>
      </c>
      <c r="CU15" s="63">
        <v>-1.6154708213790845</v>
      </c>
      <c r="CV15" s="63">
        <v>-0.76952691684018126</v>
      </c>
      <c r="CW15" s="63">
        <v>-0.69146751754793478</v>
      </c>
      <c r="CX15" s="63">
        <v>-1.0714290364806036</v>
      </c>
      <c r="CY15" s="63">
        <v>-1.1159732434054133</v>
      </c>
      <c r="CZ15" s="63">
        <v>-0.58941055667756759</v>
      </c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</row>
    <row r="16" spans="1:160" s="21" customFormat="1" ht="14.25" customHeight="1" x14ac:dyDescent="0.25">
      <c r="A16" s="18" t="s">
        <v>62</v>
      </c>
      <c r="B16" s="19" t="s">
        <v>63</v>
      </c>
      <c r="C16" s="63">
        <v>-0.3654861733395211</v>
      </c>
      <c r="D16" s="63">
        <v>-0.16263323112375919</v>
      </c>
      <c r="E16" s="63">
        <v>-4.6264277109298063E-2</v>
      </c>
      <c r="F16" s="63">
        <v>0.53381414722445597</v>
      </c>
      <c r="G16" s="63">
        <v>-0.32998414995918729</v>
      </c>
      <c r="H16" s="63">
        <v>-4.3771889617984554E-2</v>
      </c>
      <c r="I16" s="63">
        <v>0.39852893248133403</v>
      </c>
      <c r="J16" s="63">
        <v>1.368399582472023</v>
      </c>
      <c r="K16" s="63">
        <v>-0.27153612054319981</v>
      </c>
      <c r="L16" s="63">
        <v>0.37059575367468223</v>
      </c>
      <c r="M16" s="63">
        <v>0.34782036856508658</v>
      </c>
      <c r="N16" s="63">
        <v>0.48130607617287885</v>
      </c>
      <c r="O16" s="63">
        <v>3.3810422162016816E-2</v>
      </c>
      <c r="P16" s="63">
        <v>0.50725823271365766</v>
      </c>
      <c r="Q16" s="63">
        <v>0.54543025379042387</v>
      </c>
      <c r="R16" s="63">
        <v>0.63478064181723559</v>
      </c>
      <c r="S16" s="63">
        <v>0.59242261712099453</v>
      </c>
      <c r="T16" s="63">
        <v>1.8095372386485482</v>
      </c>
      <c r="U16" s="63">
        <v>1.1075962752670745</v>
      </c>
      <c r="V16" s="63">
        <v>0.73861949078357625</v>
      </c>
      <c r="W16" s="63">
        <v>0.70980549075484112</v>
      </c>
      <c r="X16" s="63">
        <v>0.82004808001525653</v>
      </c>
      <c r="Y16" s="63">
        <v>1.0383032377161632</v>
      </c>
      <c r="Z16" s="63">
        <v>1.3285651297066714</v>
      </c>
      <c r="AA16" s="63">
        <v>1.4213725872826113</v>
      </c>
      <c r="AB16" s="63">
        <v>1.8716106645664656</v>
      </c>
      <c r="AC16" s="63">
        <v>2.5817412156406729</v>
      </c>
      <c r="AD16" s="63">
        <v>2.9621812416943438</v>
      </c>
      <c r="AE16" s="63">
        <v>2.460915692770131</v>
      </c>
      <c r="AF16" s="63">
        <v>2.3299539161461058</v>
      </c>
      <c r="AG16" s="63">
        <v>2.5164243705091147</v>
      </c>
      <c r="AH16" s="63">
        <v>1.8063897942090659</v>
      </c>
      <c r="AI16" s="63">
        <v>1.537813619729721</v>
      </c>
      <c r="AJ16" s="63">
        <v>1.3639768373504515</v>
      </c>
      <c r="AK16" s="63">
        <v>1.0195877534622153</v>
      </c>
      <c r="AL16" s="63">
        <v>0.41844220430425433</v>
      </c>
      <c r="AM16" s="63">
        <v>-0.68215514238143982</v>
      </c>
      <c r="AN16" s="63">
        <v>-2.3526481208347949</v>
      </c>
      <c r="AO16" s="63">
        <v>-1.7174920323469873</v>
      </c>
      <c r="AP16" s="63">
        <v>-1.9315821694114377</v>
      </c>
      <c r="AQ16" s="63">
        <v>-1.5330243496396831</v>
      </c>
      <c r="AR16" s="63">
        <v>-1.2154445494566912</v>
      </c>
      <c r="AS16" s="63">
        <v>-0.37720558140824534</v>
      </c>
      <c r="AT16" s="63">
        <v>-0.43941588440698598</v>
      </c>
      <c r="AU16" s="63">
        <v>-0.48650637261926882</v>
      </c>
      <c r="AV16" s="63">
        <v>-0.29285268347864135</v>
      </c>
      <c r="AW16" s="63">
        <v>0.35526795132836997</v>
      </c>
      <c r="AX16" s="63">
        <v>-0.29884155297818832</v>
      </c>
      <c r="AY16" s="63">
        <v>0.11284194808424448</v>
      </c>
      <c r="AZ16" s="63">
        <v>6.2278487589848067E-3</v>
      </c>
      <c r="BA16" s="63">
        <v>-0.11342895902916587</v>
      </c>
      <c r="BB16" s="63">
        <v>-0.43087965334810097</v>
      </c>
      <c r="BC16" s="63">
        <v>-0.16003487938002897</v>
      </c>
      <c r="BD16" s="63">
        <v>-0.37170037840337777</v>
      </c>
      <c r="BE16" s="63">
        <v>9.9935538158836441E-3</v>
      </c>
      <c r="BF16" s="63">
        <v>-0.45780633806605808</v>
      </c>
      <c r="BG16" s="63">
        <v>-0.20259328409390542</v>
      </c>
      <c r="BH16" s="63">
        <v>-0.30133259496407572</v>
      </c>
      <c r="BI16" s="63">
        <v>-0.26833354966022205</v>
      </c>
      <c r="BJ16" s="63">
        <v>-0.92694992304831259</v>
      </c>
      <c r="BK16" s="63">
        <v>-0.35981315232175576</v>
      </c>
      <c r="BL16" s="63">
        <v>-0.44957255888355807</v>
      </c>
      <c r="BM16" s="63">
        <v>-0.40515003041459269</v>
      </c>
      <c r="BN16" s="63">
        <v>-1.2074914903935072</v>
      </c>
      <c r="BO16" s="63">
        <v>-0.96307656288649313</v>
      </c>
      <c r="BP16" s="63">
        <v>-0.56984906213859388</v>
      </c>
      <c r="BQ16" s="63">
        <v>-0.86885211339370527</v>
      </c>
      <c r="BR16" s="63">
        <v>-1.0708690589229446</v>
      </c>
      <c r="BS16" s="63">
        <v>-0.77903110657335595</v>
      </c>
      <c r="BT16" s="63">
        <v>-0.4649944310943453</v>
      </c>
      <c r="BU16" s="63">
        <v>-0.28394202654799511</v>
      </c>
      <c r="BV16" s="63">
        <v>-1.7384797923368038</v>
      </c>
      <c r="BW16" s="63">
        <v>-0.64807704530028232</v>
      </c>
      <c r="BX16" s="63">
        <v>-0.90117443808041386</v>
      </c>
      <c r="BY16" s="63">
        <v>9.9450903561900617E-2</v>
      </c>
      <c r="BZ16" s="63">
        <v>-0.89086511508755195</v>
      </c>
      <c r="CA16" s="63">
        <v>-0.76883518762009606</v>
      </c>
      <c r="CB16" s="63">
        <v>-0.43378831340034152</v>
      </c>
      <c r="CC16" s="63">
        <v>-0.24629973748844036</v>
      </c>
      <c r="CD16" s="63">
        <v>-1.0070337869986619</v>
      </c>
      <c r="CE16" s="63">
        <v>-0.7101755089862507</v>
      </c>
      <c r="CF16" s="63">
        <v>-1.1412299693677834</v>
      </c>
      <c r="CG16" s="63">
        <v>-0.58112226558626623</v>
      </c>
      <c r="CH16" s="63">
        <v>-1.6657652514497823</v>
      </c>
      <c r="CI16" s="63">
        <v>-0.26233001261244976</v>
      </c>
      <c r="CJ16" s="63">
        <v>0.58955109969919162</v>
      </c>
      <c r="CK16" s="63">
        <v>0.28690530107305456</v>
      </c>
      <c r="CL16" s="63">
        <v>-0.92864448254724985</v>
      </c>
      <c r="CM16" s="63">
        <v>0.18734862132096752</v>
      </c>
      <c r="CN16" s="63">
        <v>0.29813239614210041</v>
      </c>
      <c r="CO16" s="63">
        <v>0.2609355160604398</v>
      </c>
      <c r="CP16" s="63">
        <v>-0.33819522978996019</v>
      </c>
      <c r="CQ16" s="63">
        <v>0.13305986879641934</v>
      </c>
      <c r="CR16" s="63">
        <v>-0.14517262578347503</v>
      </c>
      <c r="CS16" s="63">
        <v>0.12603791887796076</v>
      </c>
      <c r="CT16" s="63">
        <v>-0.54483353540072743</v>
      </c>
      <c r="CU16" s="63">
        <v>-0.63267572845836906</v>
      </c>
      <c r="CV16" s="63">
        <v>-0.17263661918049703</v>
      </c>
      <c r="CW16" s="63">
        <v>-0.12622498671271704</v>
      </c>
      <c r="CX16" s="63">
        <v>-0.76989058495627305</v>
      </c>
      <c r="CY16" s="63">
        <v>-0.23795492131986565</v>
      </c>
      <c r="CZ16" s="63">
        <v>-2.8854223587972773E-2</v>
      </c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</row>
    <row r="17" spans="1:158" s="21" customFormat="1" ht="14.25" x14ac:dyDescent="0.25">
      <c r="A17" s="18" t="s">
        <v>66</v>
      </c>
      <c r="B17" s="19" t="s">
        <v>67</v>
      </c>
      <c r="C17" s="63">
        <v>0.30234530650641495</v>
      </c>
      <c r="D17" s="63">
        <v>0.13997664418461259</v>
      </c>
      <c r="E17" s="63">
        <v>-0.41207680770951544</v>
      </c>
      <c r="F17" s="63">
        <v>-0.45537511766199612</v>
      </c>
      <c r="G17" s="63">
        <v>-0.76928786481748057</v>
      </c>
      <c r="H17" s="63">
        <v>-0.55279631505507754</v>
      </c>
      <c r="I17" s="63">
        <v>-0.28218187785207349</v>
      </c>
      <c r="J17" s="63">
        <v>-0.27135730036395334</v>
      </c>
      <c r="K17" s="63">
        <v>-0.40125223022139528</v>
      </c>
      <c r="L17" s="63">
        <v>-0.44455054017387585</v>
      </c>
      <c r="M17" s="63">
        <v>-0.53114716007883711</v>
      </c>
      <c r="N17" s="63">
        <v>-0.37960307524515485</v>
      </c>
      <c r="O17" s="63">
        <v>-0.18476068045899219</v>
      </c>
      <c r="P17" s="63">
        <v>3.1730869303411083E-2</v>
      </c>
      <c r="Q17" s="63">
        <v>6.4204601767771582E-2</v>
      </c>
      <c r="R17" s="63">
        <v>0.36729277143513595</v>
      </c>
      <c r="S17" s="63">
        <v>0.42141565887573701</v>
      </c>
      <c r="T17" s="63">
        <v>0.62708263115001983</v>
      </c>
      <c r="U17" s="63">
        <v>0.76780213849558199</v>
      </c>
      <c r="V17" s="63">
        <v>0.71367925105498109</v>
      </c>
      <c r="W17" s="63">
        <v>0.70285467356686093</v>
      </c>
      <c r="X17" s="63">
        <v>0.62708263115001983</v>
      </c>
      <c r="Y17" s="63">
        <v>0.64873178612626003</v>
      </c>
      <c r="Z17" s="63">
        <v>0.62708263115001983</v>
      </c>
      <c r="AA17" s="63">
        <v>0.52966143375693819</v>
      </c>
      <c r="AB17" s="63">
        <v>0.38894192641137637</v>
      </c>
      <c r="AC17" s="63">
        <v>0.34564361645889574</v>
      </c>
      <c r="AD17" s="63">
        <v>0.55131058873317873</v>
      </c>
      <c r="AE17" s="63">
        <v>1.1683115055560276</v>
      </c>
      <c r="AF17" s="63">
        <v>1.4930488301996323</v>
      </c>
      <c r="AG17" s="63">
        <v>1.9260319297244386</v>
      </c>
      <c r="AH17" s="63">
        <v>2.1966463669274421</v>
      </c>
      <c r="AI17" s="63">
        <v>2.2832429868324042</v>
      </c>
      <c r="AJ17" s="63">
        <v>2.3157167192967645</v>
      </c>
      <c r="AK17" s="63">
        <v>2.0126285496294001</v>
      </c>
      <c r="AL17" s="63">
        <v>1.471399675223392</v>
      </c>
      <c r="AM17" s="63">
        <v>1.2224343929966284</v>
      </c>
      <c r="AN17" s="63">
        <v>0.34564361645889574</v>
      </c>
      <c r="AO17" s="63">
        <v>-0.57444547003131774</v>
      </c>
      <c r="AP17" s="63">
        <v>-1.3971133591284499</v>
      </c>
      <c r="AQ17" s="63">
        <v>-2.4579219529642251</v>
      </c>
      <c r="AR17" s="63">
        <v>-2.4903956854285858</v>
      </c>
      <c r="AS17" s="63">
        <v>-2.1331846283206208</v>
      </c>
      <c r="AT17" s="63">
        <v>-1.7867981487007754</v>
      </c>
      <c r="AU17" s="63">
        <v>-1.3105167392234887</v>
      </c>
      <c r="AV17" s="63">
        <v>-0.93165652713928304</v>
      </c>
      <c r="AW17" s="63">
        <v>-0.80176159728184104</v>
      </c>
      <c r="AX17" s="63">
        <v>-0.78011244230560084</v>
      </c>
      <c r="AY17" s="63">
        <v>-0.82341075225808147</v>
      </c>
      <c r="AZ17" s="63">
        <v>-0.65021751244815895</v>
      </c>
      <c r="BA17" s="63">
        <v>-0.74763870984124026</v>
      </c>
      <c r="BB17" s="63">
        <v>-1.0182531470442444</v>
      </c>
      <c r="BC17" s="63">
        <v>-1.0290777245323643</v>
      </c>
      <c r="BD17" s="63">
        <v>-1.1048497669492054</v>
      </c>
      <c r="BE17" s="63">
        <v>-0.9424811046274032</v>
      </c>
      <c r="BF17" s="63">
        <v>-0.68269124491251931</v>
      </c>
      <c r="BG17" s="63">
        <v>-0.47702427263823638</v>
      </c>
      <c r="BH17" s="63">
        <v>-0.34712934278079444</v>
      </c>
      <c r="BI17" s="63">
        <v>-0.31465561031643396</v>
      </c>
      <c r="BJ17" s="63">
        <v>-0.34712934278079444</v>
      </c>
      <c r="BK17" s="63">
        <v>-0.47702427263823638</v>
      </c>
      <c r="BL17" s="63">
        <v>-0.28218187785207349</v>
      </c>
      <c r="BM17" s="63">
        <v>-0.47702427263823638</v>
      </c>
      <c r="BN17" s="63">
        <v>-0.5094980051025968</v>
      </c>
      <c r="BO17" s="63">
        <v>-0.61774377998379848</v>
      </c>
      <c r="BP17" s="63">
        <v>-0.67186666742439916</v>
      </c>
      <c r="BQ17" s="63">
        <v>-0.44455054017387585</v>
      </c>
      <c r="BR17" s="63">
        <v>-0.37960307524515485</v>
      </c>
      <c r="BS17" s="63">
        <v>-0.41207680770951544</v>
      </c>
      <c r="BT17" s="63">
        <v>-0.26053272287583318</v>
      </c>
      <c r="BU17" s="63">
        <v>-0.40125223022139522</v>
      </c>
      <c r="BV17" s="63">
        <v>-0.40125223022139528</v>
      </c>
      <c r="BW17" s="63">
        <v>-0.31465561031643396</v>
      </c>
      <c r="BX17" s="63">
        <v>-0.32548018780455412</v>
      </c>
      <c r="BY17" s="63">
        <v>-0.27135730036395328</v>
      </c>
      <c r="BZ17" s="63">
        <v>-0.24970814538771305</v>
      </c>
      <c r="CA17" s="63">
        <v>-0.21723441292335255</v>
      </c>
      <c r="CB17" s="63">
        <v>-0.13063779301839129</v>
      </c>
      <c r="CC17" s="63">
        <v>-0.14146237050651142</v>
      </c>
      <c r="CD17" s="63">
        <v>-0.27135730036395328</v>
      </c>
      <c r="CE17" s="63">
        <v>-0.28218187785207349</v>
      </c>
      <c r="CF17" s="63">
        <v>-0.80176159728184104</v>
      </c>
      <c r="CG17" s="63">
        <v>-0.69351582240063958</v>
      </c>
      <c r="CH17" s="63">
        <v>-0.68269124491251942</v>
      </c>
      <c r="CI17" s="63">
        <v>-0.67186666742439916</v>
      </c>
      <c r="CJ17" s="63">
        <v>-0.39042765273327512</v>
      </c>
      <c r="CK17" s="63">
        <v>-0.26053272287583318</v>
      </c>
      <c r="CL17" s="63">
        <v>0.12915206669649273</v>
      </c>
      <c r="CM17" s="63">
        <v>0.61625805366189967</v>
      </c>
      <c r="CN17" s="63">
        <v>1.3198555903897102</v>
      </c>
      <c r="CO17" s="63">
        <v>1.828610732331357</v>
      </c>
      <c r="CP17" s="63">
        <v>2.4672608041304467</v>
      </c>
      <c r="CQ17" s="63">
        <v>2.5538574240354079</v>
      </c>
      <c r="CR17" s="63">
        <v>2.1533480569749623</v>
      </c>
      <c r="CS17" s="63">
        <v>1.3848030553184312</v>
      </c>
      <c r="CT17" s="63">
        <v>0.54048601124505891</v>
      </c>
      <c r="CU17" s="63">
        <v>0.24822241906581421</v>
      </c>
      <c r="CV17" s="63">
        <v>0.23739784157769409</v>
      </c>
      <c r="CW17" s="63">
        <v>0.33481903897077558</v>
      </c>
      <c r="CX17" s="63">
        <v>0.31316988399453538</v>
      </c>
      <c r="CY17" s="63">
        <v>0.22657326408957396</v>
      </c>
      <c r="CZ17" s="63">
        <v>0.22657326408957396</v>
      </c>
    </row>
    <row r="18" spans="1:158" s="21" customFormat="1" ht="14.25" x14ac:dyDescent="0.25">
      <c r="A18" s="18" t="s">
        <v>70</v>
      </c>
      <c r="B18" s="19" t="s">
        <v>182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>
        <v>3.0898646125813336</v>
      </c>
      <c r="AF18" s="62">
        <v>2.4061316210154762</v>
      </c>
      <c r="AG18" s="62">
        <v>2.1851270176810571</v>
      </c>
      <c r="AH18" s="62">
        <v>1.2596702412181793</v>
      </c>
      <c r="AI18" s="62">
        <v>0.81766103454934191</v>
      </c>
      <c r="AJ18" s="62">
        <v>0.44471576642251059</v>
      </c>
      <c r="AK18" s="62">
        <v>-0.59814970556177727</v>
      </c>
      <c r="AL18" s="62">
        <v>-1.5650448451498589</v>
      </c>
      <c r="AM18" s="62">
        <v>-2.8910724651563706</v>
      </c>
      <c r="AN18" s="62">
        <v>-3.2571113394290014</v>
      </c>
      <c r="AO18" s="62">
        <v>-3.0361067360945833</v>
      </c>
      <c r="AP18" s="62">
        <v>-2.3592801383829256</v>
      </c>
      <c r="AQ18" s="62">
        <v>-1.7653302669216755</v>
      </c>
      <c r="AR18" s="62">
        <v>-1.1299420323352223</v>
      </c>
      <c r="AS18" s="62">
        <v>-0.86749906587560011</v>
      </c>
      <c r="AT18" s="62">
        <v>-0.50146019160296929</v>
      </c>
      <c r="AU18" s="62">
        <v>0.41018379715150771</v>
      </c>
      <c r="AV18" s="62">
        <v>0.51377970496451641</v>
      </c>
      <c r="AW18" s="62">
        <v>0.56212446194392041</v>
      </c>
      <c r="AX18" s="62">
        <v>6.4864104441478526E-2</v>
      </c>
      <c r="AY18" s="62">
        <v>-0.1561404988929401</v>
      </c>
      <c r="AZ18" s="62">
        <v>-0.19757886201814359</v>
      </c>
      <c r="BA18" s="62">
        <v>-0.24592361899754767</v>
      </c>
      <c r="BB18" s="62">
        <v>8.5583286004080258E-2</v>
      </c>
      <c r="BC18" s="62">
        <v>-4.1998341005272995E-3</v>
      </c>
      <c r="BD18" s="62">
        <v>0.20989837537969078</v>
      </c>
      <c r="BE18" s="62">
        <v>0.11320886142088261</v>
      </c>
      <c r="BF18" s="62">
        <v>0.23061755694229247</v>
      </c>
      <c r="BG18" s="62">
        <v>0.39637100944310644</v>
      </c>
      <c r="BH18" s="62">
        <v>0.19608558767128961</v>
      </c>
      <c r="BI18" s="62">
        <v>0.40327740329730699</v>
      </c>
      <c r="BJ18" s="62">
        <v>-0.64649446254118148</v>
      </c>
      <c r="BK18" s="62">
        <v>-0.78462233962519312</v>
      </c>
      <c r="BL18" s="62">
        <v>-0.65340085639538203</v>
      </c>
      <c r="BM18" s="62">
        <v>-0.88131185358400121</v>
      </c>
      <c r="BN18" s="62">
        <v>0.12011525527508317</v>
      </c>
      <c r="BO18" s="62">
        <v>0.15464722454608609</v>
      </c>
      <c r="BP18" s="62">
        <v>0.32040067704690006</v>
      </c>
      <c r="BQ18" s="62">
        <v>0.32730707090110062</v>
      </c>
      <c r="BR18" s="62">
        <v>0.20299198152549017</v>
      </c>
      <c r="BS18" s="62">
        <v>0.30658788933849895</v>
      </c>
      <c r="BT18" s="62">
        <v>0.29277510163009773</v>
      </c>
      <c r="BU18" s="62">
        <v>0.27205592006749607</v>
      </c>
      <c r="BV18" s="62">
        <v>0.20989837537969078</v>
      </c>
      <c r="BW18" s="62">
        <v>0.45162216027671115</v>
      </c>
      <c r="BX18" s="62">
        <v>0.26514952621329535</v>
      </c>
      <c r="BY18" s="62">
        <v>0.1615536184002867</v>
      </c>
      <c r="BZ18" s="62">
        <v>0.43090297871410937</v>
      </c>
      <c r="CA18" s="62">
        <v>0.10630246756668205</v>
      </c>
      <c r="CB18" s="62">
        <v>0.20989837537969078</v>
      </c>
      <c r="CC18" s="62">
        <v>0.54140528038131863</v>
      </c>
      <c r="CD18" s="62">
        <v>0.27205592006749607</v>
      </c>
      <c r="CE18" s="62">
        <v>0.27205592006749607</v>
      </c>
      <c r="CF18" s="62">
        <v>-0.2321108312891465</v>
      </c>
      <c r="CG18" s="62">
        <v>-0.21829804358074534</v>
      </c>
      <c r="CH18" s="62">
        <v>-0.1837660743097424</v>
      </c>
      <c r="CI18" s="62">
        <v>-0.13542131733033835</v>
      </c>
      <c r="CJ18" s="62">
        <v>0.4999669172561152</v>
      </c>
      <c r="CK18" s="62">
        <v>0.52068609881871697</v>
      </c>
      <c r="CL18" s="62">
        <v>0.77622267142413859</v>
      </c>
      <c r="CM18" s="62">
        <v>0.86600579152874602</v>
      </c>
      <c r="CN18" s="62">
        <v>0.7900354591325397</v>
      </c>
      <c r="CO18" s="62">
        <v>0.60356282506912395</v>
      </c>
      <c r="CP18" s="62">
        <v>0.2582431323590948</v>
      </c>
      <c r="CQ18" s="62">
        <v>7.1770498295679136E-2</v>
      </c>
      <c r="CR18" s="62">
        <v>3.7238529024676233E-2</v>
      </c>
      <c r="CS18" s="62">
        <v>-0.12851492347613777</v>
      </c>
      <c r="CT18" s="62">
        <v>-0.2804555882685506</v>
      </c>
      <c r="CU18" s="62">
        <v>-8.7076560350934265E-2</v>
      </c>
      <c r="CV18" s="62">
        <v>-0.28736198212275116</v>
      </c>
      <c r="CW18" s="62">
        <v>3.0332135170475612E-2</v>
      </c>
      <c r="CX18" s="62">
        <v>0.16846001225448726</v>
      </c>
      <c r="CY18" s="62">
        <v>3.7238529024676233E-2</v>
      </c>
      <c r="CZ18" s="62">
        <v>0.12702164912928379</v>
      </c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</row>
    <row r="19" spans="1:158" s="21" customFormat="1" ht="14.25" x14ac:dyDescent="0.25">
      <c r="A19" s="20" t="s">
        <v>207</v>
      </c>
      <c r="B19" s="20" t="s">
        <v>204</v>
      </c>
      <c r="C19" s="63">
        <v>-0.95616653696354803</v>
      </c>
      <c r="D19" s="63">
        <v>-0.83891367860258725</v>
      </c>
      <c r="E19" s="63">
        <v>-0.87144297530635739</v>
      </c>
      <c r="F19" s="63">
        <v>-0.62102699765270364</v>
      </c>
      <c r="G19" s="63">
        <v>-1.1130543087575033</v>
      </c>
      <c r="H19" s="63">
        <v>-0.77362503567590735</v>
      </c>
      <c r="I19" s="63">
        <v>-0.3940146625293407</v>
      </c>
      <c r="J19" s="63">
        <v>-0.32981488541530535</v>
      </c>
      <c r="K19" s="63">
        <v>-0.44622842242152583</v>
      </c>
      <c r="L19" s="63">
        <v>-0.3049798182143787</v>
      </c>
      <c r="M19" s="63">
        <v>-0.13354027203855404</v>
      </c>
      <c r="N19" s="63">
        <v>-1.0644907243414848E-2</v>
      </c>
      <c r="O19" s="63">
        <v>-0.1538822568506962</v>
      </c>
      <c r="P19" s="63">
        <v>-9.4131883266183186E-2</v>
      </c>
      <c r="Q19" s="63">
        <v>3.8651567579023223E-2</v>
      </c>
      <c r="R19" s="63">
        <v>0.19481115561841197</v>
      </c>
      <c r="S19" s="63">
        <v>6.2157168758960636E-2</v>
      </c>
      <c r="T19" s="63">
        <v>0.29174681234491612</v>
      </c>
      <c r="U19" s="63">
        <v>0.27738013736171047</v>
      </c>
      <c r="V19" s="63">
        <v>0.33534266298807774</v>
      </c>
      <c r="W19" s="63">
        <v>0.219674563486632</v>
      </c>
      <c r="X19" s="63">
        <v>0.31638092231383119</v>
      </c>
      <c r="Y19" s="63">
        <v>0.58546332226651165</v>
      </c>
      <c r="Z19" s="63">
        <v>0.68926852733391464</v>
      </c>
      <c r="AA19" s="63">
        <v>0.79319248176773938</v>
      </c>
      <c r="AB19" s="63">
        <v>0.91470885314436456</v>
      </c>
      <c r="AC19" s="63">
        <v>1.1814023357996974</v>
      </c>
      <c r="AD19" s="63">
        <v>1.3765880575890417</v>
      </c>
      <c r="AE19" s="63">
        <v>1.4806039027762632</v>
      </c>
      <c r="AF19" s="63">
        <v>1.5121158225313482</v>
      </c>
      <c r="AG19" s="63">
        <v>1.5300473679010003</v>
      </c>
      <c r="AH19" s="63">
        <v>1.2927971192803693</v>
      </c>
      <c r="AI19" s="63">
        <v>1.0058944772650311</v>
      </c>
      <c r="AJ19" s="63">
        <v>0.63374231512919466</v>
      </c>
      <c r="AK19" s="63">
        <v>0.25477181137213439</v>
      </c>
      <c r="AL19" s="63">
        <v>-0.37486791168085026</v>
      </c>
      <c r="AM19" s="63">
        <v>-1.2000804708734309</v>
      </c>
      <c r="AN19" s="63">
        <v>-1.6731321646595334</v>
      </c>
      <c r="AO19" s="63">
        <v>-1.798875509470506</v>
      </c>
      <c r="AP19" s="63">
        <v>-1.8860983333907071</v>
      </c>
      <c r="AQ19" s="63">
        <v>-1.7458998936971244</v>
      </c>
      <c r="AR19" s="63">
        <v>-1.4216021778263743</v>
      </c>
      <c r="AS19" s="63">
        <v>-1.009003385283284</v>
      </c>
      <c r="AT19" s="63">
        <v>-0.89696848588569789</v>
      </c>
      <c r="AU19" s="63">
        <v>-0.84837433285131358</v>
      </c>
      <c r="AV19" s="63">
        <v>-0.69362145786587981</v>
      </c>
      <c r="AW19" s="63">
        <v>-0.35680037825206362</v>
      </c>
      <c r="AX19" s="63">
        <v>-0.4696566983149843</v>
      </c>
      <c r="AY19" s="63">
        <v>-0.46865556419005727</v>
      </c>
      <c r="AZ19" s="63">
        <v>-0.40241295684115996</v>
      </c>
      <c r="BA19" s="63">
        <v>-0.25639197629184529</v>
      </c>
      <c r="BB19" s="63">
        <v>-0.36068255417277573</v>
      </c>
      <c r="BC19" s="63">
        <v>-0.24486062143239568</v>
      </c>
      <c r="BD19" s="63">
        <v>-0.24360986752710698</v>
      </c>
      <c r="BE19" s="63">
        <v>-9.5625884153342194E-2</v>
      </c>
      <c r="BF19" s="63">
        <v>-0.19138155830133519</v>
      </c>
      <c r="BG19" s="63">
        <v>-6.7020377253725866E-2</v>
      </c>
      <c r="BH19" s="63">
        <v>-9.4236879274157401E-2</v>
      </c>
      <c r="BI19" s="63">
        <v>-5.8082984301335454E-2</v>
      </c>
      <c r="BJ19" s="63">
        <v>-0.22769199639764856</v>
      </c>
      <c r="BK19" s="63">
        <v>-0.25291721400026229</v>
      </c>
      <c r="BL19" s="63">
        <v>-0.21620653610372118</v>
      </c>
      <c r="BM19" s="63">
        <v>-0.18753257814143667</v>
      </c>
      <c r="BN19" s="63">
        <v>-0.30149566066562755</v>
      </c>
      <c r="BO19" s="63">
        <v>-0.27268090920592164</v>
      </c>
      <c r="BP19" s="63">
        <v>-0.18184914979321692</v>
      </c>
      <c r="BQ19" s="63">
        <v>-0.16930181692976484</v>
      </c>
      <c r="BR19" s="63">
        <v>-0.14220221720493217</v>
      </c>
      <c r="BS19" s="63">
        <v>-4.6123169659837301E-2</v>
      </c>
      <c r="BT19" s="63">
        <v>0.13551213034375761</v>
      </c>
      <c r="BU19" s="63">
        <v>0.22242736129102883</v>
      </c>
      <c r="BV19" s="63">
        <v>0.12397918874162171</v>
      </c>
      <c r="BW19" s="63">
        <v>0.30697936664089565</v>
      </c>
      <c r="BX19" s="63">
        <v>0.34547097632006879</v>
      </c>
      <c r="BY19" s="63">
        <v>0.53215016727918596</v>
      </c>
      <c r="BZ19" s="63">
        <v>0.38799233419572227</v>
      </c>
      <c r="CA19" s="63">
        <v>0.46830936899069436</v>
      </c>
      <c r="CB19" s="63">
        <v>0.52132883318797985</v>
      </c>
      <c r="CC19" s="63">
        <v>0.51683713738535075</v>
      </c>
      <c r="CD19" s="63">
        <v>0.32590300273678613</v>
      </c>
      <c r="CE19" s="63">
        <v>0.17921601756187228</v>
      </c>
      <c r="CF19" s="63">
        <v>-0.27343925062065411</v>
      </c>
      <c r="CG19" s="63">
        <v>-5.6952790861765183E-2</v>
      </c>
      <c r="CH19" s="63">
        <v>-0.11698850960722386</v>
      </c>
      <c r="CI19" s="63">
        <v>-1.8743972163853078E-2</v>
      </c>
      <c r="CJ19" s="63">
        <v>0.41683748386164982</v>
      </c>
      <c r="CK19" s="63">
        <v>0.48840275395078692</v>
      </c>
      <c r="CL19" s="63">
        <v>0.39569256975525968</v>
      </c>
      <c r="CM19" s="63">
        <v>0.51769588213144468</v>
      </c>
      <c r="CN19" s="63">
        <v>0.64368895178560581</v>
      </c>
      <c r="CO19" s="63">
        <v>0.68742945441220726</v>
      </c>
      <c r="CP19" s="63">
        <v>0.47127165851103164</v>
      </c>
      <c r="CQ19" s="63">
        <v>0.40059673673937951</v>
      </c>
      <c r="CR19" s="63">
        <v>0.41069261305307514</v>
      </c>
      <c r="CS19" s="63">
        <v>0.40996882084110292</v>
      </c>
      <c r="CT19" s="63">
        <v>8.333383643352496E-2</v>
      </c>
      <c r="CU19" s="63">
        <v>3.0474102246503789E-2</v>
      </c>
      <c r="CV19" s="63">
        <v>0.14492860715709971</v>
      </c>
      <c r="CW19" s="63">
        <v>0.14878531533778566</v>
      </c>
      <c r="CX19" s="63">
        <v>7.6403694348507772E-2</v>
      </c>
      <c r="CY19" s="63">
        <v>0.10851554648499331</v>
      </c>
      <c r="CZ19" s="63">
        <v>0.268138594546172</v>
      </c>
    </row>
    <row r="20" spans="1:158" s="21" customFormat="1" ht="13.5" x14ac:dyDescent="0.25"/>
    <row r="21" spans="1:15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</row>
    <row r="22" spans="1:15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</row>
    <row r="23" spans="1:15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</row>
    <row r="24" spans="1:15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</row>
    <row r="25" spans="1:15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</row>
    <row r="26" spans="1:15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</row>
    <row r="27" spans="1:15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</row>
    <row r="28" spans="1:15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</row>
    <row r="29" spans="1:15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</row>
    <row r="30" spans="1:15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</row>
    <row r="31" spans="1:15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</row>
    <row r="32" spans="1:15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</row>
    <row r="33" spans="1:15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</row>
    <row r="34" spans="1:15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</row>
    <row r="35" spans="1:15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</row>
    <row r="36" spans="1:15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</row>
    <row r="37" spans="1:15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</row>
    <row r="38" spans="1:15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</row>
    <row r="39" spans="1:15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</row>
    <row r="40" spans="1:15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</row>
    <row r="41" spans="1:15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</row>
    <row r="42" spans="1:15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</row>
    <row r="43" spans="1:15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</row>
    <row r="44" spans="1:15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</row>
    <row r="45" spans="1:15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</row>
    <row r="46" spans="1:15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</row>
    <row r="47" spans="1:15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</row>
    <row r="48" spans="1:15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</row>
    <row r="49" spans="1:15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</row>
    <row r="50" spans="1:15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</row>
    <row r="51" spans="1:15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</row>
    <row r="52" spans="1:15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</row>
    <row r="53" spans="1:15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</row>
    <row r="54" spans="1:15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</row>
    <row r="55" spans="1:15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</row>
    <row r="56" spans="1:15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</row>
    <row r="57" spans="1:15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</row>
    <row r="58" spans="1:15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</row>
    <row r="59" spans="1:15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</row>
    <row r="60" spans="1:15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</row>
    <row r="61" spans="1:15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</row>
    <row r="62" spans="1:15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</row>
    <row r="63" spans="1:15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</row>
    <row r="64" spans="1:15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</row>
    <row r="65" spans="1:15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</row>
    <row r="66" spans="1:15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</row>
    <row r="67" spans="1:15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</row>
    <row r="68" spans="1:15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</row>
    <row r="69" spans="1:15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</row>
    <row r="70" spans="1:15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</row>
    <row r="71" spans="1:15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</row>
    <row r="72" spans="1:15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</row>
    <row r="73" spans="1:15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</row>
    <row r="74" spans="1:15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</row>
    <row r="75" spans="1:15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</row>
    <row r="76" spans="1:15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</row>
    <row r="77" spans="1:15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</row>
    <row r="78" spans="1:15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</row>
    <row r="79" spans="1:15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</row>
    <row r="80" spans="1:15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</row>
    <row r="81" spans="1:15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</row>
    <row r="82" spans="1:15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</row>
    <row r="83" spans="1:15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</row>
    <row r="84" spans="1:15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</row>
    <row r="85" spans="1:15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</row>
    <row r="86" spans="1:15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</row>
    <row r="87" spans="1:15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</row>
    <row r="88" spans="1:15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</row>
    <row r="89" spans="1:15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</row>
    <row r="90" spans="1:15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</row>
    <row r="91" spans="1:15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</row>
    <row r="92" spans="1:15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</row>
    <row r="93" spans="1:15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</row>
    <row r="94" spans="1:15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</row>
    <row r="95" spans="1:15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</row>
    <row r="96" spans="1:15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</row>
    <row r="97" spans="1:15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</row>
    <row r="98" spans="1:15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</row>
    <row r="99" spans="1:15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</row>
    <row r="100" spans="1:15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</row>
    <row r="101" spans="1:15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</row>
    <row r="102" spans="1:15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</row>
    <row r="103" spans="1:15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</row>
    <row r="104" spans="1:15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</row>
    <row r="105" spans="1:15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</row>
    <row r="106" spans="1:15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</row>
    <row r="107" spans="1:15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</row>
    <row r="108" spans="1:15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</row>
    <row r="109" spans="1:15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</row>
    <row r="110" spans="1:15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</row>
    <row r="111" spans="1:15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</row>
    <row r="112" spans="1:15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</row>
    <row r="113" spans="1:15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</row>
    <row r="114" spans="1:15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</row>
    <row r="115" spans="1:15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</row>
    <row r="116" spans="1:15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</row>
    <row r="117" spans="1:15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</row>
    <row r="118" spans="1:15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</row>
    <row r="119" spans="1:15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</row>
    <row r="120" spans="1:15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</row>
    <row r="121" spans="1:15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</row>
    <row r="122" spans="1:15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</row>
    <row r="123" spans="1:15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</row>
    <row r="124" spans="1:15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</row>
    <row r="125" spans="1:15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</row>
    <row r="126" spans="1:15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</row>
    <row r="127" spans="1:158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</row>
    <row r="128" spans="1:158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</row>
    <row r="129" spans="1:158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</row>
    <row r="130" spans="1:158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</row>
    <row r="131" spans="1:158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</row>
    <row r="132" spans="1:158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</row>
    <row r="133" spans="1:158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</row>
    <row r="134" spans="1:158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</row>
    <row r="135" spans="1:158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</row>
    <row r="136" spans="1:158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</row>
    <row r="137" spans="1:158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</row>
    <row r="138" spans="1:158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</row>
    <row r="139" spans="1:158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</row>
    <row r="140" spans="1:158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</row>
    <row r="141" spans="1:158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</row>
    <row r="142" spans="1:15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</row>
    <row r="143" spans="1:158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</row>
    <row r="144" spans="1:158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</row>
    <row r="145" spans="1:158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</row>
    <row r="146" spans="1:15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</row>
    <row r="147" spans="1:158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</row>
    <row r="148" spans="1:158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</row>
    <row r="149" spans="1:158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</row>
    <row r="150" spans="1:158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</row>
    <row r="151" spans="1:158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</row>
    <row r="152" spans="1:15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</row>
    <row r="153" spans="1:15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</row>
    <row r="154" spans="1:15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</row>
    <row r="155" spans="1:15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</row>
    <row r="156" spans="1:15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</row>
    <row r="157" spans="1:15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</row>
    <row r="158" spans="1:15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</row>
    <row r="159" spans="1:15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</row>
    <row r="160" spans="1:15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</row>
    <row r="161" spans="1:158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</row>
    <row r="162" spans="1:158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</row>
    <row r="163" spans="1:158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</row>
    <row r="164" spans="1:158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</row>
    <row r="165" spans="1:158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</row>
    <row r="166" spans="1:158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</row>
    <row r="167" spans="1:158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</row>
    <row r="168" spans="1:158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</row>
    <row r="169" spans="1:158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</row>
    <row r="170" spans="1:158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</row>
    <row r="171" spans="1:158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</row>
    <row r="172" spans="1:158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</row>
    <row r="173" spans="1:158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</row>
    <row r="174" spans="1:158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</row>
    <row r="175" spans="1:158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</row>
    <row r="176" spans="1:158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</row>
    <row r="177" spans="1:158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</row>
    <row r="178" spans="1:158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</row>
    <row r="179" spans="1:15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</row>
    <row r="180" spans="1:15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</row>
    <row r="181" spans="1:158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</row>
    <row r="182" spans="1:158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</row>
    <row r="183" spans="1:158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</row>
    <row r="184" spans="1:15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</row>
    <row r="185" spans="1:158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</row>
    <row r="186" spans="1:15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</row>
    <row r="187" spans="1:158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</row>
    <row r="188" spans="1:158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</row>
    <row r="189" spans="1:158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</row>
    <row r="190" spans="1:158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</row>
    <row r="191" spans="1:158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</row>
    <row r="192" spans="1:158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</row>
    <row r="193" spans="1:158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</row>
    <row r="194" spans="1:158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</row>
    <row r="195" spans="1:158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</row>
  </sheetData>
  <mergeCells count="26">
    <mergeCell ref="CY3:DB3"/>
    <mergeCell ref="CU3:CX3"/>
    <mergeCell ref="BW3:BZ3"/>
    <mergeCell ref="CA3:CD3"/>
    <mergeCell ref="CE3:CH3"/>
    <mergeCell ref="CI3:CL3"/>
    <mergeCell ref="CM3:CP3"/>
    <mergeCell ref="CQ3:CT3"/>
    <mergeCell ref="BS3:BV3"/>
    <mergeCell ref="AA3:AD3"/>
    <mergeCell ref="AE3:AH3"/>
    <mergeCell ref="AI3:AL3"/>
    <mergeCell ref="AM3:AP3"/>
    <mergeCell ref="AQ3:AT3"/>
    <mergeCell ref="AU3:AX3"/>
    <mergeCell ref="AY3:BB3"/>
    <mergeCell ref="BC3:BF3"/>
    <mergeCell ref="BG3:BJ3"/>
    <mergeCell ref="BK3:BN3"/>
    <mergeCell ref="BO3:BR3"/>
    <mergeCell ref="W3:Z3"/>
    <mergeCell ref="C3:F3"/>
    <mergeCell ref="G3:J3"/>
    <mergeCell ref="K3:N3"/>
    <mergeCell ref="O3:R3"/>
    <mergeCell ref="S3:V3"/>
  </mergeCells>
  <conditionalFormatting sqref="C5:CZ5"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:CZ6"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C7:CZ7"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C8:CZ8"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0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C9:CZ9"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C10:CZ10"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C11:CZ11"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3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C12:CZ12"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C13:CZ13"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C14:CZ14"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C15:CZ15"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C16:CZ16"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8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C17:CZ17"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C18:CZ18"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C19:CZ19"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V18">
    <cfRule type="colorScale" priority="10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9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W18:EB18 DA18:DU18">
    <cfRule type="colorScale" priority="1081">
      <colorScale>
        <cfvo type="min"/>
        <cfvo type="num" val="0"/>
        <cfvo type="max"/>
        <color rgb="FF0070C0"/>
        <color theme="0"/>
        <color rgb="FFFF6600"/>
      </colorScale>
    </cfRule>
    <cfRule type="colorScale" priority="10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8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8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4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EG11">
    <cfRule type="colorScale" priority="11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3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G12">
    <cfRule type="colorScale" priority="11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22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EH11">
    <cfRule type="colorScale" priority="122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2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2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3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3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30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EH12">
    <cfRule type="colorScale" priority="121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0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1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1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1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11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EH11:EM11 DA11:EF11">
    <cfRule type="colorScale" priority="1351">
      <colorScale>
        <cfvo type="min"/>
        <cfvo type="num" val="0"/>
        <cfvo type="max"/>
        <color rgb="FF0070C0"/>
        <color theme="0"/>
        <color rgb="FFFF6600"/>
      </colorScale>
    </cfRule>
    <cfRule type="colorScale" priority="135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5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5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5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5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5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5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52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H12:EM12 DA12:EF12">
    <cfRule type="colorScale" priority="133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3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2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2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2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2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2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24">
      <colorScale>
        <cfvo type="min"/>
        <cfvo type="num" val="0"/>
        <cfvo type="max"/>
        <color rgb="FF0070C0"/>
        <color theme="0"/>
        <color rgb="FFFF6600"/>
      </colorScale>
    </cfRule>
    <cfRule type="colorScale" priority="133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I11:EN11 DA11:EG11">
    <cfRule type="colorScale" priority="122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1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1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6">
      <colorScale>
        <cfvo type="min"/>
        <cfvo type="num" val="0"/>
        <cfvo type="max"/>
        <color rgb="FF0070C0"/>
        <color theme="0"/>
        <color rgb="FFFF6600"/>
      </colorScale>
    </cfRule>
    <cfRule type="colorScale" priority="122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2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2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20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EI12:EN12 DA12:EG12">
    <cfRule type="colorScale" priority="1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98">
      <colorScale>
        <cfvo type="min"/>
        <cfvo type="num" val="0"/>
        <cfvo type="max"/>
        <color rgb="FF0070C0"/>
        <color theme="0"/>
        <color rgb="FFFF6600"/>
      </colorScale>
    </cfRule>
    <cfRule type="colorScale" priority="120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0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0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0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0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0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EO11:EU11 EW11:FB11">
    <cfRule type="colorScale" priority="136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6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6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6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6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6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60">
      <colorScale>
        <cfvo type="min"/>
        <cfvo type="num" val="0"/>
        <cfvo type="max"/>
        <color rgb="FF0070C0"/>
        <color theme="0"/>
        <color rgb="FFFF6600"/>
      </colorScale>
    </cfRule>
    <cfRule type="colorScale" priority="136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6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O12:EU12 EW12:FB12">
    <cfRule type="colorScale" priority="1333">
      <colorScale>
        <cfvo type="min"/>
        <cfvo type="num" val="0"/>
        <cfvo type="max"/>
        <color rgb="FF0070C0"/>
        <color theme="0"/>
        <color rgb="FFFF6600"/>
      </colorScale>
    </cfRule>
    <cfRule type="colorScale" priority="133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3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3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3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3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4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4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37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ES10">
    <cfRule type="colorScale" priority="11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4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4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4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T10">
    <cfRule type="colorScale" priority="124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4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5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4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4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4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4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44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T10:EY10 DA10:ER10">
    <cfRule type="colorScale" priority="138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78">
      <colorScale>
        <cfvo type="min"/>
        <cfvo type="num" val="0"/>
        <cfvo type="max"/>
        <color rgb="FF0070C0"/>
        <color theme="0"/>
        <color rgb="FFFF6600"/>
      </colorScale>
    </cfRule>
    <cfRule type="colorScale" priority="137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8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8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8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8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8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U10:EZ10 DA10:ES10">
    <cfRule type="colorScale" priority="123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34">
      <colorScale>
        <cfvo type="min"/>
        <cfvo type="num" val="0"/>
        <cfvo type="max"/>
        <color rgb="FF0070C0"/>
        <color theme="0"/>
        <color rgb="FFFF6600"/>
      </colorScale>
    </cfRule>
    <cfRule type="colorScale" priority="123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3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3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4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V11">
    <cfRule type="colorScale" priority="137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7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7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6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7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7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7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7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73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EV12">
    <cfRule type="colorScale" priority="134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4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4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4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5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4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4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46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EX5">
    <cfRule type="colorScale" priority="132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2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2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2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1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1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1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1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19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EX6">
    <cfRule type="colorScale" priority="130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0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0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0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9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01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EX7">
    <cfRule type="colorScale" priority="128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8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8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7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8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8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8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8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80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X9">
    <cfRule type="colorScale" priority="126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6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6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6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6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6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6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6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6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X13">
    <cfRule type="colorScale" priority="11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EX14">
    <cfRule type="colorScale" priority="1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9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9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8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9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9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9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9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9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X15">
    <cfRule type="colorScale" priority="11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7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7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</conditionalFormatting>
  <conditionalFormatting sqref="EX16">
    <cfRule type="colorScale" priority="11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53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Y5:FD5 DA5:EW5">
    <cfRule type="colorScale" priority="130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06">
      <colorScale>
        <cfvo type="min"/>
        <cfvo type="num" val="0"/>
        <cfvo type="max"/>
        <color rgb="FF0070C0"/>
        <color theme="0"/>
        <color rgb="FFFF6600"/>
      </colorScale>
    </cfRule>
    <cfRule type="colorScale" priority="131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1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1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1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1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0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08">
      <colorScale>
        <cfvo type="num" val="-2"/>
        <cfvo type="num" val="0"/>
        <cfvo type="num" val="2"/>
        <color rgb="FFFF6600"/>
        <color theme="0"/>
        <color rgb="FF0070C0"/>
      </colorScale>
    </cfRule>
  </conditionalFormatting>
  <conditionalFormatting sqref="EY6:FD6 DA6:EW6">
    <cfRule type="colorScale" priority="129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9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9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8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88">
      <colorScale>
        <cfvo type="min"/>
        <cfvo type="num" val="0"/>
        <cfvo type="max"/>
        <color rgb="FF0070C0"/>
        <color theme="0"/>
        <color rgb="FFFF6600"/>
      </colorScale>
    </cfRule>
    <cfRule type="colorScale" priority="129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9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9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9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7:FD7 DA7:EW7">
    <cfRule type="colorScale" priority="127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7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7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7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7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70">
      <colorScale>
        <cfvo type="min"/>
        <cfvo type="num" val="0"/>
        <cfvo type="max"/>
        <color rgb="FF0070C0"/>
        <color theme="0"/>
        <color rgb="FFFF6600"/>
      </colorScale>
    </cfRule>
    <cfRule type="colorScale" priority="127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73">
      <colorScale>
        <cfvo type="num" val="-2"/>
        <cfvo type="num" val="0"/>
        <cfvo type="num" val="2"/>
        <color theme="8" tint="-0.249977111117893"/>
        <color theme="0"/>
        <color rgb="FFFF6600"/>
      </colorScale>
    </cfRule>
  </conditionalFormatting>
  <conditionalFormatting sqref="EY9:FD9 DA9:EW9">
    <cfRule type="colorScale" priority="12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5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5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5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5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52">
      <colorScale>
        <cfvo type="min"/>
        <cfvo type="num" val="0"/>
        <cfvo type="max"/>
        <color rgb="FF0070C0"/>
        <color theme="0"/>
        <color rgb="FFFF6600"/>
      </colorScale>
    </cfRule>
    <cfRule type="colorScale" priority="125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6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EY13:FD13 DA13:EW13">
    <cfRule type="colorScale" priority="11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0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99">
      <colorScale>
        <cfvo type="min"/>
        <cfvo type="num" val="0"/>
        <cfvo type="max"/>
        <color rgb="FF0070C0"/>
        <color theme="0"/>
        <color rgb="FFFF6600"/>
      </colorScale>
    </cfRule>
    <cfRule type="colorScale" priority="110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0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0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0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0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00">
      <colorScale>
        <cfvo type="num" val="-2"/>
        <cfvo type="num" val="0"/>
        <cfvo type="num" val="2"/>
        <color rgb="FF0070C0"/>
        <color theme="0"/>
        <color rgb="FFFF6600"/>
      </colorScale>
    </cfRule>
  </conditionalFormatting>
  <conditionalFormatting sqref="EY14:FD14 DA14:EW14">
    <cfRule type="colorScale" priority="118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8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8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8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80">
      <colorScale>
        <cfvo type="min"/>
        <cfvo type="num" val="0"/>
        <cfvo type="max"/>
        <color rgb="FF0070C0"/>
        <color theme="0"/>
        <color rgb="FFFF6600"/>
      </colorScale>
    </cfRule>
    <cfRule type="colorScale" priority="118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8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8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EY15:FD15 DA15:EW15">
    <cfRule type="colorScale" priority="11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6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62">
      <colorScale>
        <cfvo type="min"/>
        <cfvo type="num" val="0"/>
        <cfvo type="max"/>
        <color rgb="FF0070C0"/>
        <color theme="0"/>
        <color rgb="FFFF6600"/>
      </colorScale>
    </cfRule>
    <cfRule type="colorScale" priority="11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67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EY16:FD16 DA16:EW16">
    <cfRule type="colorScale" priority="1144">
      <colorScale>
        <cfvo type="min"/>
        <cfvo type="num" val="0"/>
        <cfvo type="max"/>
        <color rgb="FF0070C0"/>
        <color theme="0"/>
        <color rgb="FFFF6600"/>
      </colorScale>
    </cfRule>
    <cfRule type="colorScale" priority="11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ba305ec-9cbc-4545-996f-db38dd6e3512" xsi:nil="true"/>
    <_ip_UnifiedCompliancePolicyProperties xmlns="http://schemas.microsoft.com/sharepoint/v3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962DE4-06CF-4610-B87A-8C0332707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F6991A-D41C-4F9B-8A0F-04D7734E6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BE27CF-1FB6-40EB-9252-5CE7138CBC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ba305ec-9cbc-4545-996f-db38dd6e3512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Legend</vt:lpstr>
      <vt:lpstr>Data</vt:lpstr>
      <vt:lpstr>Heatmap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dcterms:created xsi:type="dcterms:W3CDTF">2025-04-29T11:28:46Z</dcterms:created>
  <dcterms:modified xsi:type="dcterms:W3CDTF">2025-09-18T11:02:51Z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