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"/>
    </mc:Choice>
  </mc:AlternateContent>
  <xr:revisionPtr revIDLastSave="0" documentId="13_ncr:1_{70EDE3D2-A73F-4DDE-BEB1-9562CF867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5.gada sākumu" sheetId="5" r:id="rId4"/>
  </sheets>
  <definedNames>
    <definedName name="_xlnm._FilterDatabase" localSheetId="0" hidden="1">Output!$G$1:$I$29</definedName>
    <definedName name="_xlnm._FilterDatabase" localSheetId="2" hidden="1">Parāds_mij._eur!$A$1:$Y$30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28" i="1"/>
  <c r="B29" i="1"/>
  <c r="B27" i="1"/>
  <c r="B26" i="1"/>
  <c r="B25" i="1"/>
  <c r="B23" i="1"/>
  <c r="B24" i="1"/>
  <c r="B22" i="1"/>
  <c r="B21" i="1"/>
  <c r="B19" i="1"/>
  <c r="B18" i="1"/>
  <c r="B17" i="1"/>
  <c r="B20" i="1"/>
  <c r="B16" i="1"/>
  <c r="B15" i="1"/>
  <c r="B13" i="1"/>
  <c r="B14" i="1"/>
  <c r="B12" i="1"/>
  <c r="B11" i="1"/>
  <c r="B10" i="1"/>
  <c r="B8" i="1"/>
  <c r="B9" i="1"/>
  <c r="B7" i="1"/>
  <c r="B6" i="1"/>
  <c r="B5" i="1"/>
  <c r="B4" i="1"/>
  <c r="B3" i="1"/>
  <c r="B2" i="1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2" i="4"/>
  <c r="D28" i="1" l="1"/>
  <c r="D5" i="1" l="1"/>
  <c r="D29" i="1"/>
  <c r="D21" i="1"/>
  <c r="D26" i="1"/>
  <c r="D2" i="1"/>
  <c r="D4" i="1"/>
  <c r="D3" i="1"/>
  <c r="D19" i="1"/>
  <c r="D27" i="1"/>
  <c r="D10" i="1"/>
  <c r="D18" i="1"/>
  <c r="D22" i="1"/>
  <c r="D8" i="1"/>
  <c r="D11" i="1"/>
  <c r="D13" i="1"/>
  <c r="D9" i="1"/>
  <c r="D25" i="1"/>
  <c r="D20" i="1"/>
  <c r="C5" i="1"/>
  <c r="C29" i="1"/>
  <c r="C21" i="1"/>
  <c r="C26" i="1"/>
  <c r="C28" i="1"/>
  <c r="C6" i="1"/>
  <c r="C4" i="1"/>
  <c r="C15" i="1"/>
  <c r="C27" i="1"/>
  <c r="C18" i="1"/>
  <c r="C22" i="1"/>
  <c r="C7" i="1"/>
  <c r="C13" i="1"/>
  <c r="C9" i="1"/>
  <c r="C25" i="1"/>
  <c r="C20" i="1"/>
  <c r="E5" i="1"/>
  <c r="E29" i="1"/>
  <c r="E21" i="1"/>
  <c r="E14" i="1"/>
  <c r="E28" i="1"/>
  <c r="E2" i="1"/>
  <c r="E6" i="1"/>
  <c r="E4" i="1"/>
  <c r="E3" i="1"/>
  <c r="E19" i="1"/>
  <c r="E23" i="1"/>
  <c r="E27" i="1"/>
  <c r="E10" i="1"/>
  <c r="E18" i="1"/>
  <c r="E22" i="1"/>
  <c r="E8" i="1"/>
  <c r="E16" i="1"/>
  <c r="E7" i="1"/>
  <c r="E11" i="1"/>
  <c r="E13" i="1"/>
  <c r="E9" i="1"/>
  <c r="E25" i="1"/>
  <c r="E20" i="1"/>
  <c r="D6" i="1"/>
  <c r="D15" i="1"/>
  <c r="E24" i="1"/>
  <c r="E12" i="1"/>
  <c r="E17" i="1"/>
  <c r="C12" i="1"/>
  <c r="C19" i="1"/>
  <c r="C10" i="1"/>
  <c r="C8" i="1"/>
  <c r="C16" i="1"/>
  <c r="C11" i="1"/>
  <c r="D14" i="1"/>
  <c r="D12" i="1"/>
  <c r="D16" i="1"/>
  <c r="E26" i="1"/>
  <c r="C17" i="1"/>
  <c r="C23" i="1"/>
  <c r="C3" i="1"/>
  <c r="C24" i="1"/>
  <c r="C14" i="1"/>
  <c r="D24" i="1"/>
  <c r="D7" i="1"/>
  <c r="D23" i="1"/>
  <c r="D17" i="1"/>
  <c r="E15" i="1"/>
</calcChain>
</file>

<file path=xl/sharedStrings.xml><?xml version="1.0" encoding="utf-8"?>
<sst xmlns="http://schemas.openxmlformats.org/spreadsheetml/2006/main" count="202" uniqueCount="69">
  <si>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</si>
  <si>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</si>
  <si>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</si>
  <si>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</si>
  <si>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</si>
  <si>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</si>
  <si>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</si>
  <si>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</si>
  <si>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</si>
  <si>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</si>
  <si>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</si>
  <si>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</si>
  <si>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</si>
  <si>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</si>
  <si>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</si>
  <si>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</si>
  <si>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</si>
  <si>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</si>
  <si>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</si>
  <si>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</si>
  <si>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</si>
  <si>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</si>
  <si>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</si>
  <si>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</si>
  <si>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</si>
  <si>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</si>
  <si>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</si>
  <si>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</si>
  <si>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</si>
  <si>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</si>
  <si>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</si>
  <si>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</si>
  <si>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</si>
  <si>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</si>
  <si>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</si>
  <si>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</si>
  <si>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</si>
  <si>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</si>
  <si>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</si>
  <si>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</si>
  <si>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</si>
  <si>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</si>
  <si>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</si>
  <si>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</si>
  <si>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</si>
  <si>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</si>
  <si>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</si>
  <si>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</si>
  <si>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</si>
  <si>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</si>
  <si>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</si>
  <si>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</si>
  <si>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</si>
  <si>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</si>
  <si>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</si>
  <si>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</si>
  <si>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</si>
  <si>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</si>
  <si>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</si>
  <si>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</si>
  <si>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</si>
  <si>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</si>
  <si>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</si>
  <si>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</si>
  <si>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Beļģija</t>
  </si>
  <si>
    <t>2024-Q4</t>
  </si>
  <si>
    <t>2025 q1 y-o-y</t>
  </si>
  <si>
    <t>2025 q1 q-o-q</t>
  </si>
  <si>
    <t>2025-Q1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</si>
</sst>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54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165" fontId="15" fillId="4" borderId="0" xfId="0" applyNumberFormat="1" applyFont="1" applyFill="1" applyAlignment="1">
      <alignment horizontal="right" vertical="center" shrinkToFit="1"/>
    </xf>
    <xf numFmtId="164" fontId="15" fillId="0" borderId="0" xfId="0" applyNumberFormat="1" applyFont="1" applyAlignment="1">
      <alignment horizontal="right" vertical="center" shrinkToFit="1"/>
    </xf>
    <xf numFmtId="164" fontId="15" fillId="4" borderId="0" xfId="0" applyNumberFormat="1" applyFont="1" applyFill="1" applyAlignment="1">
      <alignment horizontal="right" vertical="center" shrinkToFit="1"/>
    </xf>
    <xf numFmtId="165" fontId="15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7" fillId="4" borderId="0" xfId="0" applyNumberFormat="1" applyFont="1" applyFill="1" applyAlignment="1">
      <alignment horizontal="right" vertical="center" shrinkToFit="1"/>
    </xf>
    <xf numFmtId="3" fontId="17" fillId="0" borderId="0" xfId="0" applyNumberFormat="1" applyFont="1" applyAlignment="1">
      <alignment horizontal="right" vertical="center" shrinkToFit="1"/>
    </xf>
    <xf numFmtId="165" fontId="17" fillId="4" borderId="0" xfId="0" applyNumberFormat="1" applyFont="1" applyFill="1" applyAlignment="1">
      <alignment horizontal="right" vertical="center" shrinkToFit="1"/>
    </xf>
    <xf numFmtId="164" fontId="17" fillId="4" borderId="0" xfId="0" applyNumberFormat="1" applyFont="1" applyFill="1" applyAlignment="1">
      <alignment horizontal="right" vertical="center" shrinkToFit="1"/>
    </xf>
    <xf numFmtId="164" fontId="17" fillId="0" borderId="0" xfId="0" applyNumberFormat="1" applyFont="1" applyAlignment="1">
      <alignment horizontal="right" vertical="center" shrinkToFit="1"/>
    </xf>
    <xf numFmtId="165" fontId="17" fillId="0" borderId="0" xfId="0" applyNumberFormat="1" applyFont="1" applyAlignment="1">
      <alignment horizontal="right" vertical="center" shrinkToFit="1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8" fillId="4" borderId="0" xfId="0" applyNumberFormat="1" applyFont="1" applyFill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" fontId="6" fillId="0" borderId="0" xfId="0" applyNumberFormat="1" applyFont="1"/>
    <xf numFmtId="0" fontId="19" fillId="0" borderId="0" xfId="0" applyFont="1" applyAlignment="1">
      <alignment horizontal="left" vertical="center"/>
    </xf>
    <xf numFmtId="3" fontId="0" fillId="0" borderId="0" xfId="0" applyNumberFormat="1"/>
    <xf numFmtId="165" fontId="20" fillId="4" borderId="0" xfId="0" applyNumberFormat="1" applyFont="1" applyFill="1" applyAlignment="1">
      <alignment horizontal="right" vertical="center" shrinkToFit="1"/>
    </xf>
    <xf numFmtId="164" fontId="20" fillId="4" borderId="0" xfId="0" applyNumberFormat="1" applyFont="1" applyFill="1" applyAlignment="1">
      <alignment horizontal="right" vertical="center" shrinkToFit="1"/>
    </xf>
    <xf numFmtId="164" fontId="20" fillId="0" borderId="0" xfId="0" applyNumberFormat="1" applyFont="1" applyAlignment="1">
      <alignment horizontal="right" vertical="center" shrinkToFit="1"/>
    </xf>
    <xf numFmtId="165" fontId="20" fillId="0" borderId="0" xfId="0" applyNumberFormat="1" applyFont="1" applyAlignment="1">
      <alignment horizontal="right" vertical="center" shrinkToFit="1"/>
    </xf>
    <xf numFmtId="0" fontId="13" fillId="0" borderId="3" xfId="0" applyFont="1" applyBorder="1"/>
    <xf numFmtId="166" fontId="13" fillId="0" borderId="0" xfId="0" applyNumberFormat="1" applyFont="1"/>
    <xf numFmtId="0" fontId="21" fillId="0" borderId="0" xfId="4"/>
    <xf numFmtId="166" fontId="21" fillId="0" borderId="0" xfId="4" applyNumberFormat="1"/>
    <xf numFmtId="164" fontId="13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center" vertical="center"/>
    </xf>
    <xf numFmtId="3" fontId="17" fillId="4" borderId="0" xfId="0" applyNumberFormat="1" applyFont="1" applyFill="1" applyAlignment="1">
      <alignment horizontal="left" vertical="center" shrinkToFit="1"/>
    </xf>
    <xf numFmtId="3" fontId="17" fillId="0" borderId="0" xfId="0" applyNumberFormat="1" applyFont="1" applyAlignment="1">
      <alignment horizontal="left" vertical="center" shrinkToFit="1"/>
    </xf>
  </cellXfs>
  <cellStyles count="5">
    <cellStyle name="Hipersaite" xfId="2" builtinId="8"/>
    <cellStyle name="Labs" xfId="1" builtinId="26"/>
    <cellStyle name="Parasts" xfId="0" builtinId="0"/>
    <cellStyle name="Parasts 2" xfId="3" xr:uid="{314EB1ED-6425-4F29-A51E-8F108270FF86}"/>
    <cellStyle name="Parasts 3" xfId="4" xr:uid="{F70852A1-1A1D-4DA9-84FF-5ADB7B4AB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8-4544-920D-B544B7184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Horvātija</c:v>
                </c:pt>
                <c:pt idx="22">
                  <c:v>Čehija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General</c:formatCode>
                <c:ptCount val="28"/>
                <c:pt idx="0">
                  <c:v>55.5</c:v>
                </c:pt>
                <c:pt idx="1">
                  <c:v>51.5</c:v>
                </c:pt>
                <c:pt idx="2">
                  <c:v>48.7</c:v>
                </c:pt>
                <c:pt idx="3">
                  <c:v>44.9</c:v>
                </c:pt>
                <c:pt idx="4">
                  <c:v>41.2</c:v>
                </c:pt>
                <c:pt idx="5">
                  <c:v>38.299999999999997</c:v>
                </c:pt>
                <c:pt idx="6">
                  <c:v>37.6</c:v>
                </c:pt>
                <c:pt idx="7">
                  <c:v>35.200000000000003</c:v>
                </c:pt>
                <c:pt idx="8" formatCode="0.0">
                  <c:v>34</c:v>
                </c:pt>
                <c:pt idx="9">
                  <c:v>33.299999999999997</c:v>
                </c:pt>
                <c:pt idx="10">
                  <c:v>32.299999999999997</c:v>
                </c:pt>
                <c:pt idx="11">
                  <c:v>27.2</c:v>
                </c:pt>
                <c:pt idx="12">
                  <c:v>25.9</c:v>
                </c:pt>
                <c:pt idx="13">
                  <c:v>22.3</c:v>
                </c:pt>
                <c:pt idx="14">
                  <c:v>22.1</c:v>
                </c:pt>
                <c:pt idx="15">
                  <c:v>19.899999999999999</c:v>
                </c:pt>
                <c:pt idx="16">
                  <c:v>19.100000000000001</c:v>
                </c:pt>
                <c:pt idx="17">
                  <c:v>18.7</c:v>
                </c:pt>
                <c:pt idx="18">
                  <c:v>16.3</c:v>
                </c:pt>
                <c:pt idx="19">
                  <c:v>15.3</c:v>
                </c:pt>
                <c:pt idx="20">
                  <c:v>13.9</c:v>
                </c:pt>
                <c:pt idx="21">
                  <c:v>13.1</c:v>
                </c:pt>
                <c:pt idx="22" formatCode="0.0">
                  <c:v>13</c:v>
                </c:pt>
                <c:pt idx="23">
                  <c:v>11.2</c:v>
                </c:pt>
                <c:pt idx="24">
                  <c:v>10.5</c:v>
                </c:pt>
                <c:pt idx="25" formatCode="0.0">
                  <c:v>10</c:v>
                </c:pt>
                <c:pt idx="26" formatCode="0.0">
                  <c:v>7</c:v>
                </c:pt>
                <c:pt idx="27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Horvātija</c:v>
                </c:pt>
                <c:pt idx="22">
                  <c:v>Čehija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General</c:formatCode>
                <c:ptCount val="28"/>
                <c:pt idx="0">
                  <c:v>3.5</c:v>
                </c:pt>
                <c:pt idx="1">
                  <c:v>4.5999999999999996</c:v>
                </c:pt>
                <c:pt idx="2">
                  <c:v>5.8</c:v>
                </c:pt>
                <c:pt idx="3">
                  <c:v>7.6</c:v>
                </c:pt>
                <c:pt idx="4">
                  <c:v>8.1999999999999993</c:v>
                </c:pt>
                <c:pt idx="5">
                  <c:v>-3.4</c:v>
                </c:pt>
                <c:pt idx="6">
                  <c:v>15.8</c:v>
                </c:pt>
                <c:pt idx="7">
                  <c:v>-0.6</c:v>
                </c:pt>
                <c:pt idx="8">
                  <c:v>3.3</c:v>
                </c:pt>
                <c:pt idx="9">
                  <c:v>4.9000000000000004</c:v>
                </c:pt>
                <c:pt idx="10">
                  <c:v>2.2000000000000002</c:v>
                </c:pt>
                <c:pt idx="11">
                  <c:v>3.1</c:v>
                </c:pt>
                <c:pt idx="12">
                  <c:v>3.2</c:v>
                </c:pt>
                <c:pt idx="13">
                  <c:v>-5.4</c:v>
                </c:pt>
                <c:pt idx="14">
                  <c:v>3.5</c:v>
                </c:pt>
                <c:pt idx="15">
                  <c:v>-3.3</c:v>
                </c:pt>
                <c:pt idx="16">
                  <c:v>9</c:v>
                </c:pt>
                <c:pt idx="17">
                  <c:v>16.8</c:v>
                </c:pt>
                <c:pt idx="18">
                  <c:v>5.0999999999999996</c:v>
                </c:pt>
                <c:pt idx="19">
                  <c:v>9</c:v>
                </c:pt>
                <c:pt idx="20">
                  <c:v>23.5</c:v>
                </c:pt>
                <c:pt idx="21">
                  <c:v>2.1</c:v>
                </c:pt>
                <c:pt idx="22">
                  <c:v>7.5</c:v>
                </c:pt>
                <c:pt idx="23">
                  <c:v>10.8</c:v>
                </c:pt>
                <c:pt idx="24">
                  <c:v>18</c:v>
                </c:pt>
                <c:pt idx="25">
                  <c:v>2.5</c:v>
                </c:pt>
                <c:pt idx="26">
                  <c:v>3.9</c:v>
                </c:pt>
                <c:pt idx="2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DD-4DF6-9B45-E12063FA6E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Slovēnija</c:v>
                </c:pt>
                <c:pt idx="10">
                  <c:v>Kipra</c:v>
                </c:pt>
                <c:pt idx="11">
                  <c:v>Slovākija</c:v>
                </c:pt>
                <c:pt idx="12">
                  <c:v>Vācija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Norvēģija</c:v>
                </c:pt>
                <c:pt idx="19">
                  <c:v>Čehija</c:v>
                </c:pt>
                <c:pt idx="20">
                  <c:v>Nīderlande</c:v>
                </c:pt>
                <c:pt idx="21">
                  <c:v>Lietuva</c:v>
                </c:pt>
                <c:pt idx="22">
                  <c:v>Īrija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152.5</c:v>
                </c:pt>
                <c:pt idx="1">
                  <c:v>137.9</c:v>
                </c:pt>
                <c:pt idx="2">
                  <c:v>114.1</c:v>
                </c:pt>
                <c:pt idx="3">
                  <c:v>106.8</c:v>
                </c:pt>
                <c:pt idx="4">
                  <c:v>103.5</c:v>
                </c:pt>
                <c:pt idx="5">
                  <c:v>96.4</c:v>
                </c:pt>
                <c:pt idx="6">
                  <c:v>84.9</c:v>
                </c:pt>
                <c:pt idx="7">
                  <c:v>83.7</c:v>
                </c:pt>
                <c:pt idx="8" formatCode="0.0">
                  <c:v>75.3</c:v>
                </c:pt>
                <c:pt idx="9" formatCode="0.0">
                  <c:v>69.900000000000006</c:v>
                </c:pt>
                <c:pt idx="10" formatCode="0.0">
                  <c:v>64.3</c:v>
                </c:pt>
                <c:pt idx="11" formatCode="0.0">
                  <c:v>62.8</c:v>
                </c:pt>
                <c:pt idx="12">
                  <c:v>62.3</c:v>
                </c:pt>
                <c:pt idx="13">
                  <c:v>58.4</c:v>
                </c:pt>
                <c:pt idx="14">
                  <c:v>57.4</c:v>
                </c:pt>
                <c:pt idx="15" formatCode="0.0">
                  <c:v>55.8</c:v>
                </c:pt>
                <c:pt idx="16" formatCode="0.0">
                  <c:v>48.1</c:v>
                </c:pt>
                <c:pt idx="17" formatCode="0.0">
                  <c:v>45.6</c:v>
                </c:pt>
                <c:pt idx="18" formatCode="#\ ##0.0">
                  <c:v>45.2</c:v>
                </c:pt>
                <c:pt idx="19" formatCode="0.0">
                  <c:v>43.4</c:v>
                </c:pt>
                <c:pt idx="20">
                  <c:v>43.2</c:v>
                </c:pt>
                <c:pt idx="21">
                  <c:v>40.6</c:v>
                </c:pt>
                <c:pt idx="22">
                  <c:v>34.9</c:v>
                </c:pt>
                <c:pt idx="23" formatCode="0.0">
                  <c:v>33.5</c:v>
                </c:pt>
                <c:pt idx="24" formatCode="0.0">
                  <c:v>29.9</c:v>
                </c:pt>
                <c:pt idx="25">
                  <c:v>26.1</c:v>
                </c:pt>
                <c:pt idx="26">
                  <c:v>24.1</c:v>
                </c:pt>
                <c:pt idx="27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D-4DF6-9B45-E12063FA6E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Slovēnija</c:v>
                </c:pt>
                <c:pt idx="10">
                  <c:v>Kipra</c:v>
                </c:pt>
                <c:pt idx="11">
                  <c:v>Slovākija</c:v>
                </c:pt>
                <c:pt idx="12">
                  <c:v>Vācija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Norvēģija</c:v>
                </c:pt>
                <c:pt idx="19">
                  <c:v>Čehija</c:v>
                </c:pt>
                <c:pt idx="20">
                  <c:v>Nīderlande</c:v>
                </c:pt>
                <c:pt idx="21">
                  <c:v>Lietuva</c:v>
                </c:pt>
                <c:pt idx="22">
                  <c:v>Īrija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Output!$F$2:$F$29</c:f>
              <c:numCache>
                <c:formatCode>General</c:formatCode>
                <c:ptCount val="28"/>
                <c:pt idx="0">
                  <c:v>-9.3000000000000007</c:v>
                </c:pt>
                <c:pt idx="1">
                  <c:v>3</c:v>
                </c:pt>
                <c:pt idx="2">
                  <c:v>3.5</c:v>
                </c:pt>
                <c:pt idx="3">
                  <c:v>0.2</c:v>
                </c:pt>
                <c:pt idx="4">
                  <c:v>-2.8</c:v>
                </c:pt>
                <c:pt idx="5">
                  <c:v>-2.7</c:v>
                </c:pt>
                <c:pt idx="6">
                  <c:v>4.0999999999999996</c:v>
                </c:pt>
                <c:pt idx="7">
                  <c:v>5.0999999999999996</c:v>
                </c:pt>
                <c:pt idx="8">
                  <c:v>-0.3</c:v>
                </c:pt>
                <c:pt idx="9">
                  <c:v>-0.1</c:v>
                </c:pt>
                <c:pt idx="10">
                  <c:v>-8.1999999999999993</c:v>
                </c:pt>
                <c:pt idx="11">
                  <c:v>2.6</c:v>
                </c:pt>
                <c:pt idx="12">
                  <c:v>-0.3</c:v>
                </c:pt>
                <c:pt idx="13">
                  <c:v>-3.6</c:v>
                </c:pt>
                <c:pt idx="14">
                  <c:v>6.1</c:v>
                </c:pt>
                <c:pt idx="15">
                  <c:v>4.0999999999999996</c:v>
                </c:pt>
                <c:pt idx="16">
                  <c:v>0.6</c:v>
                </c:pt>
                <c:pt idx="17">
                  <c:v>-0.2</c:v>
                </c:pt>
                <c:pt idx="18">
                  <c:v>3</c:v>
                </c:pt>
                <c:pt idx="19">
                  <c:v>0.3</c:v>
                </c:pt>
                <c:pt idx="20">
                  <c:v>-1.4</c:v>
                </c:pt>
                <c:pt idx="21">
                  <c:v>1.5</c:v>
                </c:pt>
                <c:pt idx="22">
                  <c:v>-6.2</c:v>
                </c:pt>
                <c:pt idx="23">
                  <c:v>1.9</c:v>
                </c:pt>
                <c:pt idx="24">
                  <c:v>-3.2</c:v>
                </c:pt>
                <c:pt idx="25">
                  <c:v>-0.3</c:v>
                </c:pt>
                <c:pt idx="26" formatCode="0.0">
                  <c:v>0</c:v>
                </c:pt>
                <c:pt idx="27">
                  <c:v>1.5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54</xdr:row>
      <xdr:rowOff>15478</xdr:rowOff>
    </xdr:from>
    <xdr:to>
      <xdr:col>8</xdr:col>
      <xdr:colOff>1513416</xdr:colOff>
      <xdr:row>71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33</xdr:row>
      <xdr:rowOff>127000</xdr:rowOff>
    </xdr:from>
    <xdr:to>
      <xdr:col>8</xdr:col>
      <xdr:colOff>1513417</xdr:colOff>
      <xdr:row>51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0"/>
  <sheetViews>
    <sheetView tabSelected="1" topLeftCell="A31" zoomScale="70" zoomScaleNormal="7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7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32" t="s">
        <v>11</v>
      </c>
      <c r="B1" s="32" t="s">
        <v>41</v>
      </c>
      <c r="C1" s="32" t="s">
        <v>42</v>
      </c>
      <c r="D1" s="32" t="s">
        <v>43</v>
      </c>
      <c r="E1" s="32" t="s">
        <v>44</v>
      </c>
      <c r="F1" s="32" t="s">
        <v>53</v>
      </c>
      <c r="G1" s="32" t="s">
        <v>11</v>
      </c>
      <c r="H1" s="32" t="s">
        <v>52</v>
      </c>
      <c r="I1" s="32" t="s">
        <v>44</v>
      </c>
      <c r="J1" s="17"/>
      <c r="L1" s="33"/>
      <c r="M1" s="33"/>
      <c r="O1" s="11"/>
      <c r="P1" s="12"/>
    </row>
    <row r="2" spans="1:31" x14ac:dyDescent="0.25">
      <c r="A2" s="16" t="s">
        <v>18</v>
      </c>
      <c r="B2" s="16">
        <f>'Parāds_pret IKP%'!X10</f>
        <v>152.5</v>
      </c>
      <c r="C2" s="47">
        <f>Parāds_mij._eur!X10</f>
        <v>0.39574112391575511</v>
      </c>
      <c r="D2" s="47">
        <f>Parāds_mij._eur!W10</f>
        <v>-0.5537925286872678</v>
      </c>
      <c r="E2" s="47">
        <f>Parāds_mij._eur!Y10</f>
        <v>35.19163706163198</v>
      </c>
      <c r="F2">
        <v>-9.3000000000000007</v>
      </c>
      <c r="G2" s="48" t="s">
        <v>64</v>
      </c>
      <c r="H2" s="48">
        <v>3.5</v>
      </c>
      <c r="I2" s="48">
        <v>55.5</v>
      </c>
      <c r="L2" s="13"/>
      <c r="M2" s="13"/>
      <c r="P2" s="3"/>
      <c r="AB2" s="4"/>
      <c r="AC2" s="4"/>
      <c r="AD2" s="4"/>
    </row>
    <row r="3" spans="1:31" x14ac:dyDescent="0.25">
      <c r="A3" s="16" t="s">
        <v>13</v>
      </c>
      <c r="B3" s="16">
        <f>'Parāds_pret IKP%'!X14</f>
        <v>137.9</v>
      </c>
      <c r="C3" s="47">
        <f>Parāds_mij._eur!X14</f>
        <v>2.2508654445681628</v>
      </c>
      <c r="D3" s="47">
        <f>Parāds_mij._eur!W14</f>
        <v>4.585184252741243</v>
      </c>
      <c r="E3" s="47">
        <f>Parāds_mij._eur!Y14</f>
        <v>51.470487150435645</v>
      </c>
      <c r="F3">
        <v>3</v>
      </c>
      <c r="G3" s="48" t="s">
        <v>13</v>
      </c>
      <c r="H3" s="48">
        <v>4.5999999999999996</v>
      </c>
      <c r="I3" s="48">
        <v>51.5</v>
      </c>
      <c r="M3" s="13"/>
      <c r="P3" s="3"/>
    </row>
    <row r="4" spans="1:31" x14ac:dyDescent="0.25">
      <c r="A4" s="16" t="s">
        <v>15</v>
      </c>
      <c r="B4" s="16">
        <f>'Parāds_pret IKP%'!X12</f>
        <v>114.1</v>
      </c>
      <c r="C4" s="47">
        <f>Parāds_mij._eur!X12</f>
        <v>1.2149959638902033</v>
      </c>
      <c r="D4" s="47">
        <f>Parāds_mij._eur!W12</f>
        <v>5.8424558479845246</v>
      </c>
      <c r="E4" s="47">
        <f>Parāds_mij._eur!Y12</f>
        <v>48.741893150648487</v>
      </c>
      <c r="F4">
        <v>3.5</v>
      </c>
      <c r="G4" s="48" t="s">
        <v>15</v>
      </c>
      <c r="H4" s="48">
        <v>5.8</v>
      </c>
      <c r="I4" s="48">
        <v>48.7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64</v>
      </c>
      <c r="B5" s="16">
        <f>'Parāds_pret IKP%'!X3</f>
        <v>106.8</v>
      </c>
      <c r="C5" s="47">
        <f>Parāds_mij._eur!X3</f>
        <v>2.8003888780867072</v>
      </c>
      <c r="D5" s="47">
        <f>Parāds_mij._eur!W3</f>
        <v>3.4707457218456028</v>
      </c>
      <c r="E5" s="47">
        <f>Parāds_mij._eur!Y3</f>
        <v>55.535392365272187</v>
      </c>
      <c r="F5">
        <v>0.2</v>
      </c>
      <c r="G5" s="48" t="s">
        <v>46</v>
      </c>
      <c r="H5" s="48">
        <v>7.6</v>
      </c>
      <c r="I5" s="48">
        <v>44.9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19</v>
      </c>
      <c r="B6" s="16">
        <f>'Parāds_pret IKP%'!X11</f>
        <v>103.5</v>
      </c>
      <c r="C6" s="47">
        <f>Parāds_mij._eur!X11</f>
        <v>2.8880596876775968</v>
      </c>
      <c r="D6" s="47">
        <f>Parāds_mij._eur!W11</f>
        <v>3.2611347891948697</v>
      </c>
      <c r="E6" s="47">
        <f>Parāds_mij._eur!Y11</f>
        <v>33.973930143503857</v>
      </c>
      <c r="F6">
        <v>-2.8</v>
      </c>
      <c r="G6" s="48" t="s">
        <v>17</v>
      </c>
      <c r="H6" s="48">
        <v>8.1999999999999993</v>
      </c>
      <c r="I6" s="48">
        <v>41.2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23</v>
      </c>
      <c r="B7" s="16">
        <f>'Parāds_pret IKP%'!X24</f>
        <v>96.4</v>
      </c>
      <c r="C7" s="47">
        <f>Parāds_mij._eur!X24</f>
        <v>2.7528547672045249</v>
      </c>
      <c r="D7" s="47">
        <f>Parāds_mij._eur!W24</f>
        <v>3.1683136002943257</v>
      </c>
      <c r="E7" s="47">
        <f>Parāds_mij._eur!Y24</f>
        <v>25.877641426894961</v>
      </c>
      <c r="F7">
        <v>-2.7</v>
      </c>
      <c r="G7" s="48" t="s">
        <v>14</v>
      </c>
      <c r="H7" s="48">
        <v>-3.4</v>
      </c>
      <c r="I7" s="48">
        <v>38.299999999999997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6" t="s">
        <v>46</v>
      </c>
      <c r="B8" s="16">
        <f>'Parāds_pret IKP%'!X22</f>
        <v>84.9</v>
      </c>
      <c r="C8" s="47">
        <f>Parāds_mij._eur!X22</f>
        <v>4.689633649725593</v>
      </c>
      <c r="D8" s="47">
        <f>Parāds_mij._eur!W22</f>
        <v>7.5851975616605358</v>
      </c>
      <c r="E8" s="47">
        <f>Parāds_mij._eur!Y22</f>
        <v>44.862970989146383</v>
      </c>
      <c r="F8">
        <v>4.0999999999999996</v>
      </c>
      <c r="G8" s="48" t="s">
        <v>20</v>
      </c>
      <c r="H8" s="48">
        <v>15.8</v>
      </c>
      <c r="I8" s="48">
        <v>37.6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6" t="s">
        <v>17</v>
      </c>
      <c r="B9" s="16">
        <f>'Parāds_pret IKP%'!X28</f>
        <v>83.7</v>
      </c>
      <c r="C9" s="47">
        <f>Parāds_mij._eur!X28</f>
        <v>2.4466127388029122</v>
      </c>
      <c r="D9" s="47">
        <f>Parāds_mij._eur!W28</f>
        <v>8.2297159321370117</v>
      </c>
      <c r="E9" s="47">
        <f>Parāds_mij._eur!Y28</f>
        <v>41.189530606172383</v>
      </c>
      <c r="F9">
        <v>5.0999999999999996</v>
      </c>
      <c r="G9" s="48" t="s">
        <v>18</v>
      </c>
      <c r="H9" s="48">
        <v>-0.6</v>
      </c>
      <c r="I9" s="48">
        <v>35.200000000000003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6" t="s">
        <v>29</v>
      </c>
      <c r="B10" s="47">
        <f>'Parāds_pret IKP%'!X19</f>
        <v>75.3</v>
      </c>
      <c r="C10" s="47">
        <f>Parāds_mij._eur!X19</f>
        <v>6.5145360200770739</v>
      </c>
      <c r="D10" s="47">
        <f>Parāds_mij._eur!W19</f>
        <v>5.1396795795541266</v>
      </c>
      <c r="E10" s="47">
        <f>Parāds_mij._eur!Y19</f>
        <v>16.252588447489188</v>
      </c>
      <c r="F10">
        <v>-0.3</v>
      </c>
      <c r="G10" s="48" t="s">
        <v>19</v>
      </c>
      <c r="H10" s="48">
        <v>3.3</v>
      </c>
      <c r="I10" s="49">
        <v>34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6" t="s">
        <v>26</v>
      </c>
      <c r="B11" s="47">
        <f>'Parāds_pret IKP%'!X26</f>
        <v>69.900000000000006</v>
      </c>
      <c r="C11" s="47">
        <f>Parāds_mij._eur!X26</f>
        <v>4.8729474237550789</v>
      </c>
      <c r="D11" s="47">
        <f>Parāds_mij._eur!W26</f>
        <v>3.5415122679621049</v>
      </c>
      <c r="E11" s="47">
        <f>Parāds_mij._eur!Y26</f>
        <v>22.095642583945374</v>
      </c>
      <c r="F11">
        <v>-0.1</v>
      </c>
      <c r="G11" s="48" t="s">
        <v>22</v>
      </c>
      <c r="H11" s="48">
        <v>4.9000000000000004</v>
      </c>
      <c r="I11" s="48">
        <v>33.299999999999997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24</v>
      </c>
      <c r="B12" s="47">
        <f>'Parāds_pret IKP%'!X15</f>
        <v>64.3</v>
      </c>
      <c r="C12" s="47">
        <f>Parāds_mij._eur!X15</f>
        <v>6.7315089570300302E-2</v>
      </c>
      <c r="D12" s="47">
        <f>Parāds_mij._eur!W15</f>
        <v>-5.3668866600841767</v>
      </c>
      <c r="E12" s="47">
        <f>Parāds_mij._eur!Y15</f>
        <v>22.301337429135646</v>
      </c>
      <c r="F12">
        <v>-8.1999999999999993</v>
      </c>
      <c r="G12" s="48" t="s">
        <v>21</v>
      </c>
      <c r="H12" s="48">
        <v>2.2000000000000002</v>
      </c>
      <c r="I12" s="48">
        <v>32.299999999999997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31</v>
      </c>
      <c r="B13" s="47">
        <f>'Parāds_pret IKP%'!X27</f>
        <v>62.8</v>
      </c>
      <c r="C13" s="47">
        <f>Parāds_mij._eur!X27</f>
        <v>6.6311818803502547</v>
      </c>
      <c r="D13" s="47">
        <f>Parāds_mij._eur!W27</f>
        <v>9.0300355939368018</v>
      </c>
      <c r="E13" s="47">
        <f>Parāds_mij._eur!Y27</f>
        <v>15.277802124237308</v>
      </c>
      <c r="F13">
        <v>2.6</v>
      </c>
      <c r="G13" s="48" t="s">
        <v>25</v>
      </c>
      <c r="H13" s="48">
        <v>3.1</v>
      </c>
      <c r="I13" s="48">
        <v>27.2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46" t="s">
        <v>21</v>
      </c>
      <c r="B14" s="46">
        <f>'Parāds_pret IKP%'!X7</f>
        <v>62.3</v>
      </c>
      <c r="C14" s="47">
        <f>Parāds_mij._eur!X7</f>
        <v>0.3694587555492177</v>
      </c>
      <c r="D14" s="47">
        <f>Parāds_mij._eur!W7</f>
        <v>2.2371596184195681</v>
      </c>
      <c r="E14" s="47">
        <f>Parāds_mij._eur!Y7</f>
        <v>32.291289220952052</v>
      </c>
      <c r="F14">
        <v>-0.3</v>
      </c>
      <c r="G14" s="48" t="s">
        <v>23</v>
      </c>
      <c r="H14" s="48">
        <v>3.2</v>
      </c>
      <c r="I14" s="48">
        <v>25.9</v>
      </c>
      <c r="L14" s="13"/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16" t="s">
        <v>30</v>
      </c>
      <c r="B15" s="16">
        <f>'Parāds_pret IKP%'!X13</f>
        <v>58.4</v>
      </c>
      <c r="C15" s="47">
        <f>Parāds_mij._eur!X13</f>
        <v>2.7354260089686164</v>
      </c>
      <c r="D15" s="47">
        <f>Parāds_mij._eur!W13</f>
        <v>2.1080631955116047</v>
      </c>
      <c r="E15" s="47">
        <f>Parāds_mij._eur!Y13</f>
        <v>13.068282421567488</v>
      </c>
      <c r="F15">
        <v>-3.6</v>
      </c>
      <c r="G15" s="48" t="s">
        <v>24</v>
      </c>
      <c r="H15" s="48">
        <v>-5.4</v>
      </c>
      <c r="I15" s="48">
        <v>22.3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6" t="s">
        <v>34</v>
      </c>
      <c r="B16" s="16">
        <f>'Parāds_pret IKP%'!X23</f>
        <v>57.4</v>
      </c>
      <c r="C16" s="47">
        <f>Parāds_mij._eur!X23</f>
        <v>7.8210620639899844</v>
      </c>
      <c r="D16" s="47">
        <f>Parāds_mij._eur!W23</f>
        <v>23.506217987778172</v>
      </c>
      <c r="E16" s="47">
        <f>Parāds_mij._eur!Y23</f>
        <v>13.90595436755317</v>
      </c>
      <c r="F16">
        <v>6.1</v>
      </c>
      <c r="G16" s="48" t="s">
        <v>26</v>
      </c>
      <c r="H16" s="48">
        <v>3.5</v>
      </c>
      <c r="I16" s="48">
        <v>22.1</v>
      </c>
      <c r="P16" s="3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16" t="s">
        <v>36</v>
      </c>
      <c r="B17" s="47">
        <f>'Parāds_pret IKP%'!X25</f>
        <v>55.8</v>
      </c>
      <c r="C17" s="47">
        <f>Parāds_mij._eur!X25</f>
        <v>3.4953296010048547</v>
      </c>
      <c r="D17" s="47">
        <f>Parāds_mij._eur!W25</f>
        <v>17.970537614422028</v>
      </c>
      <c r="E17" s="47">
        <f>Parāds_mij._eur!Y25</f>
        <v>10.535688873379121</v>
      </c>
      <c r="F17">
        <v>4.0999999999999996</v>
      </c>
      <c r="G17" s="48" t="s">
        <v>27</v>
      </c>
      <c r="H17" s="48">
        <v>-3.3</v>
      </c>
      <c r="I17" s="48">
        <v>19.899999999999999</v>
      </c>
      <c r="P17" s="3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16" t="s">
        <v>10</v>
      </c>
      <c r="B18" s="47">
        <f>'Parāds_pret IKP%'!X20</f>
        <v>48.1</v>
      </c>
      <c r="C18" s="47">
        <f>Parāds_mij._eur!X20</f>
        <v>2.6960301144310677</v>
      </c>
      <c r="D18" s="47">
        <f>Parāds_mij._eur!W20</f>
        <v>8.9837718293302373</v>
      </c>
      <c r="E18" s="47">
        <f>Parāds_mij._eur!Y20</f>
        <v>19.050761863299954</v>
      </c>
      <c r="F18">
        <v>0.6</v>
      </c>
      <c r="G18" s="48" t="s">
        <v>10</v>
      </c>
      <c r="H18" s="48">
        <v>9</v>
      </c>
      <c r="I18" s="48">
        <v>19.100000000000001</v>
      </c>
      <c r="P18" s="3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16" t="s">
        <v>35</v>
      </c>
      <c r="B19" s="47">
        <f>'Parāds_pret IKP%'!X16</f>
        <v>45.6</v>
      </c>
      <c r="C19" s="47">
        <f>Parāds_mij._eur!X16</f>
        <v>-1.6298132417006741</v>
      </c>
      <c r="D19" s="47">
        <f>Parāds_mij._eur!W16</f>
        <v>2.4820729936715082</v>
      </c>
      <c r="E19" s="47">
        <f>Parāds_mij._eur!Y16</f>
        <v>9.9590615057524996</v>
      </c>
      <c r="F19">
        <v>-0.2</v>
      </c>
      <c r="G19" s="48" t="s">
        <v>28</v>
      </c>
      <c r="H19" s="48">
        <v>16.8</v>
      </c>
      <c r="I19" s="48">
        <v>18.7</v>
      </c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1" x14ac:dyDescent="0.25">
      <c r="A20" s="16" t="s">
        <v>20</v>
      </c>
      <c r="B20" s="50">
        <f>'Parāds_pret IKP%'!X30</f>
        <v>45.2</v>
      </c>
      <c r="C20" s="47">
        <f>Parāds_mij._eur!X30</f>
        <v>-13.196573177387776</v>
      </c>
      <c r="D20" s="47">
        <f>Parāds_mij._eur!W30</f>
        <v>15.774874475745165</v>
      </c>
      <c r="E20" s="47">
        <f>Parāds_mij._eur!Y30</f>
        <v>37.63948919801085</v>
      </c>
      <c r="F20">
        <v>3</v>
      </c>
      <c r="G20" s="48" t="s">
        <v>29</v>
      </c>
      <c r="H20" s="48">
        <v>5.0999999999999996</v>
      </c>
      <c r="I20" s="48">
        <v>16.3</v>
      </c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25">
      <c r="A21" s="16" t="s">
        <v>47</v>
      </c>
      <c r="B21" s="47">
        <f>'Parāds_pret IKP%'!X5</f>
        <v>43.4</v>
      </c>
      <c r="C21" s="47">
        <f>Parāds_mij._eur!X5</f>
        <v>2.2545930300908168</v>
      </c>
      <c r="D21" s="47">
        <f>Parāds_mij._eur!W5</f>
        <v>7.5088284962702971</v>
      </c>
      <c r="E21" s="47">
        <f>Parāds_mij._eur!Y5</f>
        <v>12.995673495577249</v>
      </c>
      <c r="F21">
        <v>0.3</v>
      </c>
      <c r="G21" s="48" t="s">
        <v>31</v>
      </c>
      <c r="H21" s="48">
        <v>9</v>
      </c>
      <c r="I21" s="48">
        <v>15.3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1" x14ac:dyDescent="0.25">
      <c r="A22" s="16" t="s">
        <v>25</v>
      </c>
      <c r="B22" s="16">
        <f>'Parāds_pret IKP%'!X21</f>
        <v>43.2</v>
      </c>
      <c r="C22" s="47">
        <f>Parāds_mij._eur!X21</f>
        <v>-5.8038305281485236E-2</v>
      </c>
      <c r="D22" s="47">
        <f>Parāds_mij._eur!W21</f>
        <v>3.1176722725095232</v>
      </c>
      <c r="E22" s="47">
        <f>Parāds_mij._eur!Y21</f>
        <v>27.198474043515898</v>
      </c>
      <c r="F22">
        <v>-1.4</v>
      </c>
      <c r="G22" s="48" t="s">
        <v>34</v>
      </c>
      <c r="H22" s="48">
        <v>23.5</v>
      </c>
      <c r="I22" s="48">
        <v>13.9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16" t="s">
        <v>33</v>
      </c>
      <c r="B23" s="16">
        <f>'Parāds_pret IKP%'!X17</f>
        <v>40.6</v>
      </c>
      <c r="C23" s="47">
        <f>Parāds_mij._eur!X17</f>
        <v>8.0507400141463421</v>
      </c>
      <c r="D23" s="47">
        <f>Parāds_mij._eur!W17</f>
        <v>10.808341744649553</v>
      </c>
      <c r="E23" s="47">
        <f>Parāds_mij._eur!Y17</f>
        <v>11.203446682146387</v>
      </c>
      <c r="F23">
        <v>1.5</v>
      </c>
      <c r="G23" s="48" t="s">
        <v>30</v>
      </c>
      <c r="H23" s="48">
        <v>2.1</v>
      </c>
      <c r="I23" s="48">
        <v>13.1</v>
      </c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16" t="s">
        <v>14</v>
      </c>
      <c r="B24" s="16">
        <f>'Parāds_pret IKP%'!X9</f>
        <v>34.9</v>
      </c>
      <c r="C24" s="47">
        <f>Parāds_mij._eur!X9</f>
        <v>-4.1999808004027273</v>
      </c>
      <c r="D24" s="47">
        <f>Parāds_mij._eur!W9</f>
        <v>-3.3584008674015422</v>
      </c>
      <c r="E24" s="47">
        <f>Parāds_mij._eur!Y9</f>
        <v>38.340608592293457</v>
      </c>
      <c r="F24">
        <v>-6.2</v>
      </c>
      <c r="G24" s="48" t="s">
        <v>47</v>
      </c>
      <c r="H24" s="48">
        <v>7.5</v>
      </c>
      <c r="I24" s="49">
        <v>13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16" t="s">
        <v>28</v>
      </c>
      <c r="B25" s="47">
        <f>'Parāds_pret IKP%'!X29</f>
        <v>33.5</v>
      </c>
      <c r="C25" s="47">
        <f>Parāds_mij._eur!X29</f>
        <v>4.8738691833805916</v>
      </c>
      <c r="D25" s="47">
        <f>Parāds_mij._eur!W29</f>
        <v>16.787539636150868</v>
      </c>
      <c r="E25" s="47">
        <f>Parāds_mij._eur!Y29</f>
        <v>18.739585802784546</v>
      </c>
      <c r="F25">
        <v>1.9</v>
      </c>
      <c r="G25" s="48" t="s">
        <v>33</v>
      </c>
      <c r="H25" s="48">
        <v>10.8</v>
      </c>
      <c r="I25" s="48">
        <v>11.2</v>
      </c>
      <c r="P25" s="3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16" t="s">
        <v>27</v>
      </c>
      <c r="B26" s="47">
        <f>'Parāds_pret IKP%'!X6</f>
        <v>29.9</v>
      </c>
      <c r="C26" s="47">
        <f>Parāds_mij._eur!X6</f>
        <v>-0.6476616943644018</v>
      </c>
      <c r="D26" s="47">
        <f>Parāds_mij._eur!W6</f>
        <v>-3.3208325215923082</v>
      </c>
      <c r="E26" s="47">
        <f>Parāds_mij._eur!Y6</f>
        <v>19.874234364482053</v>
      </c>
      <c r="F26">
        <v>-3.2</v>
      </c>
      <c r="G26" s="48" t="s">
        <v>36</v>
      </c>
      <c r="H26" s="48">
        <v>18</v>
      </c>
      <c r="I26" s="48">
        <v>10.5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16" t="s">
        <v>22</v>
      </c>
      <c r="B27" s="16">
        <f>'Parāds_pret IKP%'!X18</f>
        <v>26.1</v>
      </c>
      <c r="C27" s="47">
        <f>Parāds_mij._eur!X18</f>
        <v>0.22113933102041017</v>
      </c>
      <c r="D27" s="47">
        <f>Parāds_mij._eur!W18</f>
        <v>4.923752310536031</v>
      </c>
      <c r="E27" s="47">
        <f>Parāds_mij._eur!Y18</f>
        <v>33.29384007871279</v>
      </c>
      <c r="F27">
        <v>-0.3</v>
      </c>
      <c r="G27" s="48" t="s">
        <v>35</v>
      </c>
      <c r="H27" s="48">
        <v>2.5</v>
      </c>
      <c r="I27" s="49">
        <v>10</v>
      </c>
      <c r="L27" s="13"/>
      <c r="M27" s="13"/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16" t="s">
        <v>37</v>
      </c>
      <c r="B28" s="16">
        <f>'Parāds_pret IKP%'!X8</f>
        <v>24.1</v>
      </c>
      <c r="C28" s="47">
        <f>Parāds_mij._eur!X8</f>
        <v>2.933450556991076</v>
      </c>
      <c r="D28" s="47">
        <f>Parāds_mij._eur!W8</f>
        <v>3.8936444208772087</v>
      </c>
      <c r="E28" s="47">
        <f>Parāds_mij._eur!Y8</f>
        <v>7.0076898090868944</v>
      </c>
      <c r="F28" s="1">
        <v>0</v>
      </c>
      <c r="G28" s="48" t="s">
        <v>37</v>
      </c>
      <c r="H28" s="48">
        <v>3.9</v>
      </c>
      <c r="I28" s="49">
        <v>7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A29" s="16" t="s">
        <v>48</v>
      </c>
      <c r="B29" s="16">
        <f>'Parāds_pret IKP%'!X4</f>
        <v>23.9</v>
      </c>
      <c r="C29" s="47">
        <f>Parāds_mij._eur!X4</f>
        <v>0.28148373560547668</v>
      </c>
      <c r="D29" s="47">
        <f>Parāds_mij._eur!W4</f>
        <v>16.175972613287911</v>
      </c>
      <c r="E29" s="47">
        <f>Parāds_mij._eur!Y4</f>
        <v>3.8905855816670187</v>
      </c>
      <c r="F29">
        <v>1.5</v>
      </c>
      <c r="G29" s="48" t="s">
        <v>48</v>
      </c>
      <c r="H29" s="48">
        <v>16.2</v>
      </c>
      <c r="I29" s="48">
        <v>3.9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K30" s="7"/>
      <c r="L30" s="10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1" x14ac:dyDescent="0.25">
      <c r="L31" s="13"/>
      <c r="M31" s="13"/>
      <c r="V31" s="6"/>
      <c r="W31" s="6"/>
      <c r="X31" s="6"/>
      <c r="Y31" s="6"/>
      <c r="Z31" s="6"/>
      <c r="AA31" s="6"/>
      <c r="AB31" s="6"/>
      <c r="AC31" s="6"/>
      <c r="AD31" s="6"/>
    </row>
    <row r="32" spans="1:31" x14ac:dyDescent="0.25">
      <c r="H32" s="4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A33" s="4"/>
      <c r="B33" s="4"/>
      <c r="J33" s="39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A34" s="11"/>
      <c r="B34" s="11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V35" s="6"/>
      <c r="W35" s="6"/>
    </row>
    <row r="36" spans="1:3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14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P37" s="15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5">
      <c r="A38" s="11"/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P38" s="3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</row>
    <row r="44" spans="1:30" x14ac:dyDescent="0.25">
      <c r="A44" s="11"/>
      <c r="B44" s="11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104" spans="1:2" x14ac:dyDescent="0.25">
      <c r="A104" s="4"/>
      <c r="B104" s="4"/>
    </row>
    <row r="105" spans="1:2" x14ac:dyDescent="0.25">
      <c r="A105" s="11"/>
      <c r="B105" s="11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</sheetData>
  <sortState xmlns:xlrd2="http://schemas.microsoft.com/office/spreadsheetml/2017/richdata2" ref="G2:I30">
    <sortCondition descending="1" ref="I2:I30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zoomScaleNormal="100" workbookViewId="0"/>
  </sheetViews>
  <sheetFormatPr defaultRowHeight="15" x14ac:dyDescent="0.25"/>
  <cols>
    <col min="1" max="1" width="52.28515625" customWidth="1"/>
    <col min="2" max="11" width="0" hidden="1" customWidth="1"/>
    <col min="20" max="20" width="10.5703125" customWidth="1"/>
    <col min="23" max="24" width="10.5703125" customWidth="1"/>
    <col min="25" max="25" width="19.28515625" bestFit="1" customWidth="1"/>
  </cols>
  <sheetData>
    <row r="1" spans="1:27" x14ac:dyDescent="0.25">
      <c r="A1" s="8" t="s">
        <v>49</v>
      </c>
      <c r="B1" s="23" t="s">
        <v>39</v>
      </c>
      <c r="C1" s="23" t="s">
        <v>40</v>
      </c>
      <c r="D1" s="23" t="s">
        <v>0</v>
      </c>
      <c r="E1" s="23" t="s">
        <v>1</v>
      </c>
      <c r="F1" s="23" t="s">
        <v>2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7</v>
      </c>
      <c r="L1" s="23" t="s">
        <v>8</v>
      </c>
      <c r="M1" s="23" t="s">
        <v>9</v>
      </c>
      <c r="N1" s="22" t="s">
        <v>50</v>
      </c>
      <c r="O1" s="22" t="s">
        <v>51</v>
      </c>
      <c r="P1" s="22" t="s">
        <v>55</v>
      </c>
      <c r="Q1" s="22" t="s">
        <v>56</v>
      </c>
      <c r="R1" s="22" t="s">
        <v>57</v>
      </c>
      <c r="S1" s="22" t="s">
        <v>58</v>
      </c>
      <c r="T1" s="22" t="s">
        <v>61</v>
      </c>
      <c r="U1" s="22" t="s">
        <v>62</v>
      </c>
      <c r="V1" s="22" t="s">
        <v>63</v>
      </c>
      <c r="W1" s="22" t="s">
        <v>65</v>
      </c>
      <c r="X1" s="22" t="s">
        <v>68</v>
      </c>
    </row>
    <row r="2" spans="1:27" x14ac:dyDescent="0.25">
      <c r="A2" t="s">
        <v>54</v>
      </c>
      <c r="B2" s="21">
        <v>86</v>
      </c>
      <c r="C2" s="21">
        <v>84.2</v>
      </c>
      <c r="D2" s="21">
        <v>86.2</v>
      </c>
      <c r="E2" s="21">
        <v>94.8</v>
      </c>
      <c r="F2" s="21">
        <v>96.9</v>
      </c>
      <c r="G2" s="21">
        <v>97.2</v>
      </c>
      <c r="H2" s="21">
        <v>99.5</v>
      </c>
      <c r="I2" s="18">
        <v>97.4</v>
      </c>
      <c r="J2" s="18">
        <v>96.5</v>
      </c>
      <c r="K2" s="35">
        <v>93.9</v>
      </c>
      <c r="L2" s="18">
        <v>93.5</v>
      </c>
      <c r="M2" s="18">
        <v>92.4</v>
      </c>
      <c r="N2" s="18">
        <v>90.9</v>
      </c>
      <c r="O2" s="18">
        <v>89.5</v>
      </c>
      <c r="P2" s="18">
        <v>89.3</v>
      </c>
      <c r="Q2" s="18">
        <v>88.8</v>
      </c>
      <c r="R2" s="18">
        <v>88.3</v>
      </c>
      <c r="S2" s="18">
        <v>87.3</v>
      </c>
      <c r="T2" s="18">
        <v>87.8</v>
      </c>
      <c r="U2" s="20">
        <v>88</v>
      </c>
      <c r="V2" s="20">
        <v>88</v>
      </c>
      <c r="W2" s="18">
        <v>87.4</v>
      </c>
      <c r="X2" s="19">
        <v>88</v>
      </c>
      <c r="Y2" s="31"/>
    </row>
    <row r="3" spans="1:27" x14ac:dyDescent="0.25">
      <c r="A3" t="s">
        <v>12</v>
      </c>
      <c r="B3" s="21">
        <v>101.3</v>
      </c>
      <c r="C3" s="21">
        <v>97.6</v>
      </c>
      <c r="D3" s="21">
        <v>102.5</v>
      </c>
      <c r="E3" s="21">
        <v>112.5</v>
      </c>
      <c r="F3" s="21">
        <v>111.2</v>
      </c>
      <c r="G3" s="21">
        <v>111.9</v>
      </c>
      <c r="H3" s="21">
        <v>115.9</v>
      </c>
      <c r="I3" s="21">
        <v>112.9</v>
      </c>
      <c r="J3" s="21">
        <v>110.9</v>
      </c>
      <c r="K3" s="36">
        <v>108.4</v>
      </c>
      <c r="L3" s="21">
        <v>108.4</v>
      </c>
      <c r="M3" s="21">
        <v>107.4</v>
      </c>
      <c r="N3" s="21">
        <v>104.7</v>
      </c>
      <c r="O3" s="21">
        <v>102.7</v>
      </c>
      <c r="P3" s="21">
        <v>104.1</v>
      </c>
      <c r="Q3" s="21">
        <v>103.3</v>
      </c>
      <c r="R3" s="21">
        <v>105.4</v>
      </c>
      <c r="S3" s="21">
        <v>103.2</v>
      </c>
      <c r="T3" s="21">
        <v>106.6</v>
      </c>
      <c r="U3" s="21">
        <v>106.6</v>
      </c>
      <c r="V3" s="21">
        <v>105.7</v>
      </c>
      <c r="W3" s="21">
        <v>104.7</v>
      </c>
      <c r="X3" s="21">
        <v>106.8</v>
      </c>
      <c r="Y3" s="31"/>
      <c r="AA3" s="16"/>
    </row>
    <row r="4" spans="1:27" x14ac:dyDescent="0.25">
      <c r="A4" t="s">
        <v>38</v>
      </c>
      <c r="B4" s="18">
        <v>20.3</v>
      </c>
      <c r="C4" s="20">
        <v>20</v>
      </c>
      <c r="D4" s="20">
        <v>20</v>
      </c>
      <c r="E4" s="18">
        <v>21.1</v>
      </c>
      <c r="F4" s="18">
        <v>24.9</v>
      </c>
      <c r="G4" s="18">
        <v>24.6</v>
      </c>
      <c r="H4" s="18">
        <v>24.3</v>
      </c>
      <c r="I4" s="18">
        <v>24.1</v>
      </c>
      <c r="J4" s="18">
        <v>23.3</v>
      </c>
      <c r="K4" s="35">
        <v>23.8</v>
      </c>
      <c r="L4" s="18">
        <v>21.9</v>
      </c>
      <c r="M4" s="18">
        <v>21.2</v>
      </c>
      <c r="N4" s="20">
        <v>23</v>
      </c>
      <c r="O4" s="18">
        <v>22.5</v>
      </c>
      <c r="P4" s="18">
        <v>22.2</v>
      </c>
      <c r="Q4" s="18">
        <v>21.5</v>
      </c>
      <c r="R4" s="18">
        <v>20.9</v>
      </c>
      <c r="S4" s="18">
        <v>22.9</v>
      </c>
      <c r="T4" s="18">
        <v>22.4</v>
      </c>
      <c r="U4" s="18">
        <v>22.1</v>
      </c>
      <c r="V4" s="18">
        <v>24.6</v>
      </c>
      <c r="W4" s="18">
        <v>24.1</v>
      </c>
      <c r="X4" s="21">
        <v>23.9</v>
      </c>
      <c r="Y4" s="31"/>
      <c r="AA4" s="16"/>
    </row>
    <row r="5" spans="1:27" x14ac:dyDescent="0.25">
      <c r="A5" t="s">
        <v>32</v>
      </c>
      <c r="B5" s="21">
        <v>31.3</v>
      </c>
      <c r="C5" s="19">
        <v>30</v>
      </c>
      <c r="D5" s="21">
        <v>32.4</v>
      </c>
      <c r="E5" s="21">
        <v>39.6</v>
      </c>
      <c r="F5" s="21">
        <v>38.1</v>
      </c>
      <c r="G5" s="21">
        <v>37.700000000000003</v>
      </c>
      <c r="H5" s="21">
        <v>43.9</v>
      </c>
      <c r="I5" s="21">
        <v>41.5</v>
      </c>
      <c r="J5" s="21">
        <v>39.299999999999997</v>
      </c>
      <c r="K5" s="36">
        <v>40.700000000000003</v>
      </c>
      <c r="L5" s="21">
        <v>41.4</v>
      </c>
      <c r="M5" s="21">
        <v>41.9</v>
      </c>
      <c r="N5" s="21">
        <v>43.5</v>
      </c>
      <c r="O5" s="21">
        <v>42.5</v>
      </c>
      <c r="P5" s="21">
        <v>42.8</v>
      </c>
      <c r="Q5" s="21">
        <v>42.5</v>
      </c>
      <c r="R5" s="21">
        <v>42.7</v>
      </c>
      <c r="S5" s="21">
        <v>42.2</v>
      </c>
      <c r="T5" s="21">
        <v>43.1</v>
      </c>
      <c r="U5" s="21">
        <v>42.4</v>
      </c>
      <c r="V5" s="21">
        <v>43.4</v>
      </c>
      <c r="W5" s="21">
        <v>43.3</v>
      </c>
      <c r="X5" s="21">
        <v>43.4</v>
      </c>
      <c r="Y5" s="31"/>
      <c r="AA5" s="16"/>
    </row>
    <row r="6" spans="1:27" x14ac:dyDescent="0.25">
      <c r="A6" t="s">
        <v>27</v>
      </c>
      <c r="B6" s="18">
        <v>34.5</v>
      </c>
      <c r="C6" s="18">
        <v>33.700000000000003</v>
      </c>
      <c r="D6" s="18">
        <v>33.299999999999997</v>
      </c>
      <c r="E6" s="18">
        <v>41.5</v>
      </c>
      <c r="F6" s="18">
        <v>42.2</v>
      </c>
      <c r="G6" s="18">
        <v>42.3</v>
      </c>
      <c r="H6" s="18">
        <v>40.5</v>
      </c>
      <c r="I6" s="20">
        <v>44</v>
      </c>
      <c r="J6" s="18">
        <v>43.3</v>
      </c>
      <c r="K6" s="35">
        <v>40.5</v>
      </c>
      <c r="L6" s="18">
        <v>36.1</v>
      </c>
      <c r="M6" s="18">
        <v>34.700000000000003</v>
      </c>
      <c r="N6" s="18">
        <v>33.700000000000003</v>
      </c>
      <c r="O6" s="18">
        <v>33.299999999999997</v>
      </c>
      <c r="P6" s="18">
        <v>33.200000000000003</v>
      </c>
      <c r="Q6" s="18">
        <v>33.799999999999997</v>
      </c>
      <c r="R6" s="18">
        <v>33.700000000000003</v>
      </c>
      <c r="S6" s="20">
        <v>33</v>
      </c>
      <c r="T6" s="18">
        <v>33.1</v>
      </c>
      <c r="U6" s="18">
        <v>33.1</v>
      </c>
      <c r="V6" s="18">
        <v>32.700000000000003</v>
      </c>
      <c r="W6" s="18">
        <v>30.5</v>
      </c>
      <c r="X6" s="21">
        <v>29.9</v>
      </c>
      <c r="Y6" s="31"/>
      <c r="AA6" s="16"/>
    </row>
    <row r="7" spans="1:27" x14ac:dyDescent="0.25">
      <c r="A7" t="s">
        <v>21</v>
      </c>
      <c r="B7" s="19">
        <v>61</v>
      </c>
      <c r="C7" s="21">
        <v>59.6</v>
      </c>
      <c r="D7" s="21">
        <v>60.6</v>
      </c>
      <c r="E7" s="21">
        <v>66.8</v>
      </c>
      <c r="F7" s="21">
        <v>69.3</v>
      </c>
      <c r="G7" s="21">
        <v>68.8</v>
      </c>
      <c r="H7" s="21">
        <v>69.599999999999994</v>
      </c>
      <c r="I7" s="21">
        <v>69.099999999999994</v>
      </c>
      <c r="J7" s="21">
        <v>68.900000000000006</v>
      </c>
      <c r="K7" s="36">
        <v>68.099999999999994</v>
      </c>
      <c r="L7" s="21">
        <v>66.7</v>
      </c>
      <c r="M7" s="21">
        <v>66.5</v>
      </c>
      <c r="N7" s="21">
        <v>65.7</v>
      </c>
      <c r="O7" s="19">
        <v>65</v>
      </c>
      <c r="P7" s="21">
        <v>64.599999999999994</v>
      </c>
      <c r="Q7" s="21">
        <v>63.6</v>
      </c>
      <c r="R7" s="21">
        <v>63.8</v>
      </c>
      <c r="S7" s="21">
        <v>62.9</v>
      </c>
      <c r="T7" s="21">
        <v>62.6</v>
      </c>
      <c r="U7" s="19">
        <v>62</v>
      </c>
      <c r="V7" s="21">
        <v>62.4</v>
      </c>
      <c r="W7" s="21">
        <v>62.5</v>
      </c>
      <c r="X7" s="21">
        <v>62.3</v>
      </c>
      <c r="Y7" s="31"/>
      <c r="AA7" s="16"/>
    </row>
    <row r="8" spans="1:27" x14ac:dyDescent="0.25">
      <c r="A8" t="s">
        <v>37</v>
      </c>
      <c r="B8" s="18">
        <v>9.1</v>
      </c>
      <c r="C8" s="18">
        <v>8.5</v>
      </c>
      <c r="D8" s="20">
        <v>9</v>
      </c>
      <c r="E8" s="18">
        <v>18.5</v>
      </c>
      <c r="F8" s="18">
        <v>18.7</v>
      </c>
      <c r="G8" s="18">
        <v>18.600000000000001</v>
      </c>
      <c r="H8" s="18">
        <v>19.100000000000001</v>
      </c>
      <c r="I8" s="18">
        <v>19.100000000000001</v>
      </c>
      <c r="J8" s="18">
        <v>19.2</v>
      </c>
      <c r="K8" s="35">
        <v>18.399999999999999</v>
      </c>
      <c r="L8" s="18">
        <v>18.100000000000001</v>
      </c>
      <c r="M8" s="18">
        <v>17.600000000000001</v>
      </c>
      <c r="N8" s="18">
        <v>16.600000000000001</v>
      </c>
      <c r="O8" s="18">
        <v>19.100000000000001</v>
      </c>
      <c r="P8" s="18">
        <v>17.8</v>
      </c>
      <c r="Q8" s="20">
        <v>19</v>
      </c>
      <c r="R8" s="18">
        <v>18.7</v>
      </c>
      <c r="S8" s="18">
        <v>20.2</v>
      </c>
      <c r="T8" s="18">
        <v>24.1</v>
      </c>
      <c r="U8" s="18">
        <v>23.8</v>
      </c>
      <c r="V8" s="20">
        <v>24</v>
      </c>
      <c r="W8" s="18">
        <v>23.6</v>
      </c>
      <c r="X8" s="21">
        <v>24.1</v>
      </c>
      <c r="Y8" s="31"/>
      <c r="AA8" s="16"/>
    </row>
    <row r="9" spans="1:27" x14ac:dyDescent="0.25">
      <c r="A9" t="s">
        <v>14</v>
      </c>
      <c r="B9" s="21">
        <v>61.3</v>
      </c>
      <c r="C9" s="21">
        <v>57.1</v>
      </c>
      <c r="D9" s="21">
        <v>58.5</v>
      </c>
      <c r="E9" s="21">
        <v>61.8</v>
      </c>
      <c r="F9" s="21">
        <v>60.9</v>
      </c>
      <c r="G9" s="21">
        <v>58.1</v>
      </c>
      <c r="H9" s="19">
        <v>60</v>
      </c>
      <c r="I9" s="21">
        <v>56.7</v>
      </c>
      <c r="J9" s="21">
        <v>54.9</v>
      </c>
      <c r="K9" s="36">
        <v>52.6</v>
      </c>
      <c r="L9" s="21">
        <v>50.7</v>
      </c>
      <c r="M9" s="19">
        <v>49</v>
      </c>
      <c r="N9" s="19">
        <v>47</v>
      </c>
      <c r="O9" s="21">
        <v>43.2</v>
      </c>
      <c r="P9" s="21">
        <v>42.2</v>
      </c>
      <c r="Q9" s="21">
        <v>41.8</v>
      </c>
      <c r="R9" s="19">
        <v>42</v>
      </c>
      <c r="S9" s="21">
        <v>42.1</v>
      </c>
      <c r="T9" s="21">
        <v>41.1</v>
      </c>
      <c r="U9" s="21">
        <v>40.799999999999997</v>
      </c>
      <c r="V9" s="21">
        <v>40.299999999999997</v>
      </c>
      <c r="W9" s="21">
        <v>38.700000000000003</v>
      </c>
      <c r="X9" s="21">
        <v>34.9</v>
      </c>
      <c r="Y9" s="31"/>
      <c r="AA9" s="16"/>
    </row>
    <row r="10" spans="1:27" x14ac:dyDescent="0.25">
      <c r="A10" t="s">
        <v>18</v>
      </c>
      <c r="B10" s="18">
        <v>182.7</v>
      </c>
      <c r="C10" s="18">
        <v>180.6</v>
      </c>
      <c r="D10" s="18">
        <v>180.9</v>
      </c>
      <c r="E10" s="18">
        <v>191.9</v>
      </c>
      <c r="F10" s="18">
        <v>200.4</v>
      </c>
      <c r="G10" s="20">
        <v>207</v>
      </c>
      <c r="H10" s="18">
        <v>210.3</v>
      </c>
      <c r="I10" s="18">
        <v>209.1</v>
      </c>
      <c r="J10" s="18">
        <v>203.7</v>
      </c>
      <c r="K10" s="35">
        <v>197.3</v>
      </c>
      <c r="L10" s="18">
        <v>193.3</v>
      </c>
      <c r="M10" s="18">
        <v>188.2</v>
      </c>
      <c r="N10" s="18">
        <v>181.6</v>
      </c>
      <c r="O10" s="20">
        <v>177</v>
      </c>
      <c r="P10" s="18">
        <v>173.5</v>
      </c>
      <c r="Q10" s="20">
        <v>171</v>
      </c>
      <c r="R10" s="18">
        <v>168.5</v>
      </c>
      <c r="S10" s="18">
        <v>163.9</v>
      </c>
      <c r="T10" s="18">
        <v>161.80000000000001</v>
      </c>
      <c r="U10" s="18">
        <v>160.1</v>
      </c>
      <c r="V10" s="18">
        <v>158.30000000000001</v>
      </c>
      <c r="W10" s="18">
        <v>153.6</v>
      </c>
      <c r="X10" s="21">
        <v>152.5</v>
      </c>
      <c r="Y10" s="31"/>
      <c r="AA10" s="16"/>
    </row>
    <row r="11" spans="1:27" x14ac:dyDescent="0.25">
      <c r="A11" t="s">
        <v>19</v>
      </c>
      <c r="B11" s="21">
        <v>100.2</v>
      </c>
      <c r="C11" s="21">
        <v>98.2</v>
      </c>
      <c r="D11" s="21">
        <v>101.9</v>
      </c>
      <c r="E11" s="21">
        <v>113.4</v>
      </c>
      <c r="F11" s="21">
        <v>117.3</v>
      </c>
      <c r="G11" s="21">
        <v>120.3</v>
      </c>
      <c r="H11" s="21">
        <v>125.3</v>
      </c>
      <c r="I11" s="21">
        <v>122.3</v>
      </c>
      <c r="J11" s="21">
        <v>120.6</v>
      </c>
      <c r="K11" s="36">
        <v>115.7</v>
      </c>
      <c r="L11" s="21">
        <v>114.6</v>
      </c>
      <c r="M11" s="19">
        <v>113</v>
      </c>
      <c r="N11" s="21">
        <v>112.2</v>
      </c>
      <c r="O11" s="21">
        <v>109.5</v>
      </c>
      <c r="P11" s="19">
        <v>109</v>
      </c>
      <c r="Q11" s="21">
        <v>108.8</v>
      </c>
      <c r="R11" s="21">
        <v>107.4</v>
      </c>
      <c r="S11" s="21">
        <v>105.1</v>
      </c>
      <c r="T11" s="21">
        <v>106.3</v>
      </c>
      <c r="U11" s="21">
        <v>105.3</v>
      </c>
      <c r="V11" s="21">
        <v>104.4</v>
      </c>
      <c r="W11" s="21">
        <v>101.8</v>
      </c>
      <c r="X11" s="21">
        <v>103.5</v>
      </c>
      <c r="Y11" s="31"/>
      <c r="AA11" s="16"/>
    </row>
    <row r="12" spans="1:27" x14ac:dyDescent="0.25">
      <c r="A12" t="s">
        <v>15</v>
      </c>
      <c r="B12" s="18">
        <v>99.8</v>
      </c>
      <c r="C12" s="18">
        <v>97.9</v>
      </c>
      <c r="D12" s="18">
        <v>101</v>
      </c>
      <c r="E12" s="18">
        <v>113</v>
      </c>
      <c r="F12" s="20">
        <v>115.2</v>
      </c>
      <c r="G12" s="18">
        <v>114.9</v>
      </c>
      <c r="H12" s="18">
        <v>117.5</v>
      </c>
      <c r="I12" s="18">
        <v>114.3</v>
      </c>
      <c r="J12" s="18">
        <v>115.2</v>
      </c>
      <c r="K12" s="35">
        <v>112.8</v>
      </c>
      <c r="L12" s="18">
        <v>114.4</v>
      </c>
      <c r="M12" s="18">
        <v>112.9</v>
      </c>
      <c r="N12" s="18">
        <v>113.1</v>
      </c>
      <c r="O12" s="18">
        <v>111.4</v>
      </c>
      <c r="P12" s="18">
        <v>111.9</v>
      </c>
      <c r="Q12" s="18">
        <v>111.3</v>
      </c>
      <c r="R12" s="18">
        <v>111.2</v>
      </c>
      <c r="S12" s="18">
        <v>109.8</v>
      </c>
      <c r="T12" s="18">
        <v>110.6</v>
      </c>
      <c r="U12" s="18">
        <v>112.3</v>
      </c>
      <c r="V12" s="18">
        <v>113.6</v>
      </c>
      <c r="W12" s="18">
        <v>113.2</v>
      </c>
      <c r="X12" s="21">
        <v>114.1</v>
      </c>
      <c r="Y12" s="31"/>
      <c r="AA12" s="16"/>
    </row>
    <row r="13" spans="1:27" x14ac:dyDescent="0.25">
      <c r="A13" t="s">
        <v>30</v>
      </c>
      <c r="B13" s="21">
        <v>72.599999999999994</v>
      </c>
      <c r="C13" s="21">
        <v>70.900000000000006</v>
      </c>
      <c r="D13" s="19">
        <v>72</v>
      </c>
      <c r="E13" s="21">
        <v>82.6</v>
      </c>
      <c r="F13" s="21">
        <v>84.9</v>
      </c>
      <c r="G13" s="21">
        <v>86.8</v>
      </c>
      <c r="H13" s="21">
        <v>88.8</v>
      </c>
      <c r="I13" s="21">
        <v>84.1</v>
      </c>
      <c r="J13" s="21">
        <v>80.5</v>
      </c>
      <c r="K13" s="36">
        <v>78.2</v>
      </c>
      <c r="L13" s="21">
        <v>75.8</v>
      </c>
      <c r="M13" s="21">
        <v>72.900000000000006</v>
      </c>
      <c r="N13" s="21">
        <v>70.2</v>
      </c>
      <c r="O13" s="21">
        <v>68.5</v>
      </c>
      <c r="P13" s="21">
        <v>69.099999999999994</v>
      </c>
      <c r="Q13" s="21">
        <v>65.8</v>
      </c>
      <c r="R13" s="21">
        <v>63.3</v>
      </c>
      <c r="S13" s="21">
        <v>61.8</v>
      </c>
      <c r="T13" s="19">
        <v>62</v>
      </c>
      <c r="U13" s="19">
        <v>60</v>
      </c>
      <c r="V13" s="21">
        <v>59.6</v>
      </c>
      <c r="W13" s="21">
        <v>57.6</v>
      </c>
      <c r="X13" s="21">
        <v>58.4</v>
      </c>
      <c r="Y13" s="31"/>
    </row>
    <row r="14" spans="1:27" x14ac:dyDescent="0.25">
      <c r="A14" t="s">
        <v>13</v>
      </c>
      <c r="B14" s="18">
        <v>136.5</v>
      </c>
      <c r="C14" s="18">
        <v>134.19999999999999</v>
      </c>
      <c r="D14" s="18">
        <v>137.19999999999999</v>
      </c>
      <c r="E14" s="18">
        <v>148.6</v>
      </c>
      <c r="F14" s="18">
        <v>153.69999999999999</v>
      </c>
      <c r="G14" s="18">
        <v>155</v>
      </c>
      <c r="H14" s="18">
        <v>158.19999999999999</v>
      </c>
      <c r="I14" s="18">
        <v>154.1</v>
      </c>
      <c r="J14" s="18">
        <v>151.80000000000001</v>
      </c>
      <c r="K14" s="35">
        <v>145.69999999999999</v>
      </c>
      <c r="L14" s="18">
        <v>146.6</v>
      </c>
      <c r="M14" s="18">
        <v>143.9</v>
      </c>
      <c r="N14" s="18">
        <v>139.9</v>
      </c>
      <c r="O14" s="18">
        <v>138.30000000000001</v>
      </c>
      <c r="P14" s="18">
        <v>137.19999999999999</v>
      </c>
      <c r="Q14" s="18">
        <v>137.80000000000001</v>
      </c>
      <c r="R14" s="18">
        <v>135.5</v>
      </c>
      <c r="S14" s="18">
        <v>134.6</v>
      </c>
      <c r="T14" s="18">
        <v>134.9</v>
      </c>
      <c r="U14" s="18">
        <v>136.6</v>
      </c>
      <c r="V14" s="18">
        <v>136.19999999999999</v>
      </c>
      <c r="W14" s="18">
        <v>135.30000000000001</v>
      </c>
      <c r="X14" s="21">
        <v>137.9</v>
      </c>
      <c r="Y14" s="31"/>
    </row>
    <row r="15" spans="1:27" x14ac:dyDescent="0.25">
      <c r="A15" t="s">
        <v>24</v>
      </c>
      <c r="B15" s="21">
        <v>93.8</v>
      </c>
      <c r="C15" s="19">
        <v>93</v>
      </c>
      <c r="D15" s="21">
        <v>94.4</v>
      </c>
      <c r="E15" s="21">
        <v>110.5</v>
      </c>
      <c r="F15" s="21">
        <v>116.5</v>
      </c>
      <c r="G15" s="21">
        <v>114.9</v>
      </c>
      <c r="H15" s="21">
        <v>119.2</v>
      </c>
      <c r="I15" s="21">
        <v>109.2</v>
      </c>
      <c r="J15" s="21">
        <v>105.3</v>
      </c>
      <c r="K15" s="36">
        <v>96.5</v>
      </c>
      <c r="L15" s="21">
        <v>96.2</v>
      </c>
      <c r="M15" s="21">
        <v>89.5</v>
      </c>
      <c r="N15" s="21">
        <v>85.4</v>
      </c>
      <c r="O15" s="21">
        <v>81.099999999999994</v>
      </c>
      <c r="P15" s="21">
        <v>78.599999999999994</v>
      </c>
      <c r="Q15" s="21">
        <v>80.599999999999994</v>
      </c>
      <c r="R15" s="21">
        <v>75.099999999999994</v>
      </c>
      <c r="S15" s="21">
        <v>73.599999999999994</v>
      </c>
      <c r="T15" s="21">
        <v>72.5</v>
      </c>
      <c r="U15" s="21">
        <v>70.2</v>
      </c>
      <c r="V15" s="21">
        <v>69.2</v>
      </c>
      <c r="W15" s="21">
        <v>65.099999999999994</v>
      </c>
      <c r="X15" s="21">
        <v>64.3</v>
      </c>
      <c r="Y15" s="31"/>
    </row>
    <row r="16" spans="1:27" x14ac:dyDescent="0.25">
      <c r="A16" t="s">
        <v>35</v>
      </c>
      <c r="B16" s="18">
        <v>36.9</v>
      </c>
      <c r="C16" s="18">
        <v>36.700000000000003</v>
      </c>
      <c r="D16" s="18">
        <v>37.200000000000003</v>
      </c>
      <c r="E16" s="18">
        <v>42.7</v>
      </c>
      <c r="F16" s="18">
        <v>44.2</v>
      </c>
      <c r="G16" s="18">
        <v>42.7</v>
      </c>
      <c r="H16" s="18">
        <v>44.8</v>
      </c>
      <c r="I16" s="18">
        <v>42.9</v>
      </c>
      <c r="J16" s="18">
        <v>43.2</v>
      </c>
      <c r="K16" s="35">
        <v>45.9</v>
      </c>
      <c r="L16" s="18">
        <v>44.1</v>
      </c>
      <c r="M16" s="18">
        <v>44.4</v>
      </c>
      <c r="N16" s="18">
        <v>42.9</v>
      </c>
      <c r="O16" s="18">
        <v>44.4</v>
      </c>
      <c r="P16" s="18">
        <v>46.5</v>
      </c>
      <c r="Q16" s="18">
        <v>42.2</v>
      </c>
      <c r="R16" s="20">
        <v>44</v>
      </c>
      <c r="S16" s="18">
        <v>44.6</v>
      </c>
      <c r="T16" s="18">
        <v>45.8</v>
      </c>
      <c r="U16" s="18">
        <v>45.9</v>
      </c>
      <c r="V16" s="18">
        <v>47.2</v>
      </c>
      <c r="W16" s="18">
        <v>46.8</v>
      </c>
      <c r="X16" s="21">
        <v>45.6</v>
      </c>
      <c r="Y16" s="31"/>
    </row>
    <row r="17" spans="1:27" x14ac:dyDescent="0.25">
      <c r="A17" t="s">
        <v>33</v>
      </c>
      <c r="B17" s="21">
        <v>35.299999999999997</v>
      </c>
      <c r="C17" s="21">
        <v>35.799999999999997</v>
      </c>
      <c r="D17" s="21">
        <v>32.799999999999997</v>
      </c>
      <c r="E17" s="21">
        <v>40.9</v>
      </c>
      <c r="F17" s="21">
        <v>45.1</v>
      </c>
      <c r="G17" s="21">
        <v>46.2</v>
      </c>
      <c r="H17" s="21">
        <v>44.6</v>
      </c>
      <c r="I17" s="19">
        <v>44</v>
      </c>
      <c r="J17" s="21">
        <v>44.4</v>
      </c>
      <c r="K17" s="36">
        <v>43.3</v>
      </c>
      <c r="L17" s="21">
        <v>39.299999999999997</v>
      </c>
      <c r="M17" s="21">
        <v>39.1</v>
      </c>
      <c r="N17" s="19">
        <v>37</v>
      </c>
      <c r="O17" s="21">
        <v>38.1</v>
      </c>
      <c r="P17" s="21">
        <v>37.799999999999997</v>
      </c>
      <c r="Q17" s="21">
        <v>37.700000000000003</v>
      </c>
      <c r="R17" s="21">
        <v>36.700000000000003</v>
      </c>
      <c r="S17" s="21">
        <v>37.299999999999997</v>
      </c>
      <c r="T17" s="21">
        <v>39.1</v>
      </c>
      <c r="U17" s="21">
        <v>37.4</v>
      </c>
      <c r="V17" s="21">
        <v>38.4</v>
      </c>
      <c r="W17" s="21">
        <v>38.200000000000003</v>
      </c>
      <c r="X17" s="21">
        <v>40.6</v>
      </c>
      <c r="Y17" s="31"/>
    </row>
    <row r="18" spans="1:27" x14ac:dyDescent="0.25">
      <c r="A18" t="s">
        <v>22</v>
      </c>
      <c r="B18" s="18">
        <v>20.3</v>
      </c>
      <c r="C18" s="18">
        <v>22.4</v>
      </c>
      <c r="D18" s="18">
        <v>22.4</v>
      </c>
      <c r="E18" s="18">
        <v>23.8</v>
      </c>
      <c r="F18" s="18">
        <v>25.9</v>
      </c>
      <c r="G18" s="18">
        <v>24.6</v>
      </c>
      <c r="H18" s="20">
        <v>28</v>
      </c>
      <c r="I18" s="18">
        <v>26.2</v>
      </c>
      <c r="J18" s="18">
        <v>25.5</v>
      </c>
      <c r="K18" s="35">
        <v>24.4</v>
      </c>
      <c r="L18" s="18">
        <v>22.5</v>
      </c>
      <c r="M18" s="18">
        <v>25.4</v>
      </c>
      <c r="N18" s="18">
        <v>24.9</v>
      </c>
      <c r="O18" s="18">
        <v>24.9</v>
      </c>
      <c r="P18" s="18">
        <v>28.5</v>
      </c>
      <c r="Q18" s="18">
        <v>28.1</v>
      </c>
      <c r="R18" s="18">
        <v>25.5</v>
      </c>
      <c r="S18" s="20">
        <v>25</v>
      </c>
      <c r="T18" s="18">
        <v>26.4</v>
      </c>
      <c r="U18" s="18">
        <v>26.1</v>
      </c>
      <c r="V18" s="18">
        <v>25.8</v>
      </c>
      <c r="W18" s="18">
        <v>26.3</v>
      </c>
      <c r="X18" s="21">
        <v>26.1</v>
      </c>
      <c r="Y18" s="31"/>
    </row>
    <row r="19" spans="1:27" x14ac:dyDescent="0.25">
      <c r="A19" t="s">
        <v>29</v>
      </c>
      <c r="B19" s="19">
        <v>67</v>
      </c>
      <c r="C19" s="21">
        <v>65.3</v>
      </c>
      <c r="D19" s="21">
        <v>65.5</v>
      </c>
      <c r="E19" s="21">
        <v>69.900000000000006</v>
      </c>
      <c r="F19" s="21">
        <v>73.3</v>
      </c>
      <c r="G19" s="21">
        <v>79.3</v>
      </c>
      <c r="H19" s="21">
        <v>80.2</v>
      </c>
      <c r="I19" s="21">
        <v>76.8</v>
      </c>
      <c r="J19" s="21">
        <v>79.5</v>
      </c>
      <c r="K19" s="36">
        <v>76.2</v>
      </c>
      <c r="L19" s="21">
        <v>76.599999999999994</v>
      </c>
      <c r="M19" s="21">
        <v>76.400000000000006</v>
      </c>
      <c r="N19" s="21">
        <v>75.400000000000006</v>
      </c>
      <c r="O19" s="21">
        <v>73.900000000000006</v>
      </c>
      <c r="P19" s="21">
        <v>75.099999999999994</v>
      </c>
      <c r="Q19" s="21">
        <v>74.7</v>
      </c>
      <c r="R19" s="21">
        <v>74.3</v>
      </c>
      <c r="S19" s="19">
        <v>73</v>
      </c>
      <c r="T19" s="21">
        <v>75.599999999999994</v>
      </c>
      <c r="U19" s="21">
        <v>75.5</v>
      </c>
      <c r="V19" s="21">
        <v>75.599999999999994</v>
      </c>
      <c r="W19" s="21">
        <v>73.5</v>
      </c>
      <c r="X19" s="21">
        <v>75.3</v>
      </c>
      <c r="Y19" s="31"/>
    </row>
    <row r="20" spans="1:27" x14ac:dyDescent="0.25">
      <c r="A20" t="s">
        <v>10</v>
      </c>
      <c r="B20" s="18">
        <v>40.6</v>
      </c>
      <c r="C20" s="20">
        <v>40</v>
      </c>
      <c r="D20" s="18">
        <v>41.3</v>
      </c>
      <c r="E20" s="18">
        <v>47.9</v>
      </c>
      <c r="F20" s="18">
        <v>50.4</v>
      </c>
      <c r="G20" s="18">
        <v>52.2</v>
      </c>
      <c r="H20" s="18">
        <v>55.6</v>
      </c>
      <c r="I20" s="18">
        <v>56.8</v>
      </c>
      <c r="J20" s="20">
        <v>54</v>
      </c>
      <c r="K20" s="35">
        <v>49.6</v>
      </c>
      <c r="L20" s="18">
        <v>51.2</v>
      </c>
      <c r="M20" s="18">
        <v>49.4</v>
      </c>
      <c r="N20" s="18">
        <v>49.1</v>
      </c>
      <c r="O20" s="18">
        <v>49.5</v>
      </c>
      <c r="P20" s="18">
        <v>49.3</v>
      </c>
      <c r="Q20" s="18">
        <v>47.5</v>
      </c>
      <c r="R20" s="18">
        <v>47.2</v>
      </c>
      <c r="S20" s="18">
        <v>47.8</v>
      </c>
      <c r="T20" s="18">
        <v>47.5</v>
      </c>
      <c r="U20" s="18">
        <v>46.6</v>
      </c>
      <c r="V20" s="18">
        <v>45.9</v>
      </c>
      <c r="W20" s="18">
        <v>47.4</v>
      </c>
      <c r="X20" s="21">
        <v>48.1</v>
      </c>
      <c r="Y20" s="31"/>
    </row>
    <row r="21" spans="1:27" x14ac:dyDescent="0.25">
      <c r="A21" t="s">
        <v>25</v>
      </c>
      <c r="B21" s="21">
        <v>49.2</v>
      </c>
      <c r="C21" s="21">
        <v>48.6</v>
      </c>
      <c r="D21" s="21">
        <v>49.4</v>
      </c>
      <c r="E21" s="21">
        <v>55.2</v>
      </c>
      <c r="F21" s="21">
        <v>55.3</v>
      </c>
      <c r="G21" s="21">
        <v>54.7</v>
      </c>
      <c r="H21" s="21">
        <v>55.1</v>
      </c>
      <c r="I21" s="21">
        <v>52.8</v>
      </c>
      <c r="J21" s="19">
        <v>51</v>
      </c>
      <c r="K21" s="36">
        <v>50.5</v>
      </c>
      <c r="L21" s="21">
        <v>48.7</v>
      </c>
      <c r="M21" s="21">
        <v>48.6</v>
      </c>
      <c r="N21" s="21">
        <v>46.7</v>
      </c>
      <c r="O21" s="21">
        <v>48.4</v>
      </c>
      <c r="P21" s="19">
        <v>47</v>
      </c>
      <c r="Q21" s="21">
        <v>45.8</v>
      </c>
      <c r="R21" s="19">
        <v>45</v>
      </c>
      <c r="S21" s="21">
        <v>45.8</v>
      </c>
      <c r="T21" s="21">
        <v>44.6</v>
      </c>
      <c r="U21" s="21">
        <v>43.8</v>
      </c>
      <c r="V21" s="21">
        <v>42.6</v>
      </c>
      <c r="W21" s="21">
        <v>43.7</v>
      </c>
      <c r="X21" s="21">
        <v>43.2</v>
      </c>
      <c r="Y21" s="31"/>
    </row>
    <row r="22" spans="1:27" x14ac:dyDescent="0.25">
      <c r="A22" t="s">
        <v>16</v>
      </c>
      <c r="B22" s="18">
        <v>71.2</v>
      </c>
      <c r="C22" s="18">
        <v>70.599999999999994</v>
      </c>
      <c r="D22" s="18">
        <v>73.099999999999994</v>
      </c>
      <c r="E22" s="18">
        <v>81.900000000000006</v>
      </c>
      <c r="F22" s="18">
        <v>78.3</v>
      </c>
      <c r="G22" s="20">
        <v>82.9</v>
      </c>
      <c r="H22" s="18">
        <v>86.7</v>
      </c>
      <c r="I22" s="20">
        <v>86</v>
      </c>
      <c r="J22" s="18">
        <v>84.1</v>
      </c>
      <c r="K22" s="35">
        <v>82.4</v>
      </c>
      <c r="L22" s="18">
        <v>83.4</v>
      </c>
      <c r="M22" s="18">
        <v>82.5</v>
      </c>
      <c r="N22" s="20">
        <v>81</v>
      </c>
      <c r="O22" s="18">
        <v>78.400000000000006</v>
      </c>
      <c r="P22" s="18">
        <v>79.900000000000006</v>
      </c>
      <c r="Q22" s="18">
        <v>78.400000000000006</v>
      </c>
      <c r="R22" s="18">
        <v>78.599999999999994</v>
      </c>
      <c r="S22" s="18">
        <v>78.5</v>
      </c>
      <c r="T22" s="18">
        <v>80.8</v>
      </c>
      <c r="U22" s="18">
        <v>82.8</v>
      </c>
      <c r="V22" s="20">
        <v>83</v>
      </c>
      <c r="W22" s="18">
        <v>81.400000000000006</v>
      </c>
      <c r="X22" s="21">
        <v>84.9</v>
      </c>
      <c r="Y22" s="31"/>
    </row>
    <row r="23" spans="1:27" x14ac:dyDescent="0.25">
      <c r="A23" t="s">
        <v>34</v>
      </c>
      <c r="B23" s="19">
        <v>47</v>
      </c>
      <c r="C23" s="21">
        <v>45.7</v>
      </c>
      <c r="D23" s="21">
        <v>47.6</v>
      </c>
      <c r="E23" s="21">
        <v>54.7</v>
      </c>
      <c r="F23" s="21">
        <v>56.4</v>
      </c>
      <c r="G23" s="21">
        <v>57.2</v>
      </c>
      <c r="H23" s="21">
        <v>58.6</v>
      </c>
      <c r="I23" s="21">
        <v>56.9</v>
      </c>
      <c r="J23" s="21">
        <v>55.8</v>
      </c>
      <c r="K23" s="37">
        <v>53</v>
      </c>
      <c r="L23" s="21">
        <v>51.4</v>
      </c>
      <c r="M23" s="21">
        <v>50.9</v>
      </c>
      <c r="N23" s="21">
        <v>49.8</v>
      </c>
      <c r="O23" s="21">
        <v>48.8</v>
      </c>
      <c r="P23" s="21">
        <v>47.9</v>
      </c>
      <c r="Q23" s="21">
        <v>48.1</v>
      </c>
      <c r="R23" s="21">
        <v>48.5</v>
      </c>
      <c r="S23" s="21">
        <v>49.5</v>
      </c>
      <c r="T23" s="21">
        <v>51.3</v>
      </c>
      <c r="U23" s="21">
        <v>52.1</v>
      </c>
      <c r="V23" s="21">
        <v>53.3</v>
      </c>
      <c r="W23" s="21">
        <v>55.3</v>
      </c>
      <c r="X23" s="21">
        <v>57.4</v>
      </c>
      <c r="Y23" s="31"/>
    </row>
    <row r="24" spans="1:27" x14ac:dyDescent="0.25">
      <c r="A24" t="s">
        <v>23</v>
      </c>
      <c r="B24" s="20">
        <v>119</v>
      </c>
      <c r="C24" s="18">
        <v>116.6</v>
      </c>
      <c r="D24" s="18">
        <v>119.1</v>
      </c>
      <c r="E24" s="18">
        <v>126.3</v>
      </c>
      <c r="F24" s="18">
        <v>131.5</v>
      </c>
      <c r="G24" s="18">
        <v>134.9</v>
      </c>
      <c r="H24" s="18">
        <v>138.1</v>
      </c>
      <c r="I24" s="18">
        <v>133.80000000000001</v>
      </c>
      <c r="J24" s="18">
        <v>128.4</v>
      </c>
      <c r="K24" s="35">
        <v>123.9</v>
      </c>
      <c r="L24" s="18">
        <v>123.2</v>
      </c>
      <c r="M24" s="18">
        <v>121.2</v>
      </c>
      <c r="N24" s="18">
        <v>117.4</v>
      </c>
      <c r="O24" s="18">
        <v>111.2</v>
      </c>
      <c r="P24" s="18">
        <v>111.1</v>
      </c>
      <c r="Q24" s="18">
        <v>108.7</v>
      </c>
      <c r="R24" s="18">
        <v>106.2</v>
      </c>
      <c r="S24" s="18">
        <v>97.7</v>
      </c>
      <c r="T24" s="18">
        <v>99.1</v>
      </c>
      <c r="U24" s="18">
        <v>100.3</v>
      </c>
      <c r="V24" s="18">
        <v>97.1</v>
      </c>
      <c r="W24" s="18">
        <v>94.9</v>
      </c>
      <c r="X24" s="21">
        <v>96.4</v>
      </c>
      <c r="Y24" s="31"/>
      <c r="AA24" s="16"/>
    </row>
    <row r="25" spans="1:27" x14ac:dyDescent="0.25">
      <c r="A25" t="s">
        <v>36</v>
      </c>
      <c r="B25" s="21">
        <v>34.9</v>
      </c>
      <c r="C25" s="21">
        <v>35.1</v>
      </c>
      <c r="D25" s="21">
        <v>37.1</v>
      </c>
      <c r="E25" s="21">
        <v>40.299999999999997</v>
      </c>
      <c r="F25" s="21">
        <v>42.6</v>
      </c>
      <c r="G25" s="21">
        <v>46.7</v>
      </c>
      <c r="H25" s="19">
        <v>46.9</v>
      </c>
      <c r="I25" s="21">
        <v>46.6</v>
      </c>
      <c r="J25" s="21">
        <v>47.8</v>
      </c>
      <c r="K25" s="36">
        <v>48.3</v>
      </c>
      <c r="L25" s="21">
        <v>48.2</v>
      </c>
      <c r="M25" s="21">
        <v>48.4</v>
      </c>
      <c r="N25" s="21">
        <v>48.4</v>
      </c>
      <c r="O25" s="21">
        <v>47.9</v>
      </c>
      <c r="P25" s="21">
        <v>49.7</v>
      </c>
      <c r="Q25" s="21">
        <v>48.8</v>
      </c>
      <c r="R25" s="21">
        <v>49.5</v>
      </c>
      <c r="S25" s="21">
        <v>48.9</v>
      </c>
      <c r="T25" s="21">
        <v>51.7</v>
      </c>
      <c r="U25" s="21">
        <v>51.2</v>
      </c>
      <c r="V25" s="21">
        <v>53.2</v>
      </c>
      <c r="W25" s="21">
        <v>54.8</v>
      </c>
      <c r="X25" s="21">
        <v>55.8</v>
      </c>
      <c r="Y25" s="31"/>
      <c r="AA25" s="16"/>
    </row>
    <row r="26" spans="1:27" x14ac:dyDescent="0.25">
      <c r="A26" t="s">
        <v>26</v>
      </c>
      <c r="B26" s="18">
        <v>67.599999999999994</v>
      </c>
      <c r="C26" s="18">
        <v>65.400000000000006</v>
      </c>
      <c r="D26" s="18">
        <v>68.5</v>
      </c>
      <c r="E26" s="18">
        <v>77.599999999999994</v>
      </c>
      <c r="F26" s="18">
        <v>77.599999999999994</v>
      </c>
      <c r="G26" s="18">
        <v>79.599999999999994</v>
      </c>
      <c r="H26" s="18">
        <v>84.8</v>
      </c>
      <c r="I26" s="18">
        <v>79.8</v>
      </c>
      <c r="J26" s="18">
        <v>79.2</v>
      </c>
      <c r="K26" s="35">
        <v>74.8</v>
      </c>
      <c r="L26" s="18">
        <v>75.900000000000006</v>
      </c>
      <c r="M26" s="18">
        <v>75.599999999999994</v>
      </c>
      <c r="N26" s="20">
        <v>75</v>
      </c>
      <c r="O26" s="18">
        <v>72.7</v>
      </c>
      <c r="P26" s="18">
        <v>71.900000000000006</v>
      </c>
      <c r="Q26" s="20">
        <v>70</v>
      </c>
      <c r="R26" s="20">
        <v>71</v>
      </c>
      <c r="S26" s="18">
        <v>68.400000000000006</v>
      </c>
      <c r="T26" s="20">
        <v>70</v>
      </c>
      <c r="U26" s="18">
        <v>69.400000000000006</v>
      </c>
      <c r="V26" s="18">
        <v>66.7</v>
      </c>
      <c r="W26" s="20">
        <v>67</v>
      </c>
      <c r="X26" s="21">
        <v>69.900000000000006</v>
      </c>
      <c r="Y26" s="31"/>
      <c r="AA26" s="16"/>
    </row>
    <row r="27" spans="1:27" x14ac:dyDescent="0.25">
      <c r="A27" t="s">
        <v>31</v>
      </c>
      <c r="B27" s="21">
        <v>48.4</v>
      </c>
      <c r="C27" s="19">
        <v>48</v>
      </c>
      <c r="D27" s="19">
        <v>49</v>
      </c>
      <c r="E27" s="21">
        <v>59.1</v>
      </c>
      <c r="F27" s="21">
        <v>59.2</v>
      </c>
      <c r="G27" s="21">
        <v>58.8</v>
      </c>
      <c r="H27" s="21">
        <v>58.7</v>
      </c>
      <c r="I27" s="21">
        <v>59.7</v>
      </c>
      <c r="J27" s="21">
        <v>59.6</v>
      </c>
      <c r="K27" s="36">
        <v>60.2</v>
      </c>
      <c r="L27" s="21">
        <v>59.7</v>
      </c>
      <c r="M27" s="21">
        <v>58.7</v>
      </c>
      <c r="N27" s="21">
        <v>57.3</v>
      </c>
      <c r="O27" s="21">
        <v>57.7</v>
      </c>
      <c r="P27" s="21">
        <v>57.8</v>
      </c>
      <c r="Q27" s="21">
        <v>59.2</v>
      </c>
      <c r="R27" s="19">
        <v>58</v>
      </c>
      <c r="S27" s="21">
        <v>55.6</v>
      </c>
      <c r="T27" s="21">
        <v>60.2</v>
      </c>
      <c r="U27" s="19">
        <v>60</v>
      </c>
      <c r="V27" s="21">
        <v>59.8</v>
      </c>
      <c r="W27" s="21">
        <v>59.3</v>
      </c>
      <c r="X27" s="21">
        <v>62.8</v>
      </c>
      <c r="Y27" s="31"/>
      <c r="AA27" s="16"/>
    </row>
    <row r="28" spans="1:27" x14ac:dyDescent="0.25">
      <c r="A28" t="s">
        <v>17</v>
      </c>
      <c r="B28" s="18">
        <v>65.400000000000006</v>
      </c>
      <c r="C28" s="18">
        <v>64.900000000000006</v>
      </c>
      <c r="D28" s="18">
        <v>69.599999999999994</v>
      </c>
      <c r="E28" s="20">
        <v>74.099999999999994</v>
      </c>
      <c r="F28" s="18">
        <v>72.2</v>
      </c>
      <c r="G28" s="18">
        <v>74.7</v>
      </c>
      <c r="H28" s="18">
        <v>75.599999999999994</v>
      </c>
      <c r="I28" s="18">
        <v>74.599999999999994</v>
      </c>
      <c r="J28" s="20">
        <v>74</v>
      </c>
      <c r="K28" s="35">
        <v>73.099999999999994</v>
      </c>
      <c r="L28" s="18">
        <v>73.099999999999994</v>
      </c>
      <c r="M28" s="18">
        <v>73.2</v>
      </c>
      <c r="N28" s="18">
        <v>72.5</v>
      </c>
      <c r="O28" s="20">
        <v>74</v>
      </c>
      <c r="P28" s="18">
        <v>73.5</v>
      </c>
      <c r="Q28" s="18">
        <v>74.599999999999994</v>
      </c>
      <c r="R28" s="18">
        <v>74.599999999999994</v>
      </c>
      <c r="S28" s="18">
        <v>77.099999999999994</v>
      </c>
      <c r="T28" s="18">
        <v>78.599999999999994</v>
      </c>
      <c r="U28" s="18">
        <v>80.7</v>
      </c>
      <c r="V28" s="18">
        <v>82.2</v>
      </c>
      <c r="W28" s="18">
        <v>82.1</v>
      </c>
      <c r="X28" s="21">
        <v>83.7</v>
      </c>
      <c r="Y28" s="31"/>
      <c r="AA28" s="16"/>
    </row>
    <row r="29" spans="1:27" x14ac:dyDescent="0.25">
      <c r="A29" t="s">
        <v>28</v>
      </c>
      <c r="B29" s="21">
        <v>35.799999999999997</v>
      </c>
      <c r="C29" s="21">
        <v>35.6</v>
      </c>
      <c r="D29" s="21">
        <v>36.6</v>
      </c>
      <c r="E29" s="21">
        <v>37.799999999999997</v>
      </c>
      <c r="F29" s="21">
        <v>38.9</v>
      </c>
      <c r="G29" s="21">
        <v>40.200000000000003</v>
      </c>
      <c r="H29" s="21">
        <v>40.1</v>
      </c>
      <c r="I29" s="21">
        <v>38.4</v>
      </c>
      <c r="J29" s="21">
        <v>36.6</v>
      </c>
      <c r="K29" s="36">
        <v>36.700000000000003</v>
      </c>
      <c r="L29" s="21">
        <v>35.799999999999997</v>
      </c>
      <c r="M29" s="21">
        <v>34.6</v>
      </c>
      <c r="N29" s="19">
        <v>35</v>
      </c>
      <c r="O29" s="21">
        <v>34.200000000000003</v>
      </c>
      <c r="P29" s="19">
        <v>33</v>
      </c>
      <c r="Q29" s="21">
        <v>31.8</v>
      </c>
      <c r="R29" s="21">
        <v>30.9</v>
      </c>
      <c r="S29" s="21">
        <v>32.1</v>
      </c>
      <c r="T29" s="21">
        <v>31.6</v>
      </c>
      <c r="U29" s="21">
        <v>32.299999999999997</v>
      </c>
      <c r="V29" s="21">
        <v>32.299999999999997</v>
      </c>
      <c r="W29" s="21">
        <v>33.9</v>
      </c>
      <c r="X29" s="21">
        <v>33.5</v>
      </c>
      <c r="Y29" s="31"/>
      <c r="AA29" s="16"/>
    </row>
    <row r="30" spans="1:27" x14ac:dyDescent="0.25">
      <c r="A30" t="s">
        <v>20</v>
      </c>
      <c r="B30" s="18">
        <v>34.799999999999997</v>
      </c>
      <c r="C30" s="18">
        <v>39.9</v>
      </c>
      <c r="D30" s="18">
        <v>40.9</v>
      </c>
      <c r="E30" s="18">
        <v>40.5</v>
      </c>
      <c r="F30" s="18">
        <v>40.299999999999997</v>
      </c>
      <c r="G30" s="18">
        <v>45.2</v>
      </c>
      <c r="H30" s="18">
        <v>42.4</v>
      </c>
      <c r="I30" s="18">
        <v>37.6</v>
      </c>
      <c r="J30" s="18">
        <v>36.4</v>
      </c>
      <c r="K30" s="35">
        <v>41.3</v>
      </c>
      <c r="L30" s="18">
        <v>34.299999999999997</v>
      </c>
      <c r="M30" s="20">
        <v>34</v>
      </c>
      <c r="N30" s="18">
        <v>33.9</v>
      </c>
      <c r="O30" s="18">
        <v>36.299999999999997</v>
      </c>
      <c r="P30" s="20">
        <v>33</v>
      </c>
      <c r="Q30" s="20">
        <v>32</v>
      </c>
      <c r="R30" s="18">
        <v>35.5</v>
      </c>
      <c r="S30" s="18">
        <v>44.4</v>
      </c>
      <c r="T30" s="18">
        <v>42.2</v>
      </c>
      <c r="U30" s="18">
        <v>43.5</v>
      </c>
      <c r="V30" s="18">
        <v>42.3</v>
      </c>
      <c r="W30" s="18">
        <v>55.1</v>
      </c>
      <c r="X30" s="21">
        <v>45.2</v>
      </c>
      <c r="Y30" s="31"/>
      <c r="AA30" s="16"/>
    </row>
    <row r="38" spans="20:20" x14ac:dyDescent="0.25">
      <c r="T38" s="31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zoomScaleNormal="10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2" width="12.85546875" customWidth="1"/>
    <col min="23" max="23" width="14.85546875" customWidth="1"/>
    <col min="24" max="24" width="13.42578125" customWidth="1"/>
    <col min="25" max="25" width="14.140625" customWidth="1"/>
  </cols>
  <sheetData>
    <row r="1" spans="1:25" ht="43.5" customHeight="1" x14ac:dyDescent="0.25">
      <c r="A1" s="9"/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2</v>
      </c>
      <c r="M1" s="22" t="s">
        <v>51</v>
      </c>
      <c r="N1" s="22" t="s">
        <v>55</v>
      </c>
      <c r="O1" s="22" t="s">
        <v>56</v>
      </c>
      <c r="P1" s="22" t="s">
        <v>57</v>
      </c>
      <c r="Q1" s="22" t="s">
        <v>58</v>
      </c>
      <c r="R1" s="22" t="s">
        <v>61</v>
      </c>
      <c r="S1" s="22" t="s">
        <v>62</v>
      </c>
      <c r="T1" s="22" t="s">
        <v>63</v>
      </c>
      <c r="U1" s="22" t="s">
        <v>65</v>
      </c>
      <c r="V1" s="22" t="s">
        <v>68</v>
      </c>
      <c r="W1" s="22" t="s">
        <v>66</v>
      </c>
      <c r="X1" s="22" t="s">
        <v>67</v>
      </c>
      <c r="Y1" s="34" t="s">
        <v>45</v>
      </c>
    </row>
    <row r="2" spans="1:25" x14ac:dyDescent="0.25">
      <c r="A2" t="s">
        <v>54</v>
      </c>
      <c r="B2" s="18">
        <v>10366595.699999999</v>
      </c>
      <c r="C2" s="18">
        <v>11057012.6</v>
      </c>
      <c r="D2" s="18">
        <v>11224758.800000001</v>
      </c>
      <c r="E2" s="18">
        <v>11195997.6</v>
      </c>
      <c r="F2" s="18">
        <v>11508481.6</v>
      </c>
      <c r="G2" s="27">
        <v>11703057.300000001</v>
      </c>
      <c r="H2" s="27">
        <v>11827477.800000001</v>
      </c>
      <c r="I2" s="35">
        <v>11837387.6</v>
      </c>
      <c r="J2" s="42">
        <v>12074860.1</v>
      </c>
      <c r="K2" s="42">
        <v>12198847.699999999</v>
      </c>
      <c r="L2" s="42">
        <v>12243439.699999999</v>
      </c>
      <c r="M2" s="42">
        <v>12288468.5</v>
      </c>
      <c r="N2" s="42">
        <v>12494813.1</v>
      </c>
      <c r="O2" s="42">
        <v>12628938.699999999</v>
      </c>
      <c r="P2" s="42">
        <v>12736946.4</v>
      </c>
      <c r="Q2" s="42">
        <v>12751943.800000001</v>
      </c>
      <c r="R2" s="42">
        <v>12940509.5</v>
      </c>
      <c r="S2" s="42">
        <v>13099537.199999999</v>
      </c>
      <c r="T2" s="42">
        <v>13229024.800000001</v>
      </c>
      <c r="U2" s="43">
        <v>13257003</v>
      </c>
      <c r="V2" s="45">
        <v>13475194.5</v>
      </c>
      <c r="W2" s="51">
        <f>(V2/R2)*100-100</f>
        <v>4.1318697691153545</v>
      </c>
      <c r="X2" s="51">
        <f>(V2/U2)*100-100</f>
        <v>1.6458584191313861</v>
      </c>
      <c r="Y2" s="51">
        <f>V2/'Iedz_sk. uz 2025.gada sākumu'!B2*1000</f>
        <v>38.3493510165411</v>
      </c>
    </row>
    <row r="3" spans="1:25" x14ac:dyDescent="0.25">
      <c r="A3" t="s">
        <v>12</v>
      </c>
      <c r="B3" s="19">
        <v>492162</v>
      </c>
      <c r="C3" s="19">
        <v>524284</v>
      </c>
      <c r="D3" s="19">
        <v>515926</v>
      </c>
      <c r="E3" s="19">
        <v>515219</v>
      </c>
      <c r="F3" s="19">
        <v>537276</v>
      </c>
      <c r="G3" s="29">
        <v>546455</v>
      </c>
      <c r="H3" s="29">
        <v>548085</v>
      </c>
      <c r="I3" s="37">
        <v>548775</v>
      </c>
      <c r="J3" s="44">
        <v>562854</v>
      </c>
      <c r="K3" s="44">
        <v>573956</v>
      </c>
      <c r="L3" s="44">
        <v>575258</v>
      </c>
      <c r="M3" s="44">
        <v>578936</v>
      </c>
      <c r="N3" s="44">
        <v>600594</v>
      </c>
      <c r="O3" s="44">
        <v>605004</v>
      </c>
      <c r="P3" s="44">
        <v>623670</v>
      </c>
      <c r="Q3" s="44">
        <v>615573</v>
      </c>
      <c r="R3" s="44">
        <v>638710</v>
      </c>
      <c r="S3" s="44">
        <v>643306</v>
      </c>
      <c r="T3" s="44">
        <v>642689</v>
      </c>
      <c r="U3" s="44">
        <v>642875</v>
      </c>
      <c r="V3" s="44">
        <v>660878</v>
      </c>
      <c r="W3" s="51">
        <f t="shared" ref="W3:W30" si="0">(V3/R3)*100-100</f>
        <v>3.4707457218456028</v>
      </c>
      <c r="X3" s="51">
        <f t="shared" ref="X3:X30" si="1">(V3/U3)*100-100</f>
        <v>2.8003888780867072</v>
      </c>
      <c r="Y3" s="51">
        <f>V3/'Iedz_sk. uz 2025.gada sākumu'!B3*1000</f>
        <v>55.535392365272187</v>
      </c>
    </row>
    <row r="4" spans="1:25" x14ac:dyDescent="0.25">
      <c r="A4" t="s">
        <v>38</v>
      </c>
      <c r="B4" s="20">
        <v>12331</v>
      </c>
      <c r="C4" s="18">
        <v>12846.4</v>
      </c>
      <c r="D4" s="18">
        <v>15269.6</v>
      </c>
      <c r="E4" s="18">
        <v>15131.7</v>
      </c>
      <c r="F4" s="18">
        <v>15276.8</v>
      </c>
      <c r="G4" s="28">
        <v>15726</v>
      </c>
      <c r="H4" s="27">
        <v>15827.4</v>
      </c>
      <c r="I4" s="35">
        <v>17013.2</v>
      </c>
      <c r="J4" s="42">
        <v>16237.9</v>
      </c>
      <c r="K4" s="43">
        <v>16448</v>
      </c>
      <c r="L4" s="42">
        <v>18711.900000000001</v>
      </c>
      <c r="M4" s="42">
        <v>19355.2</v>
      </c>
      <c r="N4" s="42">
        <v>19769.599999999999</v>
      </c>
      <c r="O4" s="42">
        <v>19625.599999999999</v>
      </c>
      <c r="P4" s="42">
        <v>19459.400000000001</v>
      </c>
      <c r="Q4" s="42">
        <v>21675.3</v>
      </c>
      <c r="R4" s="42">
        <v>21557.9</v>
      </c>
      <c r="S4" s="42">
        <v>21889.5</v>
      </c>
      <c r="T4" s="42">
        <v>24918.7</v>
      </c>
      <c r="U4" s="42">
        <v>24974.799999999999</v>
      </c>
      <c r="V4" s="45">
        <v>25045.1</v>
      </c>
      <c r="W4" s="51">
        <f t="shared" si="0"/>
        <v>16.175972613287911</v>
      </c>
      <c r="X4" s="51">
        <f t="shared" si="1"/>
        <v>0.28148373560547668</v>
      </c>
      <c r="Y4" s="51">
        <f>V4/'Iedz_sk. uz 2025.gada sākumu'!B4*1000</f>
        <v>3.8905855816670187</v>
      </c>
    </row>
    <row r="5" spans="1:25" x14ac:dyDescent="0.25">
      <c r="A5" t="s">
        <v>32</v>
      </c>
      <c r="B5" s="21">
        <v>69171.8</v>
      </c>
      <c r="C5" s="21">
        <v>84706.7</v>
      </c>
      <c r="D5" s="21">
        <v>79798.2</v>
      </c>
      <c r="E5" s="21">
        <v>81922.899999999994</v>
      </c>
      <c r="F5" s="21">
        <v>96107.3</v>
      </c>
      <c r="G5" s="30">
        <v>98749.5</v>
      </c>
      <c r="H5" s="30">
        <v>95442.1</v>
      </c>
      <c r="I5" s="36">
        <v>103256.6</v>
      </c>
      <c r="J5" s="44">
        <v>110119</v>
      </c>
      <c r="K5" s="45">
        <v>112925.4</v>
      </c>
      <c r="L5" s="45">
        <v>121524.3</v>
      </c>
      <c r="M5" s="45">
        <v>124300.6</v>
      </c>
      <c r="N5" s="45">
        <v>131936.79999999999</v>
      </c>
      <c r="O5" s="45">
        <v>132707.4</v>
      </c>
      <c r="P5" s="45">
        <v>132058.6</v>
      </c>
      <c r="Q5" s="45">
        <v>130807.2</v>
      </c>
      <c r="R5" s="45">
        <v>131874.1</v>
      </c>
      <c r="S5" s="45">
        <v>132699.29999999999</v>
      </c>
      <c r="T5" s="44">
        <v>136966</v>
      </c>
      <c r="U5" s="45">
        <v>138650.29999999999</v>
      </c>
      <c r="V5" s="45">
        <v>141776.29999999999</v>
      </c>
      <c r="W5" s="51">
        <f t="shared" si="0"/>
        <v>7.5088284962702971</v>
      </c>
      <c r="X5" s="51">
        <f t="shared" si="1"/>
        <v>2.2545930300908168</v>
      </c>
      <c r="Y5" s="51">
        <f>V5/'Iedz_sk. uz 2025.gada sākumu'!B5*1000</f>
        <v>12.995673495577249</v>
      </c>
    </row>
    <row r="6" spans="1:25" x14ac:dyDescent="0.25">
      <c r="A6" t="s">
        <v>27</v>
      </c>
      <c r="B6" s="18">
        <v>103835.9</v>
      </c>
      <c r="C6" s="18">
        <v>128047.1</v>
      </c>
      <c r="D6" s="18">
        <v>130704.9</v>
      </c>
      <c r="E6" s="18">
        <v>131859.70000000001</v>
      </c>
      <c r="F6" s="18">
        <v>127263.8</v>
      </c>
      <c r="G6" s="27">
        <v>143517.1</v>
      </c>
      <c r="H6" s="27">
        <v>144778.5</v>
      </c>
      <c r="I6" s="35">
        <v>139787.70000000001</v>
      </c>
      <c r="J6" s="42">
        <v>127681.2</v>
      </c>
      <c r="K6" s="42">
        <v>126653.5</v>
      </c>
      <c r="L6" s="42">
        <v>126645.9</v>
      </c>
      <c r="M6" s="42">
        <v>126840.6</v>
      </c>
      <c r="N6" s="42">
        <v>127207.6</v>
      </c>
      <c r="O6" s="42">
        <v>129067.5</v>
      </c>
      <c r="P6" s="42">
        <v>126681.2</v>
      </c>
      <c r="Q6" s="42">
        <v>123307.3</v>
      </c>
      <c r="R6" s="43">
        <v>123192</v>
      </c>
      <c r="S6" s="42">
        <v>124513.7</v>
      </c>
      <c r="T6" s="43">
        <v>125130</v>
      </c>
      <c r="U6" s="42">
        <v>119877.4</v>
      </c>
      <c r="V6" s="44">
        <v>119101</v>
      </c>
      <c r="W6" s="51">
        <f t="shared" si="0"/>
        <v>-3.3208325215923082</v>
      </c>
      <c r="X6" s="51">
        <f t="shared" si="1"/>
        <v>-0.6476616943644018</v>
      </c>
      <c r="Y6" s="51">
        <f>V6/'Iedz_sk. uz 2025.gada sākumu'!B6*1000</f>
        <v>19.874234364482053</v>
      </c>
    </row>
    <row r="7" spans="1:25" x14ac:dyDescent="0.25">
      <c r="A7" t="s">
        <v>21</v>
      </c>
      <c r="B7" s="21">
        <v>2114795.7999999998</v>
      </c>
      <c r="C7" s="21">
        <v>2284851.9</v>
      </c>
      <c r="D7" s="21">
        <v>2359003.2999999998</v>
      </c>
      <c r="E7" s="21">
        <v>2340848.9</v>
      </c>
      <c r="F7" s="21">
        <v>2369871.9</v>
      </c>
      <c r="G7" s="30">
        <v>2419762.2999999998</v>
      </c>
      <c r="H7" s="30">
        <v>2453544.9</v>
      </c>
      <c r="I7" s="36">
        <v>2502817.4</v>
      </c>
      <c r="J7" s="44">
        <v>2506057</v>
      </c>
      <c r="K7" s="45">
        <v>2543943.6</v>
      </c>
      <c r="L7" s="45">
        <v>2557425.4</v>
      </c>
      <c r="M7" s="45">
        <v>2570846.6</v>
      </c>
      <c r="N7" s="45">
        <v>2597693.2999999998</v>
      </c>
      <c r="O7" s="44">
        <v>2595817</v>
      </c>
      <c r="P7" s="45">
        <v>2637950.4</v>
      </c>
      <c r="Q7" s="45">
        <v>2632103.5</v>
      </c>
      <c r="R7" s="44">
        <v>2639758</v>
      </c>
      <c r="S7" s="45">
        <v>2635749.7000000002</v>
      </c>
      <c r="T7" s="45">
        <v>2672337.2999999998</v>
      </c>
      <c r="U7" s="45">
        <v>2688879.3</v>
      </c>
      <c r="V7" s="45">
        <v>2698813.6</v>
      </c>
      <c r="W7" s="51">
        <f t="shared" si="0"/>
        <v>2.2371596184195681</v>
      </c>
      <c r="X7" s="51">
        <f t="shared" si="1"/>
        <v>0.3694587555492177</v>
      </c>
      <c r="Y7" s="51">
        <f>V7/'Iedz_sk. uz 2025.gada sākumu'!B7*1000</f>
        <v>32.291289220952052</v>
      </c>
    </row>
    <row r="8" spans="1:25" x14ac:dyDescent="0.25">
      <c r="A8" t="s">
        <v>37</v>
      </c>
      <c r="B8" s="18">
        <v>2511.1</v>
      </c>
      <c r="C8" s="18">
        <v>5088.8999999999996</v>
      </c>
      <c r="D8" s="18">
        <v>5128.2</v>
      </c>
      <c r="E8" s="18">
        <v>5094.3999999999996</v>
      </c>
      <c r="F8" s="18">
        <v>5320.4</v>
      </c>
      <c r="G8" s="27">
        <v>5522.7</v>
      </c>
      <c r="H8" s="27">
        <v>5751.8</v>
      </c>
      <c r="I8" s="35">
        <v>5793.8</v>
      </c>
      <c r="J8" s="42">
        <v>5912.2</v>
      </c>
      <c r="K8" s="42">
        <v>5986.9</v>
      </c>
      <c r="L8" s="42">
        <v>5876.4</v>
      </c>
      <c r="M8" s="43">
        <v>6965</v>
      </c>
      <c r="N8" s="43">
        <v>6620</v>
      </c>
      <c r="O8" s="42">
        <v>7167.2</v>
      </c>
      <c r="P8" s="42">
        <v>7091.9</v>
      </c>
      <c r="Q8" s="42">
        <v>7707.7</v>
      </c>
      <c r="R8" s="42">
        <v>9240.7000000000007</v>
      </c>
      <c r="S8" s="42">
        <v>9172.9</v>
      </c>
      <c r="T8" s="42">
        <v>9356.2999999999993</v>
      </c>
      <c r="U8" s="42">
        <v>9326.9</v>
      </c>
      <c r="V8" s="45">
        <v>9600.5</v>
      </c>
      <c r="W8" s="51">
        <f t="shared" si="0"/>
        <v>3.8936444208772087</v>
      </c>
      <c r="X8" s="51">
        <f t="shared" si="1"/>
        <v>2.933450556991076</v>
      </c>
      <c r="Y8" s="51">
        <f>V8/'Iedz_sk. uz 2025.gada sākumu'!B8*1000</f>
        <v>7.0076898090868944</v>
      </c>
    </row>
    <row r="9" spans="1:25" x14ac:dyDescent="0.25">
      <c r="A9" t="s">
        <v>14</v>
      </c>
      <c r="B9" s="21">
        <v>213611.6</v>
      </c>
      <c r="C9" s="21">
        <v>225786.9</v>
      </c>
      <c r="D9" s="19">
        <v>227157.9</v>
      </c>
      <c r="E9" s="21">
        <v>217884.9</v>
      </c>
      <c r="F9" s="21">
        <v>230416.3</v>
      </c>
      <c r="G9" s="30">
        <v>234524.7</v>
      </c>
      <c r="H9" s="29">
        <v>236299</v>
      </c>
      <c r="I9" s="36">
        <v>236127.3</v>
      </c>
      <c r="J9" s="45">
        <v>235173.2</v>
      </c>
      <c r="K9" s="45">
        <v>236601.7</v>
      </c>
      <c r="L9" s="45">
        <v>236101.5</v>
      </c>
      <c r="M9" s="45">
        <v>224771.1</v>
      </c>
      <c r="N9" s="45">
        <v>223618.4</v>
      </c>
      <c r="O9" s="45">
        <v>223075.3</v>
      </c>
      <c r="P9" s="45">
        <v>222599.7</v>
      </c>
      <c r="Q9" s="45">
        <v>220719.6</v>
      </c>
      <c r="R9" s="44">
        <v>215817</v>
      </c>
      <c r="S9" s="45">
        <v>216884.6</v>
      </c>
      <c r="T9" s="45">
        <v>217721.60000000001</v>
      </c>
      <c r="U9" s="45">
        <v>217712.9</v>
      </c>
      <c r="V9" s="44">
        <v>208569</v>
      </c>
      <c r="W9" s="51">
        <f t="shared" si="0"/>
        <v>-3.3584008674015422</v>
      </c>
      <c r="X9" s="51">
        <f t="shared" si="1"/>
        <v>-4.1999808004027273</v>
      </c>
      <c r="Y9" s="51">
        <f>V9/'Iedz_sk. uz 2025.gada sākumu'!B9*1000</f>
        <v>38.340608592293457</v>
      </c>
    </row>
    <row r="10" spans="1:25" x14ac:dyDescent="0.25">
      <c r="A10" t="s">
        <v>18</v>
      </c>
      <c r="B10" s="20">
        <v>330069</v>
      </c>
      <c r="C10" s="20">
        <v>334314</v>
      </c>
      <c r="D10" s="20">
        <v>338162</v>
      </c>
      <c r="E10" s="20">
        <v>341588</v>
      </c>
      <c r="F10" s="20">
        <v>344705</v>
      </c>
      <c r="G10" s="28">
        <v>354540</v>
      </c>
      <c r="H10" s="28">
        <v>357791</v>
      </c>
      <c r="I10" s="38">
        <v>364141</v>
      </c>
      <c r="J10" s="43">
        <v>368392</v>
      </c>
      <c r="K10" s="43">
        <v>370439</v>
      </c>
      <c r="L10" s="43">
        <v>368778</v>
      </c>
      <c r="M10" s="43">
        <v>368005</v>
      </c>
      <c r="N10" s="43">
        <v>366944</v>
      </c>
      <c r="O10" s="43">
        <v>370066</v>
      </c>
      <c r="P10" s="43">
        <v>372203</v>
      </c>
      <c r="Q10" s="43">
        <v>369110</v>
      </c>
      <c r="R10" s="43">
        <v>368369</v>
      </c>
      <c r="S10" s="43">
        <v>369412</v>
      </c>
      <c r="T10" s="43">
        <v>370824</v>
      </c>
      <c r="U10" s="43">
        <v>364885</v>
      </c>
      <c r="V10" s="44">
        <v>366329</v>
      </c>
      <c r="W10" s="51">
        <f t="shared" si="0"/>
        <v>-0.5537925286872678</v>
      </c>
      <c r="X10" s="51">
        <f t="shared" si="1"/>
        <v>0.39574112391575511</v>
      </c>
      <c r="Y10" s="51">
        <f>V10/'Iedz_sk. uz 2025.gada sākumu'!B10*1000</f>
        <v>35.19163706163198</v>
      </c>
    </row>
    <row r="11" spans="1:25" x14ac:dyDescent="0.25">
      <c r="A11" t="s">
        <v>19</v>
      </c>
      <c r="B11" s="19">
        <v>1258745</v>
      </c>
      <c r="C11" s="19">
        <v>1325133</v>
      </c>
      <c r="D11" s="19">
        <v>1342410</v>
      </c>
      <c r="E11" s="19">
        <v>1345786</v>
      </c>
      <c r="F11" s="19">
        <v>1394046</v>
      </c>
      <c r="G11" s="29">
        <v>1425828</v>
      </c>
      <c r="H11" s="29">
        <v>1433433</v>
      </c>
      <c r="I11" s="37">
        <v>1429404</v>
      </c>
      <c r="J11" s="44">
        <v>1456014</v>
      </c>
      <c r="K11" s="44">
        <v>1477522</v>
      </c>
      <c r="L11" s="44">
        <v>1505975</v>
      </c>
      <c r="M11" s="44">
        <v>1504105</v>
      </c>
      <c r="N11" s="44">
        <v>1536723</v>
      </c>
      <c r="O11" s="44">
        <v>1570119</v>
      </c>
      <c r="P11" s="44">
        <v>1578812</v>
      </c>
      <c r="Q11" s="44">
        <v>1575378</v>
      </c>
      <c r="R11" s="44">
        <v>1614714</v>
      </c>
      <c r="S11" s="44">
        <v>1625669</v>
      </c>
      <c r="T11" s="44">
        <v>1635732</v>
      </c>
      <c r="U11" s="44">
        <v>1620569</v>
      </c>
      <c r="V11" s="44">
        <v>1667372</v>
      </c>
      <c r="W11" s="51">
        <f t="shared" si="0"/>
        <v>3.2611347891948697</v>
      </c>
      <c r="X11" s="51">
        <f t="shared" si="1"/>
        <v>2.8880596876775968</v>
      </c>
      <c r="Y11" s="51">
        <f>V11/'Iedz_sk. uz 2025.gada sākumu'!B11*1000</f>
        <v>33.973930143503857</v>
      </c>
    </row>
    <row r="12" spans="1:25" x14ac:dyDescent="0.25">
      <c r="A12" t="s">
        <v>15</v>
      </c>
      <c r="B12" s="20">
        <v>2444402</v>
      </c>
      <c r="C12" s="20">
        <v>2643359</v>
      </c>
      <c r="D12" s="20">
        <v>2677932</v>
      </c>
      <c r="E12" s="20">
        <v>2662105</v>
      </c>
      <c r="F12" s="20">
        <v>2750648</v>
      </c>
      <c r="G12" s="28">
        <v>2773327</v>
      </c>
      <c r="H12" s="28">
        <v>2844625</v>
      </c>
      <c r="I12" s="35">
        <v>2828928.3</v>
      </c>
      <c r="J12" s="43">
        <v>2915671</v>
      </c>
      <c r="K12" s="42">
        <v>2922045.8</v>
      </c>
      <c r="L12" s="43">
        <v>2962730</v>
      </c>
      <c r="M12" s="42">
        <v>2955639.1</v>
      </c>
      <c r="N12" s="42">
        <v>3020827.6</v>
      </c>
      <c r="O12" s="42">
        <v>3055707.8</v>
      </c>
      <c r="P12" s="42">
        <v>3095574.5</v>
      </c>
      <c r="Q12" s="42">
        <v>3102541.8</v>
      </c>
      <c r="R12" s="42">
        <v>3160778.7</v>
      </c>
      <c r="S12" s="42">
        <v>3229742.6</v>
      </c>
      <c r="T12" s="42">
        <v>3301444.3</v>
      </c>
      <c r="U12" s="42">
        <v>3305286.7</v>
      </c>
      <c r="V12" s="45">
        <v>3345445.8</v>
      </c>
      <c r="W12" s="51">
        <f t="shared" si="0"/>
        <v>5.8424558479845246</v>
      </c>
      <c r="X12" s="51">
        <f t="shared" si="1"/>
        <v>1.2149959638902033</v>
      </c>
      <c r="Y12" s="51">
        <f>V12/'Iedz_sk. uz 2025.gada sākumu'!B12*1000</f>
        <v>48.741893150648487</v>
      </c>
    </row>
    <row r="13" spans="1:25" x14ac:dyDescent="0.25">
      <c r="A13" t="s">
        <v>30</v>
      </c>
      <c r="B13" s="21">
        <v>39251.1</v>
      </c>
      <c r="C13" s="21">
        <v>43610.7</v>
      </c>
      <c r="D13" s="21">
        <v>43196.4</v>
      </c>
      <c r="E13" s="21">
        <v>43780.800000000003</v>
      </c>
      <c r="F13" s="21">
        <v>45036.2</v>
      </c>
      <c r="G13" s="30">
        <v>45551.199999999997</v>
      </c>
      <c r="H13" s="30">
        <v>46079.8</v>
      </c>
      <c r="I13" s="36">
        <v>45743.6</v>
      </c>
      <c r="J13" s="45">
        <v>45244.800000000003</v>
      </c>
      <c r="K13" s="45">
        <v>45651.7</v>
      </c>
      <c r="L13" s="45">
        <v>45875.9</v>
      </c>
      <c r="M13" s="44">
        <v>46335</v>
      </c>
      <c r="N13" s="45">
        <v>48410.3</v>
      </c>
      <c r="O13" s="45">
        <v>47940.9</v>
      </c>
      <c r="P13" s="45">
        <v>47969.1</v>
      </c>
      <c r="Q13" s="45">
        <v>48262.400000000001</v>
      </c>
      <c r="R13" s="45">
        <v>49585.8</v>
      </c>
      <c r="S13" s="45">
        <v>49109.7</v>
      </c>
      <c r="T13" s="45">
        <v>49966.3</v>
      </c>
      <c r="U13" s="44">
        <v>49283</v>
      </c>
      <c r="V13" s="45">
        <v>50631.1</v>
      </c>
      <c r="W13" s="51">
        <f t="shared" si="0"/>
        <v>2.1080631955116047</v>
      </c>
      <c r="X13" s="51">
        <f t="shared" si="1"/>
        <v>2.7354260089686164</v>
      </c>
      <c r="Y13" s="51">
        <f>V13/'Iedz_sk. uz 2025.gada sākumu'!B13*1000</f>
        <v>13.068282421567488</v>
      </c>
    </row>
    <row r="14" spans="1:25" x14ac:dyDescent="0.25">
      <c r="A14" t="s">
        <v>13</v>
      </c>
      <c r="B14" s="18">
        <v>2434966.7000000002</v>
      </c>
      <c r="C14" s="18">
        <v>2531825.7999999998</v>
      </c>
      <c r="D14" s="18">
        <v>2585845.4</v>
      </c>
      <c r="E14" s="18">
        <v>2574153.2999999998</v>
      </c>
      <c r="F14" s="18">
        <v>2651741.9</v>
      </c>
      <c r="G14" s="27">
        <v>2697348.6</v>
      </c>
      <c r="H14" s="27">
        <v>2709510.5</v>
      </c>
      <c r="I14" s="35">
        <v>2685173.3</v>
      </c>
      <c r="J14" s="42">
        <v>2765751.8</v>
      </c>
      <c r="K14" s="42">
        <v>2778530.8</v>
      </c>
      <c r="L14" s="42">
        <v>2746549.7</v>
      </c>
      <c r="M14" s="42">
        <v>2764237.1</v>
      </c>
      <c r="N14" s="42">
        <v>2797317.4</v>
      </c>
      <c r="O14" s="42">
        <v>2855531.5</v>
      </c>
      <c r="P14" s="42">
        <v>2851059.9</v>
      </c>
      <c r="Q14" s="42">
        <v>2869647.8</v>
      </c>
      <c r="R14" s="42">
        <v>2900382.9</v>
      </c>
      <c r="S14" s="42">
        <v>2954125.9</v>
      </c>
      <c r="T14" s="42">
        <v>2962625.4</v>
      </c>
      <c r="U14" s="42">
        <v>2966596.7</v>
      </c>
      <c r="V14" s="45">
        <v>3033370.8</v>
      </c>
      <c r="W14" s="51">
        <f t="shared" si="0"/>
        <v>4.585184252741243</v>
      </c>
      <c r="X14" s="51">
        <f t="shared" si="1"/>
        <v>2.2508654445681628</v>
      </c>
      <c r="Y14" s="51">
        <f>V14/'Iedz_sk. uz 2025.gada sākumu'!B14*1000</f>
        <v>51.470487150435645</v>
      </c>
    </row>
    <row r="15" spans="1:25" x14ac:dyDescent="0.25">
      <c r="A15" t="s">
        <v>24</v>
      </c>
      <c r="B15" s="21">
        <v>22083.7</v>
      </c>
      <c r="C15" s="19">
        <v>24973.200000000001</v>
      </c>
      <c r="D15" s="21">
        <v>25938.400000000001</v>
      </c>
      <c r="E15" s="21">
        <v>25384.1</v>
      </c>
      <c r="F15" s="21">
        <v>26545.4</v>
      </c>
      <c r="G15" s="30">
        <v>25380.400000000001</v>
      </c>
      <c r="H15" s="30">
        <v>25321.8</v>
      </c>
      <c r="I15" s="36">
        <v>24776.2</v>
      </c>
      <c r="J15" s="45">
        <v>25632.1</v>
      </c>
      <c r="K15" s="45">
        <v>24647.9</v>
      </c>
      <c r="L15" s="45">
        <v>24470.7</v>
      </c>
      <c r="M15" s="45">
        <v>23813.3</v>
      </c>
      <c r="N15" s="45">
        <v>23527.9</v>
      </c>
      <c r="O15" s="45">
        <v>24510.400000000001</v>
      </c>
      <c r="P15" s="45">
        <v>23178.799999999999</v>
      </c>
      <c r="Q15" s="45">
        <v>23080.799999999999</v>
      </c>
      <c r="R15" s="45">
        <v>23091.599999999999</v>
      </c>
      <c r="S15" s="44">
        <v>22862</v>
      </c>
      <c r="T15" s="45">
        <v>22901.1</v>
      </c>
      <c r="U15" s="45">
        <v>21837.599999999999</v>
      </c>
      <c r="V15" s="45">
        <v>21852.3</v>
      </c>
      <c r="W15" s="51">
        <f t="shared" si="0"/>
        <v>-5.3668866600841767</v>
      </c>
      <c r="X15" s="51">
        <f t="shared" si="1"/>
        <v>6.7315089570300302E-2</v>
      </c>
      <c r="Y15" s="51">
        <f>V15/'Iedz_sk. uz 2025.gada sākumu'!B15*1000</f>
        <v>22.301337429135646</v>
      </c>
    </row>
    <row r="16" spans="1:25" x14ac:dyDescent="0.25">
      <c r="A16" t="s">
        <v>35</v>
      </c>
      <c r="B16" s="18">
        <v>11430.9</v>
      </c>
      <c r="C16" s="18">
        <v>12882.8</v>
      </c>
      <c r="D16" s="18">
        <v>13269</v>
      </c>
      <c r="E16" s="18">
        <v>12869.4</v>
      </c>
      <c r="F16" s="18">
        <v>13538.6</v>
      </c>
      <c r="G16" s="28">
        <v>13394</v>
      </c>
      <c r="H16" s="27">
        <v>13921.5</v>
      </c>
      <c r="I16" s="35">
        <v>14809.8</v>
      </c>
      <c r="J16" s="42">
        <v>14696.1</v>
      </c>
      <c r="K16" s="42">
        <v>15252.1</v>
      </c>
      <c r="L16" s="42">
        <v>15184.5</v>
      </c>
      <c r="M16" s="42">
        <v>16038.9</v>
      </c>
      <c r="N16" s="42">
        <v>17192.400000000001</v>
      </c>
      <c r="O16" s="43">
        <v>15985</v>
      </c>
      <c r="P16" s="42">
        <v>16833.2</v>
      </c>
      <c r="Q16" s="42">
        <v>17578.5</v>
      </c>
      <c r="R16" s="42">
        <v>18045.400000000001</v>
      </c>
      <c r="S16" s="42">
        <v>18189.900000000001</v>
      </c>
      <c r="T16" s="42">
        <v>18852.8</v>
      </c>
      <c r="U16" s="42">
        <v>18799.7</v>
      </c>
      <c r="V16" s="45">
        <v>18493.3</v>
      </c>
      <c r="W16" s="51">
        <f t="shared" si="0"/>
        <v>2.4820729936715082</v>
      </c>
      <c r="X16" s="51">
        <f t="shared" si="1"/>
        <v>-1.6298132417006741</v>
      </c>
      <c r="Y16" s="51">
        <f>V16/'Iedz_sk. uz 2025.gada sākumu'!B16*1000</f>
        <v>9.9590615057524996</v>
      </c>
    </row>
    <row r="17" spans="1:25" x14ac:dyDescent="0.25">
      <c r="A17" t="s">
        <v>33</v>
      </c>
      <c r="B17" s="21">
        <v>16232.9</v>
      </c>
      <c r="C17" s="21">
        <v>20132.400000000001</v>
      </c>
      <c r="D17" s="19">
        <v>22418</v>
      </c>
      <c r="E17" s="21">
        <v>23062.5</v>
      </c>
      <c r="F17" s="21">
        <v>22563.1</v>
      </c>
      <c r="G17" s="30">
        <v>23115.1</v>
      </c>
      <c r="H17" s="30">
        <v>24160.2</v>
      </c>
      <c r="I17" s="36">
        <v>24535.5</v>
      </c>
      <c r="J17" s="44">
        <v>23308</v>
      </c>
      <c r="K17" s="45">
        <v>24224.799999999999</v>
      </c>
      <c r="L17" s="45">
        <v>24036.1</v>
      </c>
      <c r="M17" s="45">
        <v>25672.400000000001</v>
      </c>
      <c r="N17" s="45">
        <v>26231.599999999999</v>
      </c>
      <c r="O17" s="45">
        <v>26791.599999999999</v>
      </c>
      <c r="P17" s="45">
        <v>26556.9</v>
      </c>
      <c r="Q17" s="45">
        <v>27557.9</v>
      </c>
      <c r="R17" s="45">
        <v>29226.5</v>
      </c>
      <c r="S17" s="45">
        <v>28343.1</v>
      </c>
      <c r="T17" s="45">
        <v>29513.3</v>
      </c>
      <c r="U17" s="45">
        <v>29972.400000000001</v>
      </c>
      <c r="V17" s="45">
        <v>32385.4</v>
      </c>
      <c r="W17" s="51">
        <f t="shared" si="0"/>
        <v>10.808341744649553</v>
      </c>
      <c r="X17" s="51">
        <f t="shared" si="1"/>
        <v>8.0507400141463421</v>
      </c>
      <c r="Y17" s="51">
        <f>V17/'Iedz_sk. uz 2025.gada sākumu'!B17*1000</f>
        <v>11.203446682146387</v>
      </c>
    </row>
    <row r="18" spans="1:25" x14ac:dyDescent="0.25">
      <c r="A18" t="s">
        <v>22</v>
      </c>
      <c r="B18" s="18">
        <v>14199.1</v>
      </c>
      <c r="C18" s="18">
        <v>15080.8</v>
      </c>
      <c r="D18" s="18">
        <v>16532.400000000001</v>
      </c>
      <c r="E18" s="18">
        <v>15875.8</v>
      </c>
      <c r="F18" s="18">
        <v>18365.599999999999</v>
      </c>
      <c r="G18" s="27">
        <v>17803.2</v>
      </c>
      <c r="H18" s="27">
        <v>17806.7</v>
      </c>
      <c r="I18" s="35">
        <v>17664.3</v>
      </c>
      <c r="J18" s="42">
        <v>16706.900000000001</v>
      </c>
      <c r="K18" s="42">
        <v>19207.3</v>
      </c>
      <c r="L18" s="42">
        <v>19081.900000000001</v>
      </c>
      <c r="M18" s="42">
        <v>19107.3</v>
      </c>
      <c r="N18" s="42">
        <v>22156.2</v>
      </c>
      <c r="O18" s="43">
        <v>22242</v>
      </c>
      <c r="P18" s="42">
        <v>20293.8</v>
      </c>
      <c r="Q18" s="42">
        <v>20267.8</v>
      </c>
      <c r="R18" s="43">
        <v>21640</v>
      </c>
      <c r="S18" s="42">
        <v>21712.799999999999</v>
      </c>
      <c r="T18" s="42">
        <v>21795.4</v>
      </c>
      <c r="U18" s="42">
        <v>22655.4</v>
      </c>
      <c r="V18" s="45">
        <v>22705.5</v>
      </c>
      <c r="W18" s="51">
        <f t="shared" si="0"/>
        <v>4.923752310536031</v>
      </c>
      <c r="X18" s="51">
        <f t="shared" si="1"/>
        <v>0.22113933102041017</v>
      </c>
      <c r="Y18" s="51">
        <f>V18/'Iedz_sk. uz 2025.gada sākumu'!B18*1000</f>
        <v>33.29384007871279</v>
      </c>
    </row>
    <row r="19" spans="1:25" x14ac:dyDescent="0.25">
      <c r="A19" t="s">
        <v>29</v>
      </c>
      <c r="B19" s="21">
        <v>88143.5</v>
      </c>
      <c r="C19" s="21">
        <v>93305.8</v>
      </c>
      <c r="D19" s="21">
        <v>95848.7</v>
      </c>
      <c r="E19" s="19">
        <v>105507</v>
      </c>
      <c r="F19" s="21">
        <v>107525.4</v>
      </c>
      <c r="G19" s="30">
        <v>111916.2</v>
      </c>
      <c r="H19" s="29">
        <v>116788</v>
      </c>
      <c r="I19" s="36">
        <v>114697.60000000001</v>
      </c>
      <c r="J19" s="44">
        <v>119877</v>
      </c>
      <c r="K19" s="45">
        <v>116517.9</v>
      </c>
      <c r="L19" s="45">
        <v>113429.8</v>
      </c>
      <c r="M19" s="44">
        <v>121876</v>
      </c>
      <c r="N19" s="45">
        <v>134988.4</v>
      </c>
      <c r="O19" s="45">
        <v>141884.20000000001</v>
      </c>
      <c r="P19" s="45">
        <v>139589.5</v>
      </c>
      <c r="Q19" s="45">
        <v>144043.29999999999</v>
      </c>
      <c r="R19" s="45">
        <v>147462.5</v>
      </c>
      <c r="S19" s="45">
        <v>150733.4</v>
      </c>
      <c r="T19" s="45">
        <v>152711.79999999999</v>
      </c>
      <c r="U19" s="45">
        <v>145559.1</v>
      </c>
      <c r="V19" s="45">
        <v>155041.60000000001</v>
      </c>
      <c r="W19" s="51">
        <f t="shared" si="0"/>
        <v>5.1396795795541266</v>
      </c>
      <c r="X19" s="51">
        <f t="shared" si="1"/>
        <v>6.5145360200770739</v>
      </c>
      <c r="Y19" s="51">
        <f>V19/'Iedz_sk. uz 2025.gada sākumu'!B19*1000</f>
        <v>16.252588447489188</v>
      </c>
    </row>
    <row r="20" spans="1:25" x14ac:dyDescent="0.25">
      <c r="A20" t="s">
        <v>10</v>
      </c>
      <c r="B20" s="18">
        <v>5951.6</v>
      </c>
      <c r="C20" s="18">
        <v>6659.1</v>
      </c>
      <c r="D20" s="18">
        <v>6852.8</v>
      </c>
      <c r="E20" s="18">
        <v>6974</v>
      </c>
      <c r="F20" s="18">
        <v>7492.1</v>
      </c>
      <c r="G20" s="27">
        <v>8021.3</v>
      </c>
      <c r="H20" s="27">
        <v>7975.2</v>
      </c>
      <c r="I20" s="35">
        <v>8271.7999999999993</v>
      </c>
      <c r="J20" s="42">
        <v>8671.9</v>
      </c>
      <c r="K20" s="42">
        <v>8615.9</v>
      </c>
      <c r="L20" s="42">
        <v>8740.5</v>
      </c>
      <c r="M20" s="42">
        <v>9052.2999999999993</v>
      </c>
      <c r="N20" s="42">
        <v>9288.2000000000007</v>
      </c>
      <c r="O20" s="43">
        <v>9197</v>
      </c>
      <c r="P20" s="42">
        <v>9450.2000000000007</v>
      </c>
      <c r="Q20" s="42">
        <v>9830.7000000000007</v>
      </c>
      <c r="R20" s="42">
        <v>10038.1</v>
      </c>
      <c r="S20" s="42">
        <v>10112.1</v>
      </c>
      <c r="T20" s="42">
        <v>10170.299999999999</v>
      </c>
      <c r="U20" s="42">
        <v>10652.7</v>
      </c>
      <c r="V20" s="45">
        <v>10939.9</v>
      </c>
      <c r="W20" s="51">
        <f t="shared" si="0"/>
        <v>8.9837718293302373</v>
      </c>
      <c r="X20" s="51">
        <f t="shared" si="1"/>
        <v>2.6960301144310677</v>
      </c>
      <c r="Y20" s="51">
        <f>V20/'Iedz_sk. uz 2025.gada sākumu'!B20*1000</f>
        <v>19.050761863299954</v>
      </c>
    </row>
    <row r="21" spans="1:25" x14ac:dyDescent="0.25">
      <c r="A21" t="s">
        <v>25</v>
      </c>
      <c r="B21" s="19">
        <v>403482</v>
      </c>
      <c r="C21" s="19">
        <v>441955</v>
      </c>
      <c r="D21" s="19">
        <v>441617</v>
      </c>
      <c r="E21" s="19">
        <v>435475</v>
      </c>
      <c r="F21" s="19">
        <v>440019</v>
      </c>
      <c r="G21" s="29">
        <v>448088</v>
      </c>
      <c r="H21" s="29">
        <v>443269</v>
      </c>
      <c r="I21" s="37">
        <v>450239</v>
      </c>
      <c r="J21" s="44">
        <v>447671</v>
      </c>
      <c r="K21" s="44">
        <v>458820</v>
      </c>
      <c r="L21" s="44">
        <v>451646</v>
      </c>
      <c r="M21" s="44">
        <v>481145</v>
      </c>
      <c r="N21" s="44">
        <v>474928</v>
      </c>
      <c r="O21" s="44">
        <v>470531</v>
      </c>
      <c r="P21" s="44">
        <v>467606</v>
      </c>
      <c r="Q21" s="44">
        <v>481481</v>
      </c>
      <c r="R21" s="44">
        <v>475932</v>
      </c>
      <c r="S21" s="44">
        <v>475352</v>
      </c>
      <c r="T21" s="44">
        <v>469678</v>
      </c>
      <c r="U21" s="44">
        <v>491055</v>
      </c>
      <c r="V21" s="44">
        <v>490770</v>
      </c>
      <c r="W21" s="51">
        <f t="shared" si="0"/>
        <v>3.1176722725095232</v>
      </c>
      <c r="X21" s="51">
        <f t="shared" si="1"/>
        <v>-5.8038305281485236E-2</v>
      </c>
      <c r="Y21" s="51">
        <f>V21/'Iedz_sk. uz 2025.gada sākumu'!B21*1000</f>
        <v>27.198474043515898</v>
      </c>
    </row>
    <row r="22" spans="1:25" x14ac:dyDescent="0.25">
      <c r="A22" t="s">
        <v>16</v>
      </c>
      <c r="B22" s="18">
        <v>289486.40000000002</v>
      </c>
      <c r="C22" s="20">
        <v>316245.3</v>
      </c>
      <c r="D22" s="18">
        <v>300778</v>
      </c>
      <c r="E22" s="18">
        <v>315938.7</v>
      </c>
      <c r="F22" s="18">
        <v>327484.5</v>
      </c>
      <c r="G22" s="27">
        <v>334960.7</v>
      </c>
      <c r="H22" s="27">
        <v>333217.40000000002</v>
      </c>
      <c r="I22" s="35">
        <v>334713.3</v>
      </c>
      <c r="J22" s="42">
        <v>349296.9</v>
      </c>
      <c r="K22" s="42">
        <v>355312.4</v>
      </c>
      <c r="L22" s="42">
        <v>356317.4</v>
      </c>
      <c r="M22" s="42">
        <v>351131.4</v>
      </c>
      <c r="N22" s="42">
        <v>368357.1</v>
      </c>
      <c r="O22" s="42">
        <v>366313.9</v>
      </c>
      <c r="P22" s="42">
        <v>369655.5</v>
      </c>
      <c r="Q22" s="42">
        <v>371520.4</v>
      </c>
      <c r="R22" s="42">
        <v>383523.3</v>
      </c>
      <c r="S22" s="43">
        <v>394699</v>
      </c>
      <c r="T22" s="42">
        <v>398349.4</v>
      </c>
      <c r="U22" s="43">
        <v>394131</v>
      </c>
      <c r="V22" s="45">
        <v>412614.3</v>
      </c>
      <c r="W22" s="51">
        <f t="shared" si="0"/>
        <v>7.5851975616605358</v>
      </c>
      <c r="X22" s="51">
        <f t="shared" si="1"/>
        <v>4.689633649725593</v>
      </c>
      <c r="Y22" s="51">
        <f>V22/'Iedz_sk. uz 2025.gada sākumu'!B22*1000</f>
        <v>44.862970989146383</v>
      </c>
    </row>
    <row r="23" spans="1:25" x14ac:dyDescent="0.25">
      <c r="A23" t="s">
        <v>34</v>
      </c>
      <c r="B23" s="21">
        <v>242696.3</v>
      </c>
      <c r="C23" s="21">
        <v>281949.09999999998</v>
      </c>
      <c r="D23" s="21">
        <v>287528.7</v>
      </c>
      <c r="E23" s="21">
        <v>293229.59999999998</v>
      </c>
      <c r="F23" s="21">
        <v>298971.59999999998</v>
      </c>
      <c r="G23" s="30">
        <v>310312.59999999998</v>
      </c>
      <c r="H23" s="30">
        <v>307228.40000000002</v>
      </c>
      <c r="I23" s="36">
        <v>306938.59999999998</v>
      </c>
      <c r="J23" s="45">
        <v>304350.40000000002</v>
      </c>
      <c r="K23" s="45">
        <v>309986.09999999998</v>
      </c>
      <c r="L23" s="45">
        <v>305281.40000000002</v>
      </c>
      <c r="M23" s="45">
        <v>323195.2</v>
      </c>
      <c r="N23" s="45">
        <v>328146.90000000002</v>
      </c>
      <c r="O23" s="45">
        <v>356367.7</v>
      </c>
      <c r="P23" s="45">
        <v>350991.9</v>
      </c>
      <c r="Q23" s="45">
        <v>389732.2</v>
      </c>
      <c r="R23" s="45">
        <v>410936.8</v>
      </c>
      <c r="S23" s="45">
        <v>423415.6</v>
      </c>
      <c r="T23" s="45">
        <v>443387.4</v>
      </c>
      <c r="U23" s="45">
        <v>470717.4</v>
      </c>
      <c r="V23" s="45">
        <v>507532.5</v>
      </c>
      <c r="W23" s="51">
        <f t="shared" si="0"/>
        <v>23.506217987778172</v>
      </c>
      <c r="X23" s="51">
        <f t="shared" si="1"/>
        <v>7.8210620639899844</v>
      </c>
      <c r="Y23" s="51">
        <f>V23/'Iedz_sk. uz 2025.gada sākumu'!B23*1000</f>
        <v>13.90595436755317</v>
      </c>
    </row>
    <row r="24" spans="1:25" x14ac:dyDescent="0.25">
      <c r="A24" t="s">
        <v>23</v>
      </c>
      <c r="B24" s="20">
        <v>254797</v>
      </c>
      <c r="C24" s="18">
        <v>259900.79999999999</v>
      </c>
      <c r="D24" s="18">
        <v>267040.09999999998</v>
      </c>
      <c r="E24" s="18">
        <v>270494.90000000002</v>
      </c>
      <c r="F24" s="18">
        <v>275135.5</v>
      </c>
      <c r="G24" s="28">
        <v>277341</v>
      </c>
      <c r="H24" s="27">
        <v>271407.09999999998</v>
      </c>
      <c r="I24" s="35">
        <v>268188.5</v>
      </c>
      <c r="J24" s="42">
        <v>274942.2</v>
      </c>
      <c r="K24" s="42">
        <v>279631.5</v>
      </c>
      <c r="L24" s="42">
        <v>278818.90000000002</v>
      </c>
      <c r="M24" s="42">
        <v>271357.59999999998</v>
      </c>
      <c r="N24" s="43">
        <v>278104</v>
      </c>
      <c r="O24" s="42">
        <v>278905.5</v>
      </c>
      <c r="P24" s="42">
        <v>278795.3</v>
      </c>
      <c r="Q24" s="42">
        <v>261848.8</v>
      </c>
      <c r="R24" s="42">
        <v>269632.40000000002</v>
      </c>
      <c r="S24" s="43">
        <v>276753</v>
      </c>
      <c r="T24" s="42">
        <v>272221.3</v>
      </c>
      <c r="U24" s="42">
        <v>270722.59999999998</v>
      </c>
      <c r="V24" s="45">
        <v>278175.2</v>
      </c>
      <c r="W24" s="51">
        <f t="shared" si="0"/>
        <v>3.1683136002943257</v>
      </c>
      <c r="X24" s="51">
        <f t="shared" si="1"/>
        <v>2.7528547672045249</v>
      </c>
      <c r="Y24" s="51">
        <f>V24/'Iedz_sk. uz 2025.gada sākumu'!B24*1000</f>
        <v>25.877641426894961</v>
      </c>
    </row>
    <row r="25" spans="1:25" x14ac:dyDescent="0.25">
      <c r="A25" t="s">
        <v>36</v>
      </c>
      <c r="B25" s="21">
        <v>83035</v>
      </c>
      <c r="C25" s="19">
        <v>88350.2</v>
      </c>
      <c r="D25" s="21">
        <v>92340.7</v>
      </c>
      <c r="E25" s="21">
        <v>102411.8</v>
      </c>
      <c r="F25" s="21">
        <v>102581.3</v>
      </c>
      <c r="G25" s="30">
        <v>106473.1</v>
      </c>
      <c r="H25" s="30">
        <v>112170.7</v>
      </c>
      <c r="I25" s="36">
        <v>116455.6</v>
      </c>
      <c r="J25" s="44">
        <v>119905</v>
      </c>
      <c r="K25" s="45">
        <v>125529.5</v>
      </c>
      <c r="L25" s="45">
        <v>130764.2</v>
      </c>
      <c r="M25" s="45">
        <v>134456.20000000001</v>
      </c>
      <c r="N25" s="45">
        <v>144445.6</v>
      </c>
      <c r="O25" s="44">
        <v>145979</v>
      </c>
      <c r="P25" s="45">
        <v>152740.6</v>
      </c>
      <c r="Q25" s="45">
        <v>157616.20000000001</v>
      </c>
      <c r="R25" s="45">
        <v>170006.6</v>
      </c>
      <c r="S25" s="45">
        <v>172864.3</v>
      </c>
      <c r="T25" s="45">
        <v>184190.7</v>
      </c>
      <c r="U25" s="45">
        <v>193784.3</v>
      </c>
      <c r="V25" s="45">
        <v>200557.7</v>
      </c>
      <c r="W25" s="51">
        <f t="shared" si="0"/>
        <v>17.970537614422028</v>
      </c>
      <c r="X25" s="51">
        <f t="shared" si="1"/>
        <v>3.4953296010048547</v>
      </c>
      <c r="Y25" s="51">
        <f>V25/'Iedz_sk. uz 2025.gada sākumu'!B25*1000</f>
        <v>10.535688873379121</v>
      </c>
    </row>
    <row r="26" spans="1:25" x14ac:dyDescent="0.25">
      <c r="A26" t="s">
        <v>26</v>
      </c>
      <c r="B26" s="18">
        <v>33391.4</v>
      </c>
      <c r="C26" s="18">
        <v>36891.1</v>
      </c>
      <c r="D26" s="20">
        <v>36718</v>
      </c>
      <c r="E26" s="18">
        <v>37424.300000000003</v>
      </c>
      <c r="F26" s="18">
        <v>40157.199999999997</v>
      </c>
      <c r="G26" s="28">
        <v>39471</v>
      </c>
      <c r="H26" s="27">
        <v>40141.800000000003</v>
      </c>
      <c r="I26" s="35">
        <v>38929.599999999999</v>
      </c>
      <c r="J26" s="42">
        <v>40343.599999999999</v>
      </c>
      <c r="K26" s="42">
        <v>41153.699999999997</v>
      </c>
      <c r="L26" s="42">
        <v>41905.800000000003</v>
      </c>
      <c r="M26" s="42">
        <v>41394.699999999997</v>
      </c>
      <c r="N26" s="42">
        <v>42369.8</v>
      </c>
      <c r="O26" s="42">
        <v>42628.6</v>
      </c>
      <c r="P26" s="42">
        <v>44212.2</v>
      </c>
      <c r="Q26" s="42">
        <v>43738.9</v>
      </c>
      <c r="R26" s="42">
        <v>45472.1</v>
      </c>
      <c r="S26" s="42">
        <v>45467.9</v>
      </c>
      <c r="T26" s="42">
        <v>44245.3</v>
      </c>
      <c r="U26" s="42">
        <v>44894.8</v>
      </c>
      <c r="V26" s="45">
        <v>47082.5</v>
      </c>
      <c r="W26" s="51">
        <f t="shared" si="0"/>
        <v>3.5415122679621049</v>
      </c>
      <c r="X26" s="51">
        <f t="shared" si="1"/>
        <v>4.8729474237550789</v>
      </c>
      <c r="Y26" s="51">
        <f>V26/'Iedz_sk. uz 2025.gada sākumu'!B26*1000</f>
        <v>22.095642583945374</v>
      </c>
    </row>
    <row r="27" spans="1:25" x14ac:dyDescent="0.25">
      <c r="A27" t="s">
        <v>31</v>
      </c>
      <c r="B27" s="21">
        <v>46385.1</v>
      </c>
      <c r="C27" s="21">
        <v>54838.6</v>
      </c>
      <c r="D27" s="21">
        <v>55095.5</v>
      </c>
      <c r="E27" s="21">
        <v>54993.2</v>
      </c>
      <c r="F27" s="21">
        <v>55156</v>
      </c>
      <c r="G27" s="30">
        <v>57885.8</v>
      </c>
      <c r="H27" s="30">
        <v>58687.8</v>
      </c>
      <c r="I27" s="36">
        <v>61346.3</v>
      </c>
      <c r="J27" s="45">
        <v>61964.4</v>
      </c>
      <c r="K27" s="45">
        <v>62103.4</v>
      </c>
      <c r="L27" s="45">
        <v>61795.4</v>
      </c>
      <c r="M27" s="44">
        <v>63499</v>
      </c>
      <c r="N27" s="45">
        <v>65386.8</v>
      </c>
      <c r="O27" s="45">
        <v>69007.100000000006</v>
      </c>
      <c r="P27" s="45">
        <v>69748.600000000006</v>
      </c>
      <c r="Q27" s="45">
        <v>68896.2</v>
      </c>
      <c r="R27" s="45">
        <v>75939.899999999994</v>
      </c>
      <c r="S27" s="45">
        <v>76931.399999999994</v>
      </c>
      <c r="T27" s="45">
        <v>77438.5</v>
      </c>
      <c r="U27" s="45">
        <v>77648.3</v>
      </c>
      <c r="V27" s="45">
        <v>82797.3</v>
      </c>
      <c r="W27" s="51">
        <f t="shared" si="0"/>
        <v>9.0300355939368018</v>
      </c>
      <c r="X27" s="51">
        <f t="shared" si="1"/>
        <v>6.6311818803502547</v>
      </c>
      <c r="Y27" s="51">
        <f>V27/'Iedz_sk. uz 2025.gada sākumu'!B27*1000</f>
        <v>15.277802124237308</v>
      </c>
    </row>
    <row r="28" spans="1:25" x14ac:dyDescent="0.25">
      <c r="A28" t="s">
        <v>17</v>
      </c>
      <c r="B28" s="20">
        <v>167909</v>
      </c>
      <c r="C28" s="20">
        <v>176587</v>
      </c>
      <c r="D28" s="20">
        <v>171863</v>
      </c>
      <c r="E28" s="20">
        <v>177906</v>
      </c>
      <c r="F28" s="20">
        <v>179480</v>
      </c>
      <c r="G28" s="28">
        <v>180776</v>
      </c>
      <c r="H28" s="28">
        <v>181899</v>
      </c>
      <c r="I28" s="38">
        <v>181914</v>
      </c>
      <c r="J28" s="43">
        <v>185518</v>
      </c>
      <c r="K28" s="43">
        <v>189244</v>
      </c>
      <c r="L28" s="43">
        <v>190503</v>
      </c>
      <c r="M28" s="43">
        <v>197015</v>
      </c>
      <c r="N28" s="43">
        <v>198002</v>
      </c>
      <c r="O28" s="43">
        <v>202938</v>
      </c>
      <c r="P28" s="43">
        <v>203490</v>
      </c>
      <c r="Q28" s="43">
        <v>210475</v>
      </c>
      <c r="R28" s="43">
        <v>214491</v>
      </c>
      <c r="S28" s="43">
        <v>220165</v>
      </c>
      <c r="T28" s="43">
        <v>225466</v>
      </c>
      <c r="U28" s="43">
        <v>226599</v>
      </c>
      <c r="V28" s="44">
        <v>232143</v>
      </c>
      <c r="W28" s="51">
        <f t="shared" si="0"/>
        <v>8.2297159321370117</v>
      </c>
      <c r="X28" s="51">
        <f t="shared" si="1"/>
        <v>2.4466127388029122</v>
      </c>
      <c r="Y28" s="51">
        <f>V28/'Iedz_sk. uz 2025.gada sākumu'!B28*1000</f>
        <v>41.189530606172383</v>
      </c>
    </row>
    <row r="29" spans="1:25" x14ac:dyDescent="0.25">
      <c r="A29" t="s">
        <v>28</v>
      </c>
      <c r="B29" s="21">
        <v>168207.4</v>
      </c>
      <c r="C29" s="21">
        <v>180738.8</v>
      </c>
      <c r="D29" s="21">
        <v>184775.5</v>
      </c>
      <c r="E29" s="21">
        <v>201713.2</v>
      </c>
      <c r="F29" s="21">
        <v>198486.9</v>
      </c>
      <c r="G29" s="30">
        <v>197561.2</v>
      </c>
      <c r="H29" s="30">
        <v>191243.9</v>
      </c>
      <c r="I29" s="36">
        <v>195540.2</v>
      </c>
      <c r="J29" s="45">
        <v>190918.8</v>
      </c>
      <c r="K29" s="45">
        <v>181517.4</v>
      </c>
      <c r="L29" s="45">
        <v>184008.6</v>
      </c>
      <c r="M29" s="45">
        <v>178886.5</v>
      </c>
      <c r="N29" s="45">
        <v>173534.5</v>
      </c>
      <c r="O29" s="45">
        <v>161719.6</v>
      </c>
      <c r="P29" s="45">
        <v>162716.6</v>
      </c>
      <c r="Q29" s="45">
        <v>177461.3</v>
      </c>
      <c r="R29" s="45">
        <v>169889.1</v>
      </c>
      <c r="S29" s="45">
        <v>178205.5</v>
      </c>
      <c r="T29" s="45">
        <v>180674.4</v>
      </c>
      <c r="U29" s="45">
        <v>189188.5</v>
      </c>
      <c r="V29" s="45">
        <v>198409.3</v>
      </c>
      <c r="W29" s="51">
        <f t="shared" si="0"/>
        <v>16.787539636150868</v>
      </c>
      <c r="X29" s="51">
        <f t="shared" si="1"/>
        <v>4.8738691833805916</v>
      </c>
      <c r="Y29" s="51">
        <f>V29/'Iedz_sk. uz 2025.gada sākumu'!B29*1000</f>
        <v>18.739585802784546</v>
      </c>
    </row>
    <row r="30" spans="1:25" x14ac:dyDescent="0.25">
      <c r="A30" t="s">
        <v>20</v>
      </c>
      <c r="B30" s="20">
        <v>127521</v>
      </c>
      <c r="C30" s="18">
        <v>130529.9</v>
      </c>
      <c r="D30" s="18">
        <v>126770.9</v>
      </c>
      <c r="E30" s="18">
        <v>149360.70000000001</v>
      </c>
      <c r="F30" s="18">
        <v>148345.1</v>
      </c>
      <c r="G30" s="27">
        <v>135501.1</v>
      </c>
      <c r="H30" s="27">
        <v>139575.79999999999</v>
      </c>
      <c r="I30" s="35">
        <v>178943.6</v>
      </c>
      <c r="J30" s="43">
        <v>167216</v>
      </c>
      <c r="K30" s="42">
        <v>167940.9</v>
      </c>
      <c r="L30" s="42">
        <v>179913.60000000001</v>
      </c>
      <c r="M30" s="42">
        <v>197884.1</v>
      </c>
      <c r="N30" s="42">
        <v>165556.6</v>
      </c>
      <c r="O30" s="42">
        <v>152849.4</v>
      </c>
      <c r="P30" s="42">
        <v>164301.1</v>
      </c>
      <c r="Q30" s="42">
        <v>201634.7</v>
      </c>
      <c r="R30" s="42">
        <v>181877.2</v>
      </c>
      <c r="S30" s="42">
        <v>195184.6</v>
      </c>
      <c r="T30" s="42">
        <v>186188.3</v>
      </c>
      <c r="U30" s="42">
        <v>242580.4</v>
      </c>
      <c r="V30" s="45">
        <v>210568.1</v>
      </c>
      <c r="W30" s="51">
        <f t="shared" si="0"/>
        <v>15.774874475745165</v>
      </c>
      <c r="X30" s="51">
        <f t="shared" si="1"/>
        <v>-13.196573177387776</v>
      </c>
      <c r="Y30" s="51">
        <f>V30/'Iedz_sk. uz 2025.gada sākumu'!B30*1000</f>
        <v>37.63948919801085</v>
      </c>
    </row>
    <row r="32" spans="1:25" x14ac:dyDescent="0.25">
      <c r="T32" s="1"/>
      <c r="U32" s="1"/>
      <c r="V32" s="1"/>
    </row>
    <row r="34" spans="6:20" x14ac:dyDescent="0.25">
      <c r="F34" s="1"/>
      <c r="G34" s="1"/>
      <c r="H34" s="1"/>
    </row>
    <row r="44" spans="6:20" x14ac:dyDescent="0.25">
      <c r="T44" t="s">
        <v>59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/>
  </sheetViews>
  <sheetFormatPr defaultRowHeight="15" x14ac:dyDescent="0.25"/>
  <cols>
    <col min="1" max="1" width="12.85546875" customWidth="1"/>
    <col min="2" max="2" width="26.140625" customWidth="1"/>
    <col min="6" max="6" width="12.85546875" customWidth="1"/>
  </cols>
  <sheetData>
    <row r="1" spans="1:8" x14ac:dyDescent="0.25">
      <c r="B1" s="24" t="s">
        <v>60</v>
      </c>
    </row>
    <row r="2" spans="1:8" x14ac:dyDescent="0.25">
      <c r="A2" s="52" t="s">
        <v>54</v>
      </c>
      <c r="B2" s="25">
        <v>351379988</v>
      </c>
      <c r="E2" s="40"/>
      <c r="F2" s="26"/>
      <c r="G2" s="41"/>
      <c r="H2" s="1"/>
    </row>
    <row r="3" spans="1:8" x14ac:dyDescent="0.25">
      <c r="A3" s="53" t="s">
        <v>12</v>
      </c>
      <c r="B3" s="26">
        <v>11900123</v>
      </c>
      <c r="E3" s="40"/>
      <c r="F3" s="26"/>
      <c r="G3" s="41"/>
      <c r="H3" s="1"/>
    </row>
    <row r="4" spans="1:8" x14ac:dyDescent="0.25">
      <c r="A4" s="52" t="s">
        <v>38</v>
      </c>
      <c r="B4" s="25">
        <v>6437360</v>
      </c>
      <c r="E4" s="40"/>
      <c r="F4" s="26"/>
      <c r="G4" s="41"/>
      <c r="H4" s="1"/>
    </row>
    <row r="5" spans="1:8" x14ac:dyDescent="0.25">
      <c r="A5" s="53" t="s">
        <v>32</v>
      </c>
      <c r="B5" s="26">
        <v>10909500</v>
      </c>
      <c r="E5" s="40"/>
      <c r="F5" s="26"/>
      <c r="G5" s="41"/>
      <c r="H5" s="1"/>
    </row>
    <row r="6" spans="1:8" x14ac:dyDescent="0.25">
      <c r="A6" s="52" t="s">
        <v>27</v>
      </c>
      <c r="B6" s="25">
        <v>5992734</v>
      </c>
      <c r="E6" s="40"/>
      <c r="F6" s="26"/>
      <c r="G6" s="41"/>
      <c r="H6" s="1"/>
    </row>
    <row r="7" spans="1:8" x14ac:dyDescent="0.25">
      <c r="A7" s="53" t="s">
        <v>21</v>
      </c>
      <c r="B7" s="26">
        <v>83577140</v>
      </c>
      <c r="E7" s="40"/>
      <c r="F7" s="26"/>
      <c r="G7" s="41"/>
      <c r="H7" s="1"/>
    </row>
    <row r="8" spans="1:8" x14ac:dyDescent="0.25">
      <c r="A8" s="53" t="s">
        <v>37</v>
      </c>
      <c r="B8" s="26">
        <v>1369995</v>
      </c>
      <c r="E8" s="40"/>
      <c r="F8" s="26"/>
      <c r="G8" s="41"/>
      <c r="H8" s="1"/>
    </row>
    <row r="9" spans="1:8" x14ac:dyDescent="0.25">
      <c r="A9" s="52" t="s">
        <v>14</v>
      </c>
      <c r="B9" s="25">
        <v>5439898</v>
      </c>
      <c r="E9" s="40"/>
      <c r="F9" s="26"/>
      <c r="G9" s="41"/>
      <c r="H9" s="1"/>
    </row>
    <row r="10" spans="1:8" x14ac:dyDescent="0.25">
      <c r="A10" s="53" t="s">
        <v>18</v>
      </c>
      <c r="B10" s="26">
        <v>10409547</v>
      </c>
      <c r="E10" s="40"/>
      <c r="F10" s="26"/>
      <c r="G10" s="41"/>
      <c r="H10" s="1"/>
    </row>
    <row r="11" spans="1:8" x14ac:dyDescent="0.25">
      <c r="A11" s="52" t="s">
        <v>19</v>
      </c>
      <c r="B11" s="25">
        <v>49077984</v>
      </c>
      <c r="E11" s="40"/>
      <c r="F11" s="26"/>
      <c r="G11" s="41"/>
      <c r="H11" s="1"/>
    </row>
    <row r="12" spans="1:8" x14ac:dyDescent="0.25">
      <c r="A12" s="53" t="s">
        <v>15</v>
      </c>
      <c r="B12" s="26">
        <v>68635943</v>
      </c>
      <c r="E12" s="40"/>
      <c r="F12" s="26"/>
      <c r="G12" s="41"/>
      <c r="H12" s="1"/>
    </row>
    <row r="13" spans="1:8" x14ac:dyDescent="0.25">
      <c r="A13" s="53" t="s">
        <v>30</v>
      </c>
      <c r="B13" s="26">
        <v>3874350</v>
      </c>
      <c r="E13" s="40"/>
      <c r="F13" s="26"/>
      <c r="G13" s="41"/>
      <c r="H13" s="1"/>
    </row>
    <row r="14" spans="1:8" x14ac:dyDescent="0.25">
      <c r="A14" s="52" t="s">
        <v>13</v>
      </c>
      <c r="B14" s="25">
        <v>58934177</v>
      </c>
      <c r="E14" s="40"/>
      <c r="F14" s="26"/>
      <c r="G14" s="41"/>
      <c r="H14" s="1"/>
    </row>
    <row r="15" spans="1:8" x14ac:dyDescent="0.25">
      <c r="A15" s="53" t="s">
        <v>24</v>
      </c>
      <c r="B15" s="26">
        <v>979865</v>
      </c>
      <c r="E15" s="40"/>
      <c r="F15" s="26"/>
      <c r="G15" s="41"/>
      <c r="H15" s="1"/>
    </row>
    <row r="16" spans="1:8" x14ac:dyDescent="0.25">
      <c r="A16" s="52" t="s">
        <v>35</v>
      </c>
      <c r="B16" s="25">
        <v>1856932</v>
      </c>
      <c r="E16" s="40"/>
      <c r="F16" s="26"/>
      <c r="G16" s="41"/>
      <c r="H16" s="1"/>
    </row>
    <row r="17" spans="1:8" x14ac:dyDescent="0.25">
      <c r="A17" s="53" t="s">
        <v>33</v>
      </c>
      <c r="B17" s="26">
        <v>2890664</v>
      </c>
      <c r="E17" s="40"/>
      <c r="F17" s="26"/>
      <c r="G17" s="41"/>
      <c r="H17" s="1"/>
    </row>
    <row r="18" spans="1:8" x14ac:dyDescent="0.25">
      <c r="A18" s="52" t="s">
        <v>22</v>
      </c>
      <c r="B18" s="25">
        <v>681973</v>
      </c>
      <c r="E18" s="40"/>
      <c r="F18" s="26"/>
      <c r="G18" s="41"/>
      <c r="H18" s="1"/>
    </row>
    <row r="19" spans="1:8" x14ac:dyDescent="0.25">
      <c r="A19" s="53" t="s">
        <v>29</v>
      </c>
      <c r="B19" s="26">
        <v>9539502</v>
      </c>
      <c r="E19" s="40"/>
      <c r="F19" s="26"/>
      <c r="G19" s="41"/>
      <c r="H19" s="1"/>
    </row>
    <row r="20" spans="1:8" x14ac:dyDescent="0.25">
      <c r="A20" s="52" t="s">
        <v>10</v>
      </c>
      <c r="B20" s="25">
        <v>574250</v>
      </c>
      <c r="E20" s="40"/>
      <c r="F20" s="26"/>
      <c r="G20" s="41"/>
      <c r="H20" s="1"/>
    </row>
    <row r="21" spans="1:8" x14ac:dyDescent="0.25">
      <c r="A21" s="53" t="s">
        <v>25</v>
      </c>
      <c r="B21" s="26">
        <v>18044027</v>
      </c>
      <c r="E21" s="40"/>
      <c r="F21" s="26"/>
      <c r="G21" s="41"/>
      <c r="H21" s="1"/>
    </row>
    <row r="22" spans="1:8" x14ac:dyDescent="0.25">
      <c r="A22" s="52" t="s">
        <v>16</v>
      </c>
      <c r="B22" s="25">
        <v>9197213</v>
      </c>
      <c r="E22" s="40"/>
      <c r="F22" s="26"/>
      <c r="G22" s="41"/>
      <c r="H22" s="1"/>
    </row>
    <row r="23" spans="1:8" x14ac:dyDescent="0.25">
      <c r="A23" s="53" t="s">
        <v>34</v>
      </c>
      <c r="B23" s="26">
        <v>36497495</v>
      </c>
      <c r="E23" s="40"/>
      <c r="F23" s="26"/>
      <c r="G23" s="41"/>
      <c r="H23" s="1"/>
    </row>
    <row r="24" spans="1:8" x14ac:dyDescent="0.25">
      <c r="A24" s="52" t="s">
        <v>23</v>
      </c>
      <c r="B24" s="25">
        <v>10749635</v>
      </c>
      <c r="E24" s="40"/>
      <c r="F24" s="26"/>
      <c r="G24" s="41"/>
      <c r="H24" s="1"/>
    </row>
    <row r="25" spans="1:8" x14ac:dyDescent="0.25">
      <c r="A25" s="53" t="s">
        <v>36</v>
      </c>
      <c r="B25" s="26">
        <v>19036031</v>
      </c>
      <c r="E25" s="40"/>
      <c r="F25" s="26"/>
      <c r="G25" s="41"/>
      <c r="H25" s="1"/>
    </row>
    <row r="26" spans="1:8" x14ac:dyDescent="0.25">
      <c r="A26" s="52" t="s">
        <v>26</v>
      </c>
      <c r="B26" s="25">
        <v>2130850</v>
      </c>
      <c r="E26" s="40"/>
      <c r="F26" s="26"/>
      <c r="G26" s="41"/>
      <c r="H26" s="1"/>
    </row>
    <row r="27" spans="1:8" x14ac:dyDescent="0.25">
      <c r="A27" s="53" t="s">
        <v>31</v>
      </c>
      <c r="B27" s="26">
        <v>5419451</v>
      </c>
      <c r="E27" s="40"/>
      <c r="F27" s="26"/>
      <c r="G27" s="41"/>
      <c r="H27" s="1"/>
    </row>
    <row r="28" spans="1:8" x14ac:dyDescent="0.25">
      <c r="A28" s="52" t="s">
        <v>17</v>
      </c>
      <c r="B28" s="25">
        <v>5635971</v>
      </c>
      <c r="E28" s="40"/>
      <c r="F28" s="26"/>
      <c r="G28" s="41"/>
      <c r="H28" s="1"/>
    </row>
    <row r="29" spans="1:8" x14ac:dyDescent="0.25">
      <c r="A29" s="53" t="s">
        <v>28</v>
      </c>
      <c r="B29" s="26">
        <v>10587710</v>
      </c>
      <c r="E29" s="40"/>
      <c r="F29" s="26"/>
      <c r="G29" s="41"/>
      <c r="H29" s="1"/>
    </row>
    <row r="30" spans="1:8" x14ac:dyDescent="0.25">
      <c r="A30" s="52" t="s">
        <v>20</v>
      </c>
      <c r="B30" s="25">
        <v>5594340</v>
      </c>
      <c r="E30" s="40"/>
      <c r="F30" s="26"/>
      <c r="G30" s="41"/>
      <c r="H30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2025.gada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2025-08-05T08:29:16Z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