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1_Makro/Heat_map/HEAT_1_CET_2025/web/"/>
    </mc:Choice>
  </mc:AlternateContent>
  <xr:revisionPtr revIDLastSave="0" documentId="8_{722F34DB-3708-489E-B6C3-658713E5B6EC}" xr6:coauthVersionLast="47" xr6:coauthVersionMax="47" xr10:uidLastSave="{00000000-0000-0000-0000-000000000000}"/>
  <bookViews>
    <workbookView xWindow="-120" yWindow="-120" windowWidth="38640" windowHeight="21120" xr2:uid="{AC8480CF-1CAE-4B1C-93BD-5A474F8FAC35}"/>
  </bookViews>
  <sheets>
    <sheet name="Legend" sheetId="1" r:id="rId1"/>
    <sheet name="Data" sheetId="2" r:id="rId2"/>
    <sheet name="Heatmap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18" i="2" l="1"/>
  <c r="DC17" i="2"/>
  <c r="DC16" i="2"/>
  <c r="DC15" i="2"/>
  <c r="DC14" i="2"/>
  <c r="DC13" i="2"/>
  <c r="DC12" i="2"/>
  <c r="DC11" i="2"/>
  <c r="DC10" i="2"/>
  <c r="DC9" i="2"/>
  <c r="DC8" i="2"/>
  <c r="DC7" i="2"/>
  <c r="DC6" i="2"/>
  <c r="DC5" i="2"/>
  <c r="CY36" i="2"/>
  <c r="CY35" i="2"/>
  <c r="CY34" i="2"/>
  <c r="CY33" i="2"/>
  <c r="CY32" i="2"/>
  <c r="CY31" i="2"/>
  <c r="CY28" i="2"/>
  <c r="CY27" i="2"/>
  <c r="CY26" i="2"/>
  <c r="CY25" i="2"/>
  <c r="CY24" i="2"/>
  <c r="CZ18" i="2"/>
  <c r="CY37" i="2" s="1"/>
  <c r="CZ17" i="2"/>
  <c r="CZ16" i="2"/>
  <c r="CZ15" i="2"/>
  <c r="CZ14" i="2"/>
  <c r="CZ13" i="2"/>
  <c r="CZ12" i="2"/>
  <c r="CZ11" i="2"/>
  <c r="CY30" i="2" s="1"/>
  <c r="CZ10" i="2"/>
  <c r="CY29" i="2" s="1"/>
  <c r="CZ9" i="2"/>
  <c r="CZ8" i="2"/>
  <c r="CZ7" i="2"/>
  <c r="CQ26" i="2" s="1"/>
  <c r="CZ6" i="2"/>
  <c r="CZ5" i="2"/>
  <c r="CQ24" i="2" s="1"/>
  <c r="CQ25" i="2"/>
  <c r="AP28" i="2" l="1"/>
  <c r="CL25" i="2"/>
  <c r="CD25" i="2"/>
  <c r="BL25" i="2"/>
  <c r="AV25" i="2"/>
  <c r="AU25" i="2"/>
  <c r="AP25" i="2"/>
  <c r="Z25" i="2"/>
  <c r="P25" i="2"/>
  <c r="G25" i="2"/>
  <c r="CW37" i="2"/>
  <c r="Q36" i="2"/>
  <c r="BG35" i="2"/>
  <c r="BU34" i="2"/>
  <c r="CG33" i="2"/>
  <c r="BJ32" i="2"/>
  <c r="CO31" i="2"/>
  <c r="BU30" i="2"/>
  <c r="CO29" i="2"/>
  <c r="BR27" i="2"/>
  <c r="AE26" i="2"/>
  <c r="BX24" i="2"/>
  <c r="BB37" i="2" l="1"/>
  <c r="CH37" i="2"/>
  <c r="BG37" i="2"/>
  <c r="CJ37" i="2"/>
  <c r="CX37" i="2"/>
  <c r="CC36" i="2"/>
  <c r="W36" i="2"/>
  <c r="AM36" i="2"/>
  <c r="CA36" i="2"/>
  <c r="K35" i="2"/>
  <c r="BV35" i="2"/>
  <c r="S33" i="2"/>
  <c r="Z33" i="2"/>
  <c r="AK33" i="2"/>
  <c r="CE33" i="2"/>
  <c r="AP33" i="2"/>
  <c r="CL33" i="2"/>
  <c r="CW33" i="2"/>
  <c r="AS33" i="2"/>
  <c r="CD33" i="2"/>
  <c r="BQ31" i="2"/>
  <c r="BV29" i="2"/>
  <c r="J29" i="2"/>
  <c r="AS29" i="2"/>
  <c r="AY29" i="2"/>
  <c r="U29" i="2"/>
  <c r="BN29" i="2"/>
  <c r="BO29" i="2"/>
  <c r="BA28" i="2"/>
  <c r="CU28" i="2"/>
  <c r="BI28" i="2"/>
  <c r="BS27" i="2"/>
  <c r="R25" i="2"/>
  <c r="W25" i="2"/>
  <c r="BF25" i="2"/>
  <c r="X25" i="2"/>
  <c r="BK25" i="2"/>
  <c r="CT25" i="2"/>
  <c r="AM25" i="2"/>
  <c r="BN25" i="2"/>
  <c r="AN25" i="2"/>
  <c r="BS25" i="2"/>
  <c r="CB25" i="2"/>
  <c r="CI25" i="2"/>
  <c r="CJ25" i="2"/>
  <c r="BB24" i="2"/>
  <c r="D24" i="2"/>
  <c r="CM24" i="2"/>
  <c r="F24" i="2"/>
  <c r="CN24" i="2"/>
  <c r="K24" i="2"/>
  <c r="CP24" i="2"/>
  <c r="L24" i="2"/>
  <c r="CU24" i="2"/>
  <c r="AT24" i="2"/>
  <c r="AY24" i="2"/>
  <c r="AZ24" i="2"/>
  <c r="AB24" i="2"/>
  <c r="BR24" i="2"/>
  <c r="H25" i="2"/>
  <c r="AE25" i="2"/>
  <c r="AX25" i="2"/>
  <c r="BT25" i="2"/>
  <c r="AU27" i="2"/>
  <c r="CS27" i="2"/>
  <c r="Z29" i="2"/>
  <c r="CG29" i="2"/>
  <c r="AS31" i="2"/>
  <c r="CT31" i="2"/>
  <c r="BG33" i="2"/>
  <c r="AU34" i="2"/>
  <c r="AK35" i="2"/>
  <c r="CT35" i="2"/>
  <c r="AE37" i="2"/>
  <c r="AE27" i="2"/>
  <c r="Z31" i="2"/>
  <c r="BW31" i="2"/>
  <c r="R35" i="2"/>
  <c r="BW35" i="2"/>
  <c r="AF27" i="2"/>
  <c r="AA31" i="2"/>
  <c r="CD35" i="2"/>
  <c r="BP24" i="2"/>
  <c r="AL27" i="2"/>
  <c r="CM31" i="2"/>
  <c r="AD24" i="2"/>
  <c r="BW24" i="2"/>
  <c r="J25" i="2"/>
  <c r="AF25" i="2"/>
  <c r="BC25" i="2"/>
  <c r="BV25" i="2"/>
  <c r="CR25" i="2"/>
  <c r="AW27" i="2"/>
  <c r="K28" i="2"/>
  <c r="AC29" i="2"/>
  <c r="CL29" i="2"/>
  <c r="AX31" i="2"/>
  <c r="C33" i="2"/>
  <c r="BI33" i="2"/>
  <c r="BB34" i="2"/>
  <c r="AY35" i="2"/>
  <c r="CW35" i="2"/>
  <c r="AL37" i="2"/>
  <c r="BR26" i="2"/>
  <c r="CK30" i="2"/>
  <c r="BZ27" i="2"/>
  <c r="CK27" i="2"/>
  <c r="CL31" i="2"/>
  <c r="AC35" i="2"/>
  <c r="AA24" i="2"/>
  <c r="CP27" i="2"/>
  <c r="AH31" i="2"/>
  <c r="I34" i="2"/>
  <c r="AH35" i="2"/>
  <c r="CO35" i="2"/>
  <c r="CX36" i="2"/>
  <c r="AI24" i="2"/>
  <c r="O25" i="2"/>
  <c r="AH25" i="2"/>
  <c r="BD25" i="2"/>
  <c r="CA25" i="2"/>
  <c r="BC27" i="2"/>
  <c r="AQ29" i="2"/>
  <c r="BA31" i="2"/>
  <c r="R33" i="2"/>
  <c r="BO33" i="2"/>
  <c r="BR34" i="2"/>
  <c r="BA35" i="2"/>
  <c r="AW37" i="2"/>
  <c r="AE30" i="2"/>
  <c r="BO31" i="2"/>
  <c r="J35" i="2"/>
  <c r="CW26" i="2"/>
  <c r="CO26" i="2"/>
  <c r="CG26" i="2"/>
  <c r="BY26" i="2"/>
  <c r="BQ26" i="2"/>
  <c r="BI26" i="2"/>
  <c r="BA26" i="2"/>
  <c r="AS26" i="2"/>
  <c r="AK26" i="2"/>
  <c r="AC26" i="2"/>
  <c r="U26" i="2"/>
  <c r="M26" i="2"/>
  <c r="CV26" i="2"/>
  <c r="CN26" i="2"/>
  <c r="CF26" i="2"/>
  <c r="BX26" i="2"/>
  <c r="BP26" i="2"/>
  <c r="BH26" i="2"/>
  <c r="AZ26" i="2"/>
  <c r="AR26" i="2"/>
  <c r="AJ26" i="2"/>
  <c r="AB26" i="2"/>
  <c r="T26" i="2"/>
  <c r="L26" i="2"/>
  <c r="CU26" i="2"/>
  <c r="CM26" i="2"/>
  <c r="CE26" i="2"/>
  <c r="BW26" i="2"/>
  <c r="BO26" i="2"/>
  <c r="BG26" i="2"/>
  <c r="AY26" i="2"/>
  <c r="AQ26" i="2"/>
  <c r="AI26" i="2"/>
  <c r="AA26" i="2"/>
  <c r="S26" i="2"/>
  <c r="K26" i="2"/>
  <c r="CT26" i="2"/>
  <c r="CL26" i="2"/>
  <c r="CD26" i="2"/>
  <c r="BV26" i="2"/>
  <c r="BN26" i="2"/>
  <c r="BF26" i="2"/>
  <c r="AX26" i="2"/>
  <c r="AP26" i="2"/>
  <c r="AH26" i="2"/>
  <c r="Z26" i="2"/>
  <c r="R26" i="2"/>
  <c r="J26" i="2"/>
  <c r="CP26" i="2"/>
  <c r="BZ26" i="2"/>
  <c r="BJ26" i="2"/>
  <c r="AT26" i="2"/>
  <c r="AD26" i="2"/>
  <c r="N26" i="2"/>
  <c r="CK26" i="2"/>
  <c r="BU26" i="2"/>
  <c r="BE26" i="2"/>
  <c r="AO26" i="2"/>
  <c r="Y26" i="2"/>
  <c r="I26" i="2"/>
  <c r="CJ26" i="2"/>
  <c r="BT26" i="2"/>
  <c r="BD26" i="2"/>
  <c r="AN26" i="2"/>
  <c r="X26" i="2"/>
  <c r="H26" i="2"/>
  <c r="CI26" i="2"/>
  <c r="BS26" i="2"/>
  <c r="BC26" i="2"/>
  <c r="AM26" i="2"/>
  <c r="W26" i="2"/>
  <c r="G26" i="2"/>
  <c r="CS26" i="2"/>
  <c r="CC26" i="2"/>
  <c r="BM26" i="2"/>
  <c r="AW26" i="2"/>
  <c r="AG26" i="2"/>
  <c r="Q26" i="2"/>
  <c r="E26" i="2"/>
  <c r="AF26" i="2"/>
  <c r="CA26" i="2"/>
  <c r="AT30" i="2"/>
  <c r="CQ30" i="2"/>
  <c r="AE32" i="2"/>
  <c r="CC32" i="2"/>
  <c r="CW36" i="2"/>
  <c r="CO36" i="2"/>
  <c r="CG36" i="2"/>
  <c r="BY36" i="2"/>
  <c r="BQ36" i="2"/>
  <c r="BI36" i="2"/>
  <c r="BA36" i="2"/>
  <c r="AS36" i="2"/>
  <c r="AK36" i="2"/>
  <c r="AC36" i="2"/>
  <c r="U36" i="2"/>
  <c r="M36" i="2"/>
  <c r="E36" i="2"/>
  <c r="CV36" i="2"/>
  <c r="CN36" i="2"/>
  <c r="CF36" i="2"/>
  <c r="BX36" i="2"/>
  <c r="BP36" i="2"/>
  <c r="BH36" i="2"/>
  <c r="AZ36" i="2"/>
  <c r="AR36" i="2"/>
  <c r="AJ36" i="2"/>
  <c r="AB36" i="2"/>
  <c r="T36" i="2"/>
  <c r="L36" i="2"/>
  <c r="D36" i="2"/>
  <c r="CU36" i="2"/>
  <c r="CM36" i="2"/>
  <c r="CE36" i="2"/>
  <c r="BW36" i="2"/>
  <c r="BO36" i="2"/>
  <c r="BG36" i="2"/>
  <c r="AY36" i="2"/>
  <c r="AQ36" i="2"/>
  <c r="AI36" i="2"/>
  <c r="AA36" i="2"/>
  <c r="S36" i="2"/>
  <c r="K36" i="2"/>
  <c r="C36" i="2"/>
  <c r="CT36" i="2"/>
  <c r="CL36" i="2"/>
  <c r="CD36" i="2"/>
  <c r="BV36" i="2"/>
  <c r="BN36" i="2"/>
  <c r="BF36" i="2"/>
  <c r="AX36" i="2"/>
  <c r="AP36" i="2"/>
  <c r="AH36" i="2"/>
  <c r="Z36" i="2"/>
  <c r="R36" i="2"/>
  <c r="J36" i="2"/>
  <c r="CR36" i="2"/>
  <c r="CJ36" i="2"/>
  <c r="CB36" i="2"/>
  <c r="BT36" i="2"/>
  <c r="BL36" i="2"/>
  <c r="BD36" i="2"/>
  <c r="AV36" i="2"/>
  <c r="AN36" i="2"/>
  <c r="AF36" i="2"/>
  <c r="X36" i="2"/>
  <c r="P36" i="2"/>
  <c r="H36" i="2"/>
  <c r="CS36" i="2"/>
  <c r="BZ36" i="2"/>
  <c r="BC36" i="2"/>
  <c r="AG36" i="2"/>
  <c r="N36" i="2"/>
  <c r="CQ36" i="2"/>
  <c r="BU36" i="2"/>
  <c r="BB36" i="2"/>
  <c r="AE36" i="2"/>
  <c r="I36" i="2"/>
  <c r="CP36" i="2"/>
  <c r="BS36" i="2"/>
  <c r="AW36" i="2"/>
  <c r="AD36" i="2"/>
  <c r="G36" i="2"/>
  <c r="CK36" i="2"/>
  <c r="BR36" i="2"/>
  <c r="AU36" i="2"/>
  <c r="Y36" i="2"/>
  <c r="F36" i="2"/>
  <c r="CH36" i="2"/>
  <c r="BK36" i="2"/>
  <c r="AO36" i="2"/>
  <c r="V36" i="2"/>
  <c r="C26" i="2"/>
  <c r="AL26" i="2"/>
  <c r="CB26" i="2"/>
  <c r="BF28" i="2"/>
  <c r="AU30" i="2"/>
  <c r="AG32" i="2"/>
  <c r="CQ32" i="2"/>
  <c r="F34" i="2"/>
  <c r="BM34" i="2"/>
  <c r="AL36" i="2"/>
  <c r="CI36" i="2"/>
  <c r="BZ32" i="2"/>
  <c r="CH26" i="2"/>
  <c r="BB30" i="2"/>
  <c r="AM32" i="2"/>
  <c r="CT24" i="2"/>
  <c r="CL24" i="2"/>
  <c r="CD24" i="2"/>
  <c r="BV24" i="2"/>
  <c r="BN24" i="2"/>
  <c r="BF24" i="2"/>
  <c r="AX24" i="2"/>
  <c r="AP24" i="2"/>
  <c r="AH24" i="2"/>
  <c r="Z24" i="2"/>
  <c r="R24" i="2"/>
  <c r="J24" i="2"/>
  <c r="CS24" i="2"/>
  <c r="CK24" i="2"/>
  <c r="CC24" i="2"/>
  <c r="BU24" i="2"/>
  <c r="BM24" i="2"/>
  <c r="BE24" i="2"/>
  <c r="AW24" i="2"/>
  <c r="AO24" i="2"/>
  <c r="AG24" i="2"/>
  <c r="Y24" i="2"/>
  <c r="Q24" i="2"/>
  <c r="I24" i="2"/>
  <c r="CR24" i="2"/>
  <c r="CJ24" i="2"/>
  <c r="CB24" i="2"/>
  <c r="BT24" i="2"/>
  <c r="BL24" i="2"/>
  <c r="BD24" i="2"/>
  <c r="AV24" i="2"/>
  <c r="AN24" i="2"/>
  <c r="AF24" i="2"/>
  <c r="X24" i="2"/>
  <c r="P24" i="2"/>
  <c r="H24" i="2"/>
  <c r="CI24" i="2"/>
  <c r="CA24" i="2"/>
  <c r="BS24" i="2"/>
  <c r="BK24" i="2"/>
  <c r="BC24" i="2"/>
  <c r="AU24" i="2"/>
  <c r="AM24" i="2"/>
  <c r="AE24" i="2"/>
  <c r="W24" i="2"/>
  <c r="O24" i="2"/>
  <c r="G24" i="2"/>
  <c r="CW24" i="2"/>
  <c r="CO24" i="2"/>
  <c r="CG24" i="2"/>
  <c r="BY24" i="2"/>
  <c r="BQ24" i="2"/>
  <c r="BI24" i="2"/>
  <c r="BA24" i="2"/>
  <c r="AS24" i="2"/>
  <c r="AK24" i="2"/>
  <c r="AC24" i="2"/>
  <c r="U24" i="2"/>
  <c r="M24" i="2"/>
  <c r="E24" i="2"/>
  <c r="N24" i="2"/>
  <c r="AJ24" i="2"/>
  <c r="BG24" i="2"/>
  <c r="BZ24" i="2"/>
  <c r="CV24" i="2"/>
  <c r="F26" i="2"/>
  <c r="AV26" i="2"/>
  <c r="M28" i="2"/>
  <c r="BW28" i="2"/>
  <c r="BM30" i="2"/>
  <c r="BB32" i="2"/>
  <c r="W34" i="2"/>
  <c r="AT36" i="2"/>
  <c r="AU26" i="2"/>
  <c r="CW34" i="2"/>
  <c r="CO34" i="2"/>
  <c r="CG34" i="2"/>
  <c r="BY34" i="2"/>
  <c r="BQ34" i="2"/>
  <c r="BI34" i="2"/>
  <c r="BA34" i="2"/>
  <c r="AS34" i="2"/>
  <c r="AK34" i="2"/>
  <c r="AC34" i="2"/>
  <c r="U34" i="2"/>
  <c r="M34" i="2"/>
  <c r="E34" i="2"/>
  <c r="CV34" i="2"/>
  <c r="CN34" i="2"/>
  <c r="CF34" i="2"/>
  <c r="BX34" i="2"/>
  <c r="BP34" i="2"/>
  <c r="BH34" i="2"/>
  <c r="AZ34" i="2"/>
  <c r="AR34" i="2"/>
  <c r="AJ34" i="2"/>
  <c r="AB34" i="2"/>
  <c r="T34" i="2"/>
  <c r="L34" i="2"/>
  <c r="D34" i="2"/>
  <c r="CU34" i="2"/>
  <c r="CM34" i="2"/>
  <c r="CE34" i="2"/>
  <c r="BW34" i="2"/>
  <c r="BO34" i="2"/>
  <c r="BG34" i="2"/>
  <c r="AY34" i="2"/>
  <c r="AQ34" i="2"/>
  <c r="AI34" i="2"/>
  <c r="AA34" i="2"/>
  <c r="S34" i="2"/>
  <c r="K34" i="2"/>
  <c r="C34" i="2"/>
  <c r="DA15" i="2" s="1"/>
  <c r="CT34" i="2"/>
  <c r="CL34" i="2"/>
  <c r="CD34" i="2"/>
  <c r="BV34" i="2"/>
  <c r="BN34" i="2"/>
  <c r="BF34" i="2"/>
  <c r="AX34" i="2"/>
  <c r="AP34" i="2"/>
  <c r="AH34" i="2"/>
  <c r="Z34" i="2"/>
  <c r="R34" i="2"/>
  <c r="J34" i="2"/>
  <c r="CR34" i="2"/>
  <c r="CJ34" i="2"/>
  <c r="CB34" i="2"/>
  <c r="BT34" i="2"/>
  <c r="BL34" i="2"/>
  <c r="BD34" i="2"/>
  <c r="AV34" i="2"/>
  <c r="AN34" i="2"/>
  <c r="AF34" i="2"/>
  <c r="X34" i="2"/>
  <c r="P34" i="2"/>
  <c r="H34" i="2"/>
  <c r="CH34" i="2"/>
  <c r="BK34" i="2"/>
  <c r="AO34" i="2"/>
  <c r="V34" i="2"/>
  <c r="CC34" i="2"/>
  <c r="BJ34" i="2"/>
  <c r="AM34" i="2"/>
  <c r="Q34" i="2"/>
  <c r="CX34" i="2"/>
  <c r="CA34" i="2"/>
  <c r="BE34" i="2"/>
  <c r="AL34" i="2"/>
  <c r="O34" i="2"/>
  <c r="CS34" i="2"/>
  <c r="BZ34" i="2"/>
  <c r="BC34" i="2"/>
  <c r="AG34" i="2"/>
  <c r="N34" i="2"/>
  <c r="CP34" i="2"/>
  <c r="BS34" i="2"/>
  <c r="AW34" i="2"/>
  <c r="AD34" i="2"/>
  <c r="G34" i="2"/>
  <c r="S24" i="2"/>
  <c r="AL24" i="2"/>
  <c r="BH24" i="2"/>
  <c r="CE24" i="2"/>
  <c r="CX24" i="2"/>
  <c r="O26" i="2"/>
  <c r="BB26" i="2"/>
  <c r="CR26" i="2"/>
  <c r="S28" i="2"/>
  <c r="BY28" i="2"/>
  <c r="BR30" i="2"/>
  <c r="BC32" i="2"/>
  <c r="Y34" i="2"/>
  <c r="CI34" i="2"/>
  <c r="BE36" i="2"/>
  <c r="D26" i="2"/>
  <c r="CS32" i="2"/>
  <c r="CS28" i="2"/>
  <c r="CK28" i="2"/>
  <c r="CC28" i="2"/>
  <c r="BU28" i="2"/>
  <c r="BM28" i="2"/>
  <c r="BE28" i="2"/>
  <c r="AW28" i="2"/>
  <c r="AO28" i="2"/>
  <c r="AG28" i="2"/>
  <c r="Y28" i="2"/>
  <c r="Q28" i="2"/>
  <c r="I28" i="2"/>
  <c r="CR28" i="2"/>
  <c r="CJ28" i="2"/>
  <c r="CB28" i="2"/>
  <c r="BT28" i="2"/>
  <c r="BL28" i="2"/>
  <c r="BD28" i="2"/>
  <c r="AV28" i="2"/>
  <c r="AN28" i="2"/>
  <c r="AF28" i="2"/>
  <c r="X28" i="2"/>
  <c r="P28" i="2"/>
  <c r="H28" i="2"/>
  <c r="CQ28" i="2"/>
  <c r="CI28" i="2"/>
  <c r="CA28" i="2"/>
  <c r="BS28" i="2"/>
  <c r="BK28" i="2"/>
  <c r="BC28" i="2"/>
  <c r="AU28" i="2"/>
  <c r="AM28" i="2"/>
  <c r="AE28" i="2"/>
  <c r="W28" i="2"/>
  <c r="O28" i="2"/>
  <c r="G28" i="2"/>
  <c r="CX28" i="2"/>
  <c r="CP28" i="2"/>
  <c r="CH28" i="2"/>
  <c r="BZ28" i="2"/>
  <c r="BR28" i="2"/>
  <c r="BJ28" i="2"/>
  <c r="BB28" i="2"/>
  <c r="AT28" i="2"/>
  <c r="AL28" i="2"/>
  <c r="AD28" i="2"/>
  <c r="V28" i="2"/>
  <c r="N28" i="2"/>
  <c r="F28" i="2"/>
  <c r="CV28" i="2"/>
  <c r="CN28" i="2"/>
  <c r="CF28" i="2"/>
  <c r="BX28" i="2"/>
  <c r="BP28" i="2"/>
  <c r="BH28" i="2"/>
  <c r="AZ28" i="2"/>
  <c r="AR28" i="2"/>
  <c r="AJ28" i="2"/>
  <c r="AB28" i="2"/>
  <c r="T28" i="2"/>
  <c r="L28" i="2"/>
  <c r="D28" i="2"/>
  <c r="CO28" i="2"/>
  <c r="BV28" i="2"/>
  <c r="AY28" i="2"/>
  <c r="AC28" i="2"/>
  <c r="J28" i="2"/>
  <c r="CM28" i="2"/>
  <c r="BQ28" i="2"/>
  <c r="AX28" i="2"/>
  <c r="AA28" i="2"/>
  <c r="E28" i="2"/>
  <c r="CL28" i="2"/>
  <c r="BO28" i="2"/>
  <c r="AS28" i="2"/>
  <c r="Z28" i="2"/>
  <c r="C28" i="2"/>
  <c r="CG28" i="2"/>
  <c r="BN28" i="2"/>
  <c r="AQ28" i="2"/>
  <c r="U28" i="2"/>
  <c r="CW28" i="2"/>
  <c r="CD28" i="2"/>
  <c r="BG28" i="2"/>
  <c r="AK28" i="2"/>
  <c r="R28" i="2"/>
  <c r="T24" i="2"/>
  <c r="AQ24" i="2"/>
  <c r="BJ24" i="2"/>
  <c r="CF24" i="2"/>
  <c r="P26" i="2"/>
  <c r="BK26" i="2"/>
  <c r="CX26" i="2"/>
  <c r="AH28" i="2"/>
  <c r="CE28" i="2"/>
  <c r="W30" i="2"/>
  <c r="I32" i="2"/>
  <c r="AE34" i="2"/>
  <c r="CK34" i="2"/>
  <c r="BJ36" i="2"/>
  <c r="CW32" i="2"/>
  <c r="CO32" i="2"/>
  <c r="CG32" i="2"/>
  <c r="BY32" i="2"/>
  <c r="BQ32" i="2"/>
  <c r="BI32" i="2"/>
  <c r="BA32" i="2"/>
  <c r="AS32" i="2"/>
  <c r="AK32" i="2"/>
  <c r="AC32" i="2"/>
  <c r="U32" i="2"/>
  <c r="M32" i="2"/>
  <c r="E32" i="2"/>
  <c r="CV32" i="2"/>
  <c r="CN32" i="2"/>
  <c r="CF32" i="2"/>
  <c r="BX32" i="2"/>
  <c r="BP32" i="2"/>
  <c r="BH32" i="2"/>
  <c r="AZ32" i="2"/>
  <c r="AR32" i="2"/>
  <c r="AJ32" i="2"/>
  <c r="AB32" i="2"/>
  <c r="T32" i="2"/>
  <c r="L32" i="2"/>
  <c r="D32" i="2"/>
  <c r="CU32" i="2"/>
  <c r="CM32" i="2"/>
  <c r="CE32" i="2"/>
  <c r="BW32" i="2"/>
  <c r="BO32" i="2"/>
  <c r="BG32" i="2"/>
  <c r="AY32" i="2"/>
  <c r="AQ32" i="2"/>
  <c r="AI32" i="2"/>
  <c r="AA32" i="2"/>
  <c r="S32" i="2"/>
  <c r="K32" i="2"/>
  <c r="C32" i="2"/>
  <c r="CT32" i="2"/>
  <c r="CL32" i="2"/>
  <c r="CD32" i="2"/>
  <c r="BV32" i="2"/>
  <c r="BN32" i="2"/>
  <c r="BF32" i="2"/>
  <c r="AX32" i="2"/>
  <c r="AP32" i="2"/>
  <c r="AH32" i="2"/>
  <c r="Z32" i="2"/>
  <c r="R32" i="2"/>
  <c r="J32" i="2"/>
  <c r="CR32" i="2"/>
  <c r="CJ32" i="2"/>
  <c r="CB32" i="2"/>
  <c r="BT32" i="2"/>
  <c r="BL32" i="2"/>
  <c r="BD32" i="2"/>
  <c r="AV32" i="2"/>
  <c r="AN32" i="2"/>
  <c r="AF32" i="2"/>
  <c r="X32" i="2"/>
  <c r="P32" i="2"/>
  <c r="H32" i="2"/>
  <c r="CP32" i="2"/>
  <c r="BS32" i="2"/>
  <c r="AW32" i="2"/>
  <c r="AD32" i="2"/>
  <c r="G32" i="2"/>
  <c r="CK32" i="2"/>
  <c r="BR32" i="2"/>
  <c r="AU32" i="2"/>
  <c r="Y32" i="2"/>
  <c r="F32" i="2"/>
  <c r="CI32" i="2"/>
  <c r="BM32" i="2"/>
  <c r="AT32" i="2"/>
  <c r="W32" i="2"/>
  <c r="CH32" i="2"/>
  <c r="BK32" i="2"/>
  <c r="AO32" i="2"/>
  <c r="V32" i="2"/>
  <c r="CX32" i="2"/>
  <c r="CA32" i="2"/>
  <c r="BE32" i="2"/>
  <c r="AL32" i="2"/>
  <c r="O32" i="2"/>
  <c r="Q32" i="2"/>
  <c r="CW30" i="2"/>
  <c r="CO30" i="2"/>
  <c r="CG30" i="2"/>
  <c r="BY30" i="2"/>
  <c r="BQ30" i="2"/>
  <c r="BI30" i="2"/>
  <c r="BA30" i="2"/>
  <c r="AS30" i="2"/>
  <c r="AK30" i="2"/>
  <c r="AC30" i="2"/>
  <c r="U30" i="2"/>
  <c r="CV30" i="2"/>
  <c r="CN30" i="2"/>
  <c r="CF30" i="2"/>
  <c r="BX30" i="2"/>
  <c r="BP30" i="2"/>
  <c r="BH30" i="2"/>
  <c r="AZ30" i="2"/>
  <c r="AR30" i="2"/>
  <c r="AJ30" i="2"/>
  <c r="AB30" i="2"/>
  <c r="T30" i="2"/>
  <c r="CU30" i="2"/>
  <c r="CM30" i="2"/>
  <c r="CE30" i="2"/>
  <c r="BW30" i="2"/>
  <c r="BO30" i="2"/>
  <c r="BG30" i="2"/>
  <c r="AY30" i="2"/>
  <c r="AQ30" i="2"/>
  <c r="AI30" i="2"/>
  <c r="AA30" i="2"/>
  <c r="S30" i="2"/>
  <c r="CT30" i="2"/>
  <c r="CL30" i="2"/>
  <c r="CD30" i="2"/>
  <c r="BV30" i="2"/>
  <c r="BN30" i="2"/>
  <c r="BF30" i="2"/>
  <c r="AX30" i="2"/>
  <c r="AP30" i="2"/>
  <c r="AH30" i="2"/>
  <c r="Z30" i="2"/>
  <c r="CR30" i="2"/>
  <c r="CJ30" i="2"/>
  <c r="CB30" i="2"/>
  <c r="BT30" i="2"/>
  <c r="BL30" i="2"/>
  <c r="BD30" i="2"/>
  <c r="AV30" i="2"/>
  <c r="AN30" i="2"/>
  <c r="AF30" i="2"/>
  <c r="X30" i="2"/>
  <c r="CH30" i="2"/>
  <c r="BK30" i="2"/>
  <c r="AO30" i="2"/>
  <c r="V30" i="2"/>
  <c r="CC30" i="2"/>
  <c r="BJ30" i="2"/>
  <c r="AM30" i="2"/>
  <c r="CX30" i="2"/>
  <c r="CA30" i="2"/>
  <c r="BE30" i="2"/>
  <c r="AL30" i="2"/>
  <c r="CS30" i="2"/>
  <c r="BZ30" i="2"/>
  <c r="BC30" i="2"/>
  <c r="AG30" i="2"/>
  <c r="CP30" i="2"/>
  <c r="BS30" i="2"/>
  <c r="AW30" i="2"/>
  <c r="AD30" i="2"/>
  <c r="C24" i="2"/>
  <c r="V24" i="2"/>
  <c r="AR24" i="2"/>
  <c r="BO24" i="2"/>
  <c r="CH24" i="2"/>
  <c r="V26" i="2"/>
  <c r="BL26" i="2"/>
  <c r="AI28" i="2"/>
  <c r="CT28" i="2"/>
  <c r="Y30" i="2"/>
  <c r="CI30" i="2"/>
  <c r="N32" i="2"/>
  <c r="BU32" i="2"/>
  <c r="AT34" i="2"/>
  <c r="CQ34" i="2"/>
  <c r="O36" i="2"/>
  <c r="BM36" i="2"/>
  <c r="I25" i="2"/>
  <c r="Q25" i="2"/>
  <c r="Y25" i="2"/>
  <c r="AG25" i="2"/>
  <c r="AO25" i="2"/>
  <c r="AW25" i="2"/>
  <c r="BE25" i="2"/>
  <c r="BM25" i="2"/>
  <c r="BU25" i="2"/>
  <c r="CC25" i="2"/>
  <c r="CK25" i="2"/>
  <c r="CS25" i="2"/>
  <c r="AG27" i="2"/>
  <c r="BB27" i="2"/>
  <c r="BU27" i="2"/>
  <c r="CQ27" i="2"/>
  <c r="AA29" i="2"/>
  <c r="AX29" i="2"/>
  <c r="BQ29" i="2"/>
  <c r="CM29" i="2"/>
  <c r="AC31" i="2"/>
  <c r="AY31" i="2"/>
  <c r="BV31" i="2"/>
  <c r="U33" i="2"/>
  <c r="AQ33" i="2"/>
  <c r="BN33" i="2"/>
  <c r="M35" i="2"/>
  <c r="AI35" i="2"/>
  <c r="BF35" i="2"/>
  <c r="BY35" i="2"/>
  <c r="CU35" i="2"/>
  <c r="AG37" i="2"/>
  <c r="BC37" i="2"/>
  <c r="CW27" i="2"/>
  <c r="CO27" i="2"/>
  <c r="CG27" i="2"/>
  <c r="BY27" i="2"/>
  <c r="BQ27" i="2"/>
  <c r="BI27" i="2"/>
  <c r="BA27" i="2"/>
  <c r="AS27" i="2"/>
  <c r="AK27" i="2"/>
  <c r="AC27" i="2"/>
  <c r="CV27" i="2"/>
  <c r="CN27" i="2"/>
  <c r="CF27" i="2"/>
  <c r="BX27" i="2"/>
  <c r="BP27" i="2"/>
  <c r="BH27" i="2"/>
  <c r="AZ27" i="2"/>
  <c r="AR27" i="2"/>
  <c r="AJ27" i="2"/>
  <c r="AB27" i="2"/>
  <c r="CU27" i="2"/>
  <c r="CM27" i="2"/>
  <c r="CE27" i="2"/>
  <c r="BW27" i="2"/>
  <c r="BO27" i="2"/>
  <c r="BG27" i="2"/>
  <c r="AY27" i="2"/>
  <c r="AQ27" i="2"/>
  <c r="AI27" i="2"/>
  <c r="AA27" i="2"/>
  <c r="CT27" i="2"/>
  <c r="CL27" i="2"/>
  <c r="CD27" i="2"/>
  <c r="BV27" i="2"/>
  <c r="BN27" i="2"/>
  <c r="BF27" i="2"/>
  <c r="AX27" i="2"/>
  <c r="AP27" i="2"/>
  <c r="AH27" i="2"/>
  <c r="Z27" i="2"/>
  <c r="CR27" i="2"/>
  <c r="CJ27" i="2"/>
  <c r="CB27" i="2"/>
  <c r="BT27" i="2"/>
  <c r="BL27" i="2"/>
  <c r="BD27" i="2"/>
  <c r="AV27" i="2"/>
  <c r="CS29" i="2"/>
  <c r="CK29" i="2"/>
  <c r="CC29" i="2"/>
  <c r="BU29" i="2"/>
  <c r="BM29" i="2"/>
  <c r="BE29" i="2"/>
  <c r="AW29" i="2"/>
  <c r="AO29" i="2"/>
  <c r="AG29" i="2"/>
  <c r="Y29" i="2"/>
  <c r="Q29" i="2"/>
  <c r="I29" i="2"/>
  <c r="CR29" i="2"/>
  <c r="CJ29" i="2"/>
  <c r="CB29" i="2"/>
  <c r="BT29" i="2"/>
  <c r="BL29" i="2"/>
  <c r="BD29" i="2"/>
  <c r="AV29" i="2"/>
  <c r="AN29" i="2"/>
  <c r="AF29" i="2"/>
  <c r="X29" i="2"/>
  <c r="P29" i="2"/>
  <c r="H29" i="2"/>
  <c r="CQ29" i="2"/>
  <c r="CI29" i="2"/>
  <c r="CA29" i="2"/>
  <c r="BS29" i="2"/>
  <c r="BK29" i="2"/>
  <c r="BC29" i="2"/>
  <c r="AU29" i="2"/>
  <c r="AM29" i="2"/>
  <c r="AE29" i="2"/>
  <c r="W29" i="2"/>
  <c r="O29" i="2"/>
  <c r="G29" i="2"/>
  <c r="CX29" i="2"/>
  <c r="CP29" i="2"/>
  <c r="CH29" i="2"/>
  <c r="BZ29" i="2"/>
  <c r="BR29" i="2"/>
  <c r="BJ29" i="2"/>
  <c r="BB29" i="2"/>
  <c r="AT29" i="2"/>
  <c r="AL29" i="2"/>
  <c r="AD29" i="2"/>
  <c r="V29" i="2"/>
  <c r="N29" i="2"/>
  <c r="CV29" i="2"/>
  <c r="CN29" i="2"/>
  <c r="CF29" i="2"/>
  <c r="BX29" i="2"/>
  <c r="BP29" i="2"/>
  <c r="BH29" i="2"/>
  <c r="AZ29" i="2"/>
  <c r="AR29" i="2"/>
  <c r="AJ29" i="2"/>
  <c r="AB29" i="2"/>
  <c r="T29" i="2"/>
  <c r="L29" i="2"/>
  <c r="CS31" i="2"/>
  <c r="CK31" i="2"/>
  <c r="CC31" i="2"/>
  <c r="BU31" i="2"/>
  <c r="BM31" i="2"/>
  <c r="BE31" i="2"/>
  <c r="AW31" i="2"/>
  <c r="AO31" i="2"/>
  <c r="AG31" i="2"/>
  <c r="Y31" i="2"/>
  <c r="CR31" i="2"/>
  <c r="CJ31" i="2"/>
  <c r="CB31" i="2"/>
  <c r="BT31" i="2"/>
  <c r="BL31" i="2"/>
  <c r="BD31" i="2"/>
  <c r="AV31" i="2"/>
  <c r="AN31" i="2"/>
  <c r="AF31" i="2"/>
  <c r="X31" i="2"/>
  <c r="CQ31" i="2"/>
  <c r="CI31" i="2"/>
  <c r="CA31" i="2"/>
  <c r="BS31" i="2"/>
  <c r="BK31" i="2"/>
  <c r="BC31" i="2"/>
  <c r="AU31" i="2"/>
  <c r="AM31" i="2"/>
  <c r="AE31" i="2"/>
  <c r="W31" i="2"/>
  <c r="CX31" i="2"/>
  <c r="CP31" i="2"/>
  <c r="CH31" i="2"/>
  <c r="BZ31" i="2"/>
  <c r="BR31" i="2"/>
  <c r="BJ31" i="2"/>
  <c r="BB31" i="2"/>
  <c r="AT31" i="2"/>
  <c r="AL31" i="2"/>
  <c r="AD31" i="2"/>
  <c r="V31" i="2"/>
  <c r="CV31" i="2"/>
  <c r="CN31" i="2"/>
  <c r="CF31" i="2"/>
  <c r="BX31" i="2"/>
  <c r="BP31" i="2"/>
  <c r="BH31" i="2"/>
  <c r="AZ31" i="2"/>
  <c r="AR31" i="2"/>
  <c r="AJ31" i="2"/>
  <c r="AB31" i="2"/>
  <c r="T31" i="2"/>
  <c r="CS33" i="2"/>
  <c r="CK33" i="2"/>
  <c r="CC33" i="2"/>
  <c r="BU33" i="2"/>
  <c r="BM33" i="2"/>
  <c r="BE33" i="2"/>
  <c r="AW33" i="2"/>
  <c r="AO33" i="2"/>
  <c r="AG33" i="2"/>
  <c r="Y33" i="2"/>
  <c r="Q33" i="2"/>
  <c r="I33" i="2"/>
  <c r="CR33" i="2"/>
  <c r="CJ33" i="2"/>
  <c r="CB33" i="2"/>
  <c r="BT33" i="2"/>
  <c r="BL33" i="2"/>
  <c r="BD33" i="2"/>
  <c r="AV33" i="2"/>
  <c r="AN33" i="2"/>
  <c r="AF33" i="2"/>
  <c r="X33" i="2"/>
  <c r="P33" i="2"/>
  <c r="H33" i="2"/>
  <c r="CQ33" i="2"/>
  <c r="CI33" i="2"/>
  <c r="CA33" i="2"/>
  <c r="BS33" i="2"/>
  <c r="BK33" i="2"/>
  <c r="BC33" i="2"/>
  <c r="AU33" i="2"/>
  <c r="AM33" i="2"/>
  <c r="AE33" i="2"/>
  <c r="W33" i="2"/>
  <c r="O33" i="2"/>
  <c r="G33" i="2"/>
  <c r="CX33" i="2"/>
  <c r="CP33" i="2"/>
  <c r="CH33" i="2"/>
  <c r="BZ33" i="2"/>
  <c r="BR33" i="2"/>
  <c r="BJ33" i="2"/>
  <c r="BB33" i="2"/>
  <c r="AT33" i="2"/>
  <c r="AL33" i="2"/>
  <c r="AD33" i="2"/>
  <c r="V33" i="2"/>
  <c r="N33" i="2"/>
  <c r="F33" i="2"/>
  <c r="CV33" i="2"/>
  <c r="CN33" i="2"/>
  <c r="CF33" i="2"/>
  <c r="BX33" i="2"/>
  <c r="BP33" i="2"/>
  <c r="BH33" i="2"/>
  <c r="AZ33" i="2"/>
  <c r="AR33" i="2"/>
  <c r="AJ33" i="2"/>
  <c r="AB33" i="2"/>
  <c r="T33" i="2"/>
  <c r="L33" i="2"/>
  <c r="D33" i="2"/>
  <c r="CS35" i="2"/>
  <c r="CK35" i="2"/>
  <c r="CC35" i="2"/>
  <c r="BU35" i="2"/>
  <c r="BM35" i="2"/>
  <c r="BE35" i="2"/>
  <c r="AW35" i="2"/>
  <c r="AO35" i="2"/>
  <c r="AG35" i="2"/>
  <c r="Y35" i="2"/>
  <c r="Q35" i="2"/>
  <c r="I35" i="2"/>
  <c r="CR35" i="2"/>
  <c r="CJ35" i="2"/>
  <c r="CB35" i="2"/>
  <c r="BT35" i="2"/>
  <c r="BL35" i="2"/>
  <c r="BD35" i="2"/>
  <c r="AV35" i="2"/>
  <c r="AN35" i="2"/>
  <c r="AF35" i="2"/>
  <c r="X35" i="2"/>
  <c r="P35" i="2"/>
  <c r="H35" i="2"/>
  <c r="CQ35" i="2"/>
  <c r="CI35" i="2"/>
  <c r="CA35" i="2"/>
  <c r="BS35" i="2"/>
  <c r="BK35" i="2"/>
  <c r="BC35" i="2"/>
  <c r="AU35" i="2"/>
  <c r="AM35" i="2"/>
  <c r="AE35" i="2"/>
  <c r="W35" i="2"/>
  <c r="O35" i="2"/>
  <c r="G35" i="2"/>
  <c r="CX35" i="2"/>
  <c r="CP35" i="2"/>
  <c r="CH35" i="2"/>
  <c r="BZ35" i="2"/>
  <c r="BR35" i="2"/>
  <c r="BJ35" i="2"/>
  <c r="BB35" i="2"/>
  <c r="AT35" i="2"/>
  <c r="AL35" i="2"/>
  <c r="AD35" i="2"/>
  <c r="V35" i="2"/>
  <c r="N35" i="2"/>
  <c r="F35" i="2"/>
  <c r="CV35" i="2"/>
  <c r="CN35" i="2"/>
  <c r="CF35" i="2"/>
  <c r="BX35" i="2"/>
  <c r="BP35" i="2"/>
  <c r="BH35" i="2"/>
  <c r="AZ35" i="2"/>
  <c r="AR35" i="2"/>
  <c r="AJ35" i="2"/>
  <c r="AB35" i="2"/>
  <c r="T35" i="2"/>
  <c r="L35" i="2"/>
  <c r="D35" i="2"/>
  <c r="CV37" i="2"/>
  <c r="CN37" i="2"/>
  <c r="CF37" i="2"/>
  <c r="BX37" i="2"/>
  <c r="BP37" i="2"/>
  <c r="BH37" i="2"/>
  <c r="CU37" i="2"/>
  <c r="CM37" i="2"/>
  <c r="CE37" i="2"/>
  <c r="BW37" i="2"/>
  <c r="BO37" i="2"/>
  <c r="CT37" i="2"/>
  <c r="CL37" i="2"/>
  <c r="CD37" i="2"/>
  <c r="BV37" i="2"/>
  <c r="BN37" i="2"/>
  <c r="BF37" i="2"/>
  <c r="CS37" i="2"/>
  <c r="CK37" i="2"/>
  <c r="CC37" i="2"/>
  <c r="BU37" i="2"/>
  <c r="BM37" i="2"/>
  <c r="BE37" i="2"/>
  <c r="CR37" i="2"/>
  <c r="CB37" i="2"/>
  <c r="BL37" i="2"/>
  <c r="BA37" i="2"/>
  <c r="AS37" i="2"/>
  <c r="AK37" i="2"/>
  <c r="CQ37" i="2"/>
  <c r="CA37" i="2"/>
  <c r="BK37" i="2"/>
  <c r="AZ37" i="2"/>
  <c r="AR37" i="2"/>
  <c r="AJ37" i="2"/>
  <c r="CP37" i="2"/>
  <c r="BZ37" i="2"/>
  <c r="BJ37" i="2"/>
  <c r="AY37" i="2"/>
  <c r="AQ37" i="2"/>
  <c r="AI37" i="2"/>
  <c r="CO37" i="2"/>
  <c r="BY37" i="2"/>
  <c r="BI37" i="2"/>
  <c r="AX37" i="2"/>
  <c r="AP37" i="2"/>
  <c r="AH37" i="2"/>
  <c r="CI37" i="2"/>
  <c r="BS37" i="2"/>
  <c r="BD37" i="2"/>
  <c r="AV37" i="2"/>
  <c r="AN37" i="2"/>
  <c r="AF37" i="2"/>
  <c r="C25" i="2"/>
  <c r="K25" i="2"/>
  <c r="S25" i="2"/>
  <c r="AA25" i="2"/>
  <c r="AI25" i="2"/>
  <c r="AQ25" i="2"/>
  <c r="AY25" i="2"/>
  <c r="BG25" i="2"/>
  <c r="BO25" i="2"/>
  <c r="BW25" i="2"/>
  <c r="CE25" i="2"/>
  <c r="CM25" i="2"/>
  <c r="CU25" i="2"/>
  <c r="W27" i="2"/>
  <c r="AM27" i="2"/>
  <c r="BE27" i="2"/>
  <c r="CA27" i="2"/>
  <c r="CX27" i="2"/>
  <c r="K29" i="2"/>
  <c r="AH29" i="2"/>
  <c r="BA29" i="2"/>
  <c r="BW29" i="2"/>
  <c r="CT29" i="2"/>
  <c r="AI31" i="2"/>
  <c r="BF31" i="2"/>
  <c r="BY31" i="2"/>
  <c r="CU31" i="2"/>
  <c r="E33" i="2"/>
  <c r="AA33" i="2"/>
  <c r="AX33" i="2"/>
  <c r="BQ33" i="2"/>
  <c r="CM33" i="2"/>
  <c r="S35" i="2"/>
  <c r="AP35" i="2"/>
  <c r="BI35" i="2"/>
  <c r="CE35" i="2"/>
  <c r="AM37" i="2"/>
  <c r="BQ37" i="2"/>
  <c r="D25" i="2"/>
  <c r="L25" i="2"/>
  <c r="T25" i="2"/>
  <c r="AB25" i="2"/>
  <c r="AJ25" i="2"/>
  <c r="AR25" i="2"/>
  <c r="AZ25" i="2"/>
  <c r="BH25" i="2"/>
  <c r="BP25" i="2"/>
  <c r="BX25" i="2"/>
  <c r="CF25" i="2"/>
  <c r="CN25" i="2"/>
  <c r="CV25" i="2"/>
  <c r="X27" i="2"/>
  <c r="AN27" i="2"/>
  <c r="BJ27" i="2"/>
  <c r="CC27" i="2"/>
  <c r="M29" i="2"/>
  <c r="AI29" i="2"/>
  <c r="BF29" i="2"/>
  <c r="BY29" i="2"/>
  <c r="CU29" i="2"/>
  <c r="AK31" i="2"/>
  <c r="BG31" i="2"/>
  <c r="CD31" i="2"/>
  <c r="CW31" i="2"/>
  <c r="J33" i="2"/>
  <c r="AC33" i="2"/>
  <c r="AY33" i="2"/>
  <c r="BV33" i="2"/>
  <c r="CO33" i="2"/>
  <c r="U35" i="2"/>
  <c r="AQ35" i="2"/>
  <c r="BN35" i="2"/>
  <c r="CG35" i="2"/>
  <c r="AO37" i="2"/>
  <c r="BR37" i="2"/>
  <c r="E25" i="2"/>
  <c r="M25" i="2"/>
  <c r="U25" i="2"/>
  <c r="AC25" i="2"/>
  <c r="AK25" i="2"/>
  <c r="AS25" i="2"/>
  <c r="BA25" i="2"/>
  <c r="BI25" i="2"/>
  <c r="BQ25" i="2"/>
  <c r="BY25" i="2"/>
  <c r="CG25" i="2"/>
  <c r="CO25" i="2"/>
  <c r="CW25" i="2"/>
  <c r="Y27" i="2"/>
  <c r="AO27" i="2"/>
  <c r="BK27" i="2"/>
  <c r="CH27" i="2"/>
  <c r="R29" i="2"/>
  <c r="AK29" i="2"/>
  <c r="BG29" i="2"/>
  <c r="CD29" i="2"/>
  <c r="CW29" i="2"/>
  <c r="S31" i="2"/>
  <c r="AP31" i="2"/>
  <c r="BI31" i="2"/>
  <c r="CE31" i="2"/>
  <c r="K33" i="2"/>
  <c r="AH33" i="2"/>
  <c r="BA33" i="2"/>
  <c r="BW33" i="2"/>
  <c r="CT33" i="2"/>
  <c r="C35" i="2"/>
  <c r="DA16" i="2" s="1"/>
  <c r="Z35" i="2"/>
  <c r="AS35" i="2"/>
  <c r="BO35" i="2"/>
  <c r="CL35" i="2"/>
  <c r="AT37" i="2"/>
  <c r="BT37" i="2"/>
  <c r="F25" i="2"/>
  <c r="N25" i="2"/>
  <c r="V25" i="2"/>
  <c r="AD25" i="2"/>
  <c r="AL25" i="2"/>
  <c r="AT25" i="2"/>
  <c r="BB25" i="2"/>
  <c r="BJ25" i="2"/>
  <c r="BR25" i="2"/>
  <c r="BZ25" i="2"/>
  <c r="CH25" i="2"/>
  <c r="CP25" i="2"/>
  <c r="CX25" i="2"/>
  <c r="AD27" i="2"/>
  <c r="AT27" i="2"/>
  <c r="BM27" i="2"/>
  <c r="CI27" i="2"/>
  <c r="S29" i="2"/>
  <c r="AP29" i="2"/>
  <c r="BI29" i="2"/>
  <c r="CE29" i="2"/>
  <c r="U31" i="2"/>
  <c r="AQ31" i="2"/>
  <c r="BN31" i="2"/>
  <c r="CG31" i="2"/>
  <c r="M33" i="2"/>
  <c r="AI33" i="2"/>
  <c r="BF33" i="2"/>
  <c r="BY33" i="2"/>
  <c r="CU33" i="2"/>
  <c r="E35" i="2"/>
  <c r="AA35" i="2"/>
  <c r="AX35" i="2"/>
  <c r="BQ35" i="2"/>
  <c r="CM35" i="2"/>
  <c r="AU37" i="2"/>
  <c r="CG37" i="2"/>
  <c r="DA5" i="2" l="1"/>
  <c r="DA11" i="2"/>
  <c r="DA10" i="2"/>
  <c r="DA8" i="2"/>
  <c r="DA13" i="2"/>
  <c r="DA17" i="2"/>
  <c r="DA6" i="2"/>
  <c r="DB6" i="2" s="1"/>
  <c r="DA9" i="2"/>
  <c r="DB9" i="2" s="1"/>
  <c r="CY49" i="2" s="1"/>
  <c r="DA14" i="2"/>
  <c r="DA18" i="2"/>
  <c r="DA12" i="2"/>
  <c r="DA7" i="2"/>
  <c r="DB18" i="2"/>
  <c r="BQ58" i="2" s="1"/>
  <c r="DB16" i="2"/>
  <c r="DB12" i="2"/>
  <c r="BO58" i="2"/>
  <c r="CT58" i="2"/>
  <c r="AS58" i="2"/>
  <c r="BR58" i="2"/>
  <c r="AG58" i="2"/>
  <c r="BC58" i="2"/>
  <c r="BJ58" i="2"/>
  <c r="CG58" i="2"/>
  <c r="CS58" i="2"/>
  <c r="DB7" i="2"/>
  <c r="CY47" i="2" s="1"/>
  <c r="DB11" i="2"/>
  <c r="CY51" i="2" s="1"/>
  <c r="DB14" i="2"/>
  <c r="CY54" i="2" s="1"/>
  <c r="DB5" i="2"/>
  <c r="CY45" i="2" s="1"/>
  <c r="DB8" i="2"/>
  <c r="CY48" i="2" s="1"/>
  <c r="DB10" i="2"/>
  <c r="CY50" i="2" s="1"/>
  <c r="DB13" i="2"/>
  <c r="CY53" i="2" s="1"/>
  <c r="DB17" i="2"/>
  <c r="CY57" i="2" s="1"/>
  <c r="DB15" i="2"/>
  <c r="CY55" i="2" s="1"/>
  <c r="AD46" i="2" l="1"/>
  <c r="CY46" i="2"/>
  <c r="AN58" i="2"/>
  <c r="BV58" i="2"/>
  <c r="CI58" i="2"/>
  <c r="CY59" i="2"/>
  <c r="CQ58" i="2"/>
  <c r="CJ58" i="2"/>
  <c r="BK52" i="2"/>
  <c r="CY52" i="2"/>
  <c r="N56" i="2"/>
  <c r="CY56" i="2"/>
  <c r="BM58" i="2"/>
  <c r="CY58" i="2"/>
  <c r="AE58" i="2"/>
  <c r="BY58" i="2"/>
  <c r="CF56" i="2"/>
  <c r="CP58" i="2"/>
  <c r="BI58" i="2"/>
  <c r="CW58" i="2"/>
  <c r="AM56" i="2"/>
  <c r="CD56" i="2"/>
  <c r="D56" i="2"/>
  <c r="BV56" i="2"/>
  <c r="CG56" i="2"/>
  <c r="CX56" i="2"/>
  <c r="BX56" i="2"/>
  <c r="AK58" i="2"/>
  <c r="CA58" i="2"/>
  <c r="AU58" i="2"/>
  <c r="AQ58" i="2"/>
  <c r="CV58" i="2"/>
  <c r="G56" i="2"/>
  <c r="BH56" i="2"/>
  <c r="AO56" i="2"/>
  <c r="AK56" i="2"/>
  <c r="CU56" i="2"/>
  <c r="V52" i="2"/>
  <c r="BX52" i="2"/>
  <c r="AA52" i="2"/>
  <c r="CP52" i="2"/>
  <c r="AC52" i="2"/>
  <c r="CX52" i="2"/>
  <c r="BQ52" i="2"/>
  <c r="BR52" i="2"/>
  <c r="CH58" i="2"/>
  <c r="BS58" i="2"/>
  <c r="BU56" i="2"/>
  <c r="L56" i="2"/>
  <c r="AV56" i="2"/>
  <c r="E56" i="2"/>
  <c r="CI56" i="2"/>
  <c r="CO56" i="2"/>
  <c r="CE56" i="2"/>
  <c r="AF56" i="2"/>
  <c r="AP56" i="2"/>
  <c r="CL56" i="2"/>
  <c r="AQ56" i="2"/>
  <c r="AD56" i="2"/>
  <c r="AH56" i="2"/>
  <c r="BB56" i="2"/>
  <c r="AS56" i="2"/>
  <c r="O56" i="2"/>
  <c r="BL56" i="2"/>
  <c r="BW56" i="2"/>
  <c r="CS56" i="2"/>
  <c r="AN56" i="2"/>
  <c r="AI56" i="2"/>
  <c r="K56" i="2"/>
  <c r="Y56" i="2"/>
  <c r="BR56" i="2"/>
  <c r="CV56" i="2"/>
  <c r="BQ56" i="2"/>
  <c r="CW56" i="2"/>
  <c r="W56" i="2"/>
  <c r="CP56" i="2"/>
  <c r="AG56" i="2"/>
  <c r="M56" i="2"/>
  <c r="I56" i="2"/>
  <c r="BC56" i="2"/>
  <c r="CR56" i="2"/>
  <c r="BZ56" i="2"/>
  <c r="AU56" i="2"/>
  <c r="CK56" i="2"/>
  <c r="BD56" i="2"/>
  <c r="BE56" i="2"/>
  <c r="H56" i="2"/>
  <c r="CT56" i="2"/>
  <c r="BK56" i="2"/>
  <c r="BI56" i="2"/>
  <c r="U56" i="2"/>
  <c r="T56" i="2"/>
  <c r="CJ56" i="2"/>
  <c r="BN56" i="2"/>
  <c r="BP56" i="2"/>
  <c r="BG56" i="2"/>
  <c r="AE56" i="2"/>
  <c r="AX56" i="2"/>
  <c r="AZ56" i="2"/>
  <c r="BS56" i="2"/>
  <c r="AR56" i="2"/>
  <c r="BO56" i="2"/>
  <c r="BT56" i="2"/>
  <c r="CM56" i="2"/>
  <c r="CH56" i="2"/>
  <c r="BY56" i="2"/>
  <c r="CC56" i="2"/>
  <c r="AW56" i="2"/>
  <c r="BJ56" i="2"/>
  <c r="Z56" i="2"/>
  <c r="CA56" i="2"/>
  <c r="AC56" i="2"/>
  <c r="BF56" i="2"/>
  <c r="BA56" i="2"/>
  <c r="BO52" i="2"/>
  <c r="AY52" i="2"/>
  <c r="AT52" i="2"/>
  <c r="BT52" i="2"/>
  <c r="BG52" i="2"/>
  <c r="AS52" i="2"/>
  <c r="CH46" i="2"/>
  <c r="AU46" i="2"/>
  <c r="AF46" i="2"/>
  <c r="BA46" i="2"/>
  <c r="CT46" i="2"/>
  <c r="CI46" i="2"/>
  <c r="AC46" i="2"/>
  <c r="R46" i="2"/>
  <c r="CC46" i="2"/>
  <c r="CE46" i="2"/>
  <c r="AX46" i="2"/>
  <c r="CU46" i="2"/>
  <c r="BW46" i="2"/>
  <c r="Q46" i="2"/>
  <c r="CS46" i="2"/>
  <c r="CQ46" i="2"/>
  <c r="L46" i="2"/>
  <c r="CF46" i="2"/>
  <c r="AT46" i="2"/>
  <c r="BS46" i="2"/>
  <c r="X46" i="2"/>
  <c r="CL46" i="2"/>
  <c r="AV46" i="2"/>
  <c r="CN46" i="2"/>
  <c r="Y46" i="2"/>
  <c r="AA46" i="2"/>
  <c r="W46" i="2"/>
  <c r="BM46" i="2"/>
  <c r="CA46" i="2"/>
  <c r="BF46" i="2"/>
  <c r="D46" i="2"/>
  <c r="CV46" i="2"/>
  <c r="K46" i="2"/>
  <c r="BL46" i="2"/>
  <c r="AO46" i="2"/>
  <c r="E46" i="2"/>
  <c r="CD46" i="2"/>
  <c r="G46" i="2"/>
  <c r="BJ46" i="2"/>
  <c r="AE46" i="2"/>
  <c r="H46" i="2"/>
  <c r="CX46" i="2"/>
  <c r="AI46" i="2"/>
  <c r="BT46" i="2"/>
  <c r="BE46" i="2"/>
  <c r="N46" i="2"/>
  <c r="BI46" i="2"/>
  <c r="AL46" i="2"/>
  <c r="BC46" i="2"/>
  <c r="AZ58" i="2"/>
  <c r="BL58" i="2"/>
  <c r="BN58" i="2"/>
  <c r="CO58" i="2"/>
  <c r="AH58" i="2"/>
  <c r="BX58" i="2"/>
  <c r="AI58" i="2"/>
  <c r="CL58" i="2"/>
  <c r="BF58" i="2"/>
  <c r="AW52" i="2"/>
  <c r="CL52" i="2"/>
  <c r="Z52" i="2"/>
  <c r="AH52" i="2"/>
  <c r="BD52" i="2"/>
  <c r="CB52" i="2"/>
  <c r="AM52" i="2"/>
  <c r="BN52" i="2"/>
  <c r="Y52" i="2"/>
  <c r="AV52" i="2"/>
  <c r="BW58" i="2"/>
  <c r="BB58" i="2"/>
  <c r="BD58" i="2"/>
  <c r="CX58" i="2"/>
  <c r="BP58" i="2"/>
  <c r="AT58" i="2"/>
  <c r="BZ58" i="2"/>
  <c r="AO58" i="2"/>
  <c r="BG58" i="2"/>
  <c r="BU46" i="2"/>
  <c r="BQ46" i="2"/>
  <c r="C46" i="2"/>
  <c r="BB46" i="2"/>
  <c r="AR46" i="2"/>
  <c r="AJ46" i="2"/>
  <c r="BN46" i="2"/>
  <c r="AN46" i="2"/>
  <c r="F46" i="2"/>
  <c r="BP46" i="2"/>
  <c r="AY46" i="2"/>
  <c r="AH46" i="2"/>
  <c r="CR46" i="2"/>
  <c r="R56" i="2"/>
  <c r="CN56" i="2"/>
  <c r="C56" i="2"/>
  <c r="AB56" i="2"/>
  <c r="AL56" i="2"/>
  <c r="P56" i="2"/>
  <c r="S56" i="2"/>
  <c r="AA56" i="2"/>
  <c r="CO52" i="2"/>
  <c r="AZ52" i="2"/>
  <c r="AQ52" i="2"/>
  <c r="AJ52" i="2"/>
  <c r="BL52" i="2"/>
  <c r="AP52" i="2"/>
  <c r="BM52" i="2"/>
  <c r="X52" i="2"/>
  <c r="CF52" i="2"/>
  <c r="CK52" i="2"/>
  <c r="AG52" i="2"/>
  <c r="W52" i="2"/>
  <c r="BJ52" i="2"/>
  <c r="AX52" i="2"/>
  <c r="CJ52" i="2"/>
  <c r="BH52" i="2"/>
  <c r="BV52" i="2"/>
  <c r="CS52" i="2"/>
  <c r="AL58" i="2"/>
  <c r="AW58" i="2"/>
  <c r="BT58" i="2"/>
  <c r="AR58" i="2"/>
  <c r="BK58" i="2"/>
  <c r="CB58" i="2"/>
  <c r="CC58" i="2"/>
  <c r="BA58" i="2"/>
  <c r="CR58" i="2"/>
  <c r="CB46" i="2"/>
  <c r="M46" i="2"/>
  <c r="BR46" i="2"/>
  <c r="BZ46" i="2"/>
  <c r="CP46" i="2"/>
  <c r="BK46" i="2"/>
  <c r="CM46" i="2"/>
  <c r="J46" i="2"/>
  <c r="BD46" i="2"/>
  <c r="V46" i="2"/>
  <c r="BX46" i="2"/>
  <c r="BG46" i="2"/>
  <c r="P46" i="2"/>
  <c r="AU52" i="2"/>
  <c r="BB52" i="2"/>
  <c r="CT52" i="2"/>
  <c r="CV52" i="2"/>
  <c r="AL52" i="2"/>
  <c r="CH52" i="2"/>
  <c r="CU52" i="2"/>
  <c r="BU52" i="2"/>
  <c r="BP52" i="2"/>
  <c r="CE52" i="2"/>
  <c r="CD52" i="2"/>
  <c r="AM58" i="2"/>
  <c r="AX58" i="2"/>
  <c r="BH58" i="2"/>
  <c r="AP58" i="2"/>
  <c r="BU58" i="2"/>
  <c r="CU58" i="2"/>
  <c r="CD58" i="2"/>
  <c r="CF58" i="2"/>
  <c r="CN58" i="2"/>
  <c r="O46" i="2"/>
  <c r="AS46" i="2"/>
  <c r="S46" i="2"/>
  <c r="AK46" i="2"/>
  <c r="CO46" i="2"/>
  <c r="CG46" i="2"/>
  <c r="AZ46" i="2"/>
  <c r="BV46" i="2"/>
  <c r="AW46" i="2"/>
  <c r="AM46" i="2"/>
  <c r="U46" i="2"/>
  <c r="T46" i="2"/>
  <c r="BY46" i="2"/>
  <c r="BM56" i="2"/>
  <c r="X56" i="2"/>
  <c r="J56" i="2"/>
  <c r="AY56" i="2"/>
  <c r="V56" i="2"/>
  <c r="CB56" i="2"/>
  <c r="Q56" i="2"/>
  <c r="AJ56" i="2"/>
  <c r="AT56" i="2"/>
  <c r="CQ56" i="2"/>
  <c r="F56" i="2"/>
  <c r="T52" i="2"/>
  <c r="AR52" i="2"/>
  <c r="AI52" i="2"/>
  <c r="AO52" i="2"/>
  <c r="BZ52" i="2"/>
  <c r="CN52" i="2"/>
  <c r="S52" i="2"/>
  <c r="BF52" i="2"/>
  <c r="BW52" i="2"/>
  <c r="CM52" i="2"/>
  <c r="CW52" i="2"/>
  <c r="U52" i="2"/>
  <c r="CA52" i="2"/>
  <c r="AK52" i="2"/>
  <c r="BI52" i="2"/>
  <c r="AB52" i="2"/>
  <c r="AE52" i="2"/>
  <c r="AD52" i="2"/>
  <c r="CR52" i="2"/>
  <c r="BC52" i="2"/>
  <c r="BY52" i="2"/>
  <c r="AY58" i="2"/>
  <c r="CM58" i="2"/>
  <c r="BE58" i="2"/>
  <c r="CE58" i="2"/>
  <c r="AV58" i="2"/>
  <c r="AF58" i="2"/>
  <c r="AJ58" i="2"/>
  <c r="CK58" i="2"/>
  <c r="BO46" i="2"/>
  <c r="CK46" i="2"/>
  <c r="AP46" i="2"/>
  <c r="AB46" i="2"/>
  <c r="I46" i="2"/>
  <c r="AG46" i="2"/>
  <c r="CW46" i="2"/>
  <c r="BH46" i="2"/>
  <c r="AQ46" i="2"/>
  <c r="Z46" i="2"/>
  <c r="CJ46" i="2"/>
  <c r="BS52" i="2"/>
  <c r="BE52" i="2"/>
  <c r="CI52" i="2"/>
  <c r="AF52" i="2"/>
  <c r="CG52" i="2"/>
  <c r="CQ52" i="2"/>
  <c r="BA52" i="2"/>
  <c r="CC52" i="2"/>
  <c r="AN52" i="2"/>
  <c r="AP53" i="2"/>
  <c r="BS53" i="2"/>
  <c r="G53" i="2"/>
  <c r="AT53" i="2"/>
  <c r="BX53" i="2"/>
  <c r="BW53" i="2"/>
  <c r="BU53" i="2"/>
  <c r="BT53" i="2"/>
  <c r="BP53" i="2"/>
  <c r="AB53" i="2"/>
  <c r="AZ53" i="2"/>
  <c r="AR53" i="2"/>
  <c r="CT53" i="2"/>
  <c r="AH53" i="2"/>
  <c r="BK53" i="2"/>
  <c r="CX53" i="2"/>
  <c r="AL53" i="2"/>
  <c r="BL53" i="2"/>
  <c r="BI53" i="2"/>
  <c r="BH53" i="2"/>
  <c r="BG53" i="2"/>
  <c r="BD53" i="2"/>
  <c r="CN53" i="2"/>
  <c r="P53" i="2"/>
  <c r="M53" i="2"/>
  <c r="CL53" i="2"/>
  <c r="Z53" i="2"/>
  <c r="BC53" i="2"/>
  <c r="CP53" i="2"/>
  <c r="AD53" i="2"/>
  <c r="AY53" i="2"/>
  <c r="AW53" i="2"/>
  <c r="AV53" i="2"/>
  <c r="AS53" i="2"/>
  <c r="AQ53" i="2"/>
  <c r="BE53" i="2"/>
  <c r="BY53" i="2"/>
  <c r="CD53" i="2"/>
  <c r="R53" i="2"/>
  <c r="AU53" i="2"/>
  <c r="CH53" i="2"/>
  <c r="V53" i="2"/>
  <c r="AK53" i="2"/>
  <c r="AJ53" i="2"/>
  <c r="AI53" i="2"/>
  <c r="AG53" i="2"/>
  <c r="AC53" i="2"/>
  <c r="AA53" i="2"/>
  <c r="AO53" i="2"/>
  <c r="AF53" i="2"/>
  <c r="BO53" i="2"/>
  <c r="BV53" i="2"/>
  <c r="J53" i="2"/>
  <c r="AM53" i="2"/>
  <c r="BZ53" i="2"/>
  <c r="N53" i="2"/>
  <c r="Y53" i="2"/>
  <c r="X53" i="2"/>
  <c r="U53" i="2"/>
  <c r="T53" i="2"/>
  <c r="Q53" i="2"/>
  <c r="CM53" i="2"/>
  <c r="E53" i="2"/>
  <c r="BQ53" i="2"/>
  <c r="W53" i="2"/>
  <c r="L53" i="2"/>
  <c r="CF53" i="2"/>
  <c r="S53" i="2"/>
  <c r="CG53" i="2"/>
  <c r="I53" i="2"/>
  <c r="CS53" i="2"/>
  <c r="BN53" i="2"/>
  <c r="O53" i="2"/>
  <c r="CV53" i="2"/>
  <c r="H53" i="2"/>
  <c r="CE53" i="2"/>
  <c r="CW53" i="2"/>
  <c r="AE53" i="2"/>
  <c r="BF53" i="2"/>
  <c r="BR53" i="2"/>
  <c r="CJ53" i="2"/>
  <c r="CO53" i="2"/>
  <c r="AN53" i="2"/>
  <c r="C53" i="2"/>
  <c r="F53" i="2"/>
  <c r="CR53" i="2"/>
  <c r="CA53" i="2"/>
  <c r="BA53" i="2"/>
  <c r="AX53" i="2"/>
  <c r="BJ53" i="2"/>
  <c r="K53" i="2"/>
  <c r="CC53" i="2"/>
  <c r="CB53" i="2"/>
  <c r="CQ53" i="2"/>
  <c r="BB53" i="2"/>
  <c r="CU53" i="2"/>
  <c r="D53" i="2"/>
  <c r="CI53" i="2"/>
  <c r="BM53" i="2"/>
  <c r="CK53" i="2"/>
  <c r="CR47" i="2"/>
  <c r="AF47" i="2"/>
  <c r="BK47" i="2"/>
  <c r="CX47" i="2"/>
  <c r="AL47" i="2"/>
  <c r="BY47" i="2"/>
  <c r="M47" i="2"/>
  <c r="CS47" i="2"/>
  <c r="R47" i="2"/>
  <c r="AG47" i="2"/>
  <c r="AQ47" i="2"/>
  <c r="AP47" i="2"/>
  <c r="CJ47" i="2"/>
  <c r="X47" i="2"/>
  <c r="BC47" i="2"/>
  <c r="CP47" i="2"/>
  <c r="AD47" i="2"/>
  <c r="BQ47" i="2"/>
  <c r="E47" i="2"/>
  <c r="BV47" i="2"/>
  <c r="Q47" i="2"/>
  <c r="AA47" i="2"/>
  <c r="CV47" i="2"/>
  <c r="CB47" i="2"/>
  <c r="P47" i="2"/>
  <c r="AU47" i="2"/>
  <c r="CH47" i="2"/>
  <c r="V47" i="2"/>
  <c r="BI47" i="2"/>
  <c r="CU47" i="2"/>
  <c r="AZ47" i="2"/>
  <c r="CN47" i="2"/>
  <c r="K47" i="2"/>
  <c r="BT47" i="2"/>
  <c r="H47" i="2"/>
  <c r="AM47" i="2"/>
  <c r="BZ47" i="2"/>
  <c r="N47" i="2"/>
  <c r="BA47" i="2"/>
  <c r="CM47" i="2"/>
  <c r="AJ47" i="2"/>
  <c r="BU47" i="2"/>
  <c r="CF47" i="2"/>
  <c r="CC47" i="2"/>
  <c r="BX47" i="2"/>
  <c r="BM47" i="2"/>
  <c r="BE47" i="2"/>
  <c r="L47" i="2"/>
  <c r="BL47" i="2"/>
  <c r="CQ47" i="2"/>
  <c r="AE47" i="2"/>
  <c r="BR47" i="2"/>
  <c r="F47" i="2"/>
  <c r="AS47" i="2"/>
  <c r="CE47" i="2"/>
  <c r="T47" i="2"/>
  <c r="AY47" i="2"/>
  <c r="CL47" i="2"/>
  <c r="AO47" i="2"/>
  <c r="AB47" i="2"/>
  <c r="Z47" i="2"/>
  <c r="Y47" i="2"/>
  <c r="J47" i="2"/>
  <c r="I47" i="2"/>
  <c r="AR47" i="2"/>
  <c r="BF47" i="2"/>
  <c r="BD47" i="2"/>
  <c r="G47" i="2"/>
  <c r="AC47" i="2"/>
  <c r="CK47" i="2"/>
  <c r="BH47" i="2"/>
  <c r="CT47" i="2"/>
  <c r="AV47" i="2"/>
  <c r="BJ47" i="2"/>
  <c r="U47" i="2"/>
  <c r="BP47" i="2"/>
  <c r="BN47" i="2"/>
  <c r="BS47" i="2"/>
  <c r="D47" i="2"/>
  <c r="CD47" i="2"/>
  <c r="AN47" i="2"/>
  <c r="BB47" i="2"/>
  <c r="BW47" i="2"/>
  <c r="AI47" i="2"/>
  <c r="AX47" i="2"/>
  <c r="AW47" i="2"/>
  <c r="CO47" i="2"/>
  <c r="O47" i="2"/>
  <c r="CI47" i="2"/>
  <c r="AT47" i="2"/>
  <c r="BO47" i="2"/>
  <c r="S47" i="2"/>
  <c r="AH47" i="2"/>
  <c r="CG47" i="2"/>
  <c r="CA47" i="2"/>
  <c r="CW47" i="2"/>
  <c r="BG47" i="2"/>
  <c r="C47" i="2"/>
  <c r="W47" i="2"/>
  <c r="AK47" i="2"/>
  <c r="CC45" i="2"/>
  <c r="CF45" i="2"/>
  <c r="CR45" i="2"/>
  <c r="AF45" i="2"/>
  <c r="BK45" i="2"/>
  <c r="CX45" i="2"/>
  <c r="AL45" i="2"/>
  <c r="BY45" i="2"/>
  <c r="M45" i="2"/>
  <c r="CM45" i="2"/>
  <c r="BF45" i="2"/>
  <c r="Y45" i="2"/>
  <c r="C45" i="2"/>
  <c r="BM45" i="2"/>
  <c r="Q45" i="2"/>
  <c r="BP45" i="2"/>
  <c r="CJ45" i="2"/>
  <c r="X45" i="2"/>
  <c r="BC45" i="2"/>
  <c r="CP45" i="2"/>
  <c r="AD45" i="2"/>
  <c r="BQ45" i="2"/>
  <c r="E45" i="2"/>
  <c r="BW45" i="2"/>
  <c r="AP45" i="2"/>
  <c r="I45" i="2"/>
  <c r="BN45" i="2"/>
  <c r="R45" i="2"/>
  <c r="CB45" i="2"/>
  <c r="P45" i="2"/>
  <c r="AU45" i="2"/>
  <c r="CH45" i="2"/>
  <c r="V45" i="2"/>
  <c r="BI45" i="2"/>
  <c r="CN45" i="2"/>
  <c r="BG45" i="2"/>
  <c r="Z45" i="2"/>
  <c r="CU45" i="2"/>
  <c r="T45" i="2"/>
  <c r="BT45" i="2"/>
  <c r="H45" i="2"/>
  <c r="AM45" i="2"/>
  <c r="BZ45" i="2"/>
  <c r="N45" i="2"/>
  <c r="BA45" i="2"/>
  <c r="BX45" i="2"/>
  <c r="AQ45" i="2"/>
  <c r="J45" i="2"/>
  <c r="CE45" i="2"/>
  <c r="AG45" i="2"/>
  <c r="AH45" i="2"/>
  <c r="BL45" i="2"/>
  <c r="CQ45" i="2"/>
  <c r="AE45" i="2"/>
  <c r="BR45" i="2"/>
  <c r="F45" i="2"/>
  <c r="AS45" i="2"/>
  <c r="BH45" i="2"/>
  <c r="AA45" i="2"/>
  <c r="CK45" i="2"/>
  <c r="BO45" i="2"/>
  <c r="CD45" i="2"/>
  <c r="BS45" i="2"/>
  <c r="CO45" i="2"/>
  <c r="K45" i="2"/>
  <c r="S45" i="2"/>
  <c r="CS45" i="2"/>
  <c r="CI45" i="2"/>
  <c r="AW45" i="2"/>
  <c r="L45" i="2"/>
  <c r="W45" i="2"/>
  <c r="CG45" i="2"/>
  <c r="CL45" i="2"/>
  <c r="AX45" i="2"/>
  <c r="AN45" i="2"/>
  <c r="AR45" i="2"/>
  <c r="CV45" i="2"/>
  <c r="O45" i="2"/>
  <c r="AK45" i="2"/>
  <c r="BV45" i="2"/>
  <c r="CT45" i="2"/>
  <c r="D45" i="2"/>
  <c r="BB45" i="2"/>
  <c r="CW45" i="2"/>
  <c r="BD45" i="2"/>
  <c r="G45" i="2"/>
  <c r="AC45" i="2"/>
  <c r="BU45" i="2"/>
  <c r="AZ45" i="2"/>
  <c r="AB45" i="2"/>
  <c r="AI45" i="2"/>
  <c r="AV45" i="2"/>
  <c r="BJ45" i="2"/>
  <c r="U45" i="2"/>
  <c r="BE45" i="2"/>
  <c r="AO45" i="2"/>
  <c r="AT45" i="2"/>
  <c r="AY45" i="2"/>
  <c r="CA45" i="2"/>
  <c r="AJ45" i="2"/>
  <c r="CL49" i="2"/>
  <c r="Z49" i="2"/>
  <c r="BE49" i="2"/>
  <c r="AN49" i="2"/>
  <c r="BS49" i="2"/>
  <c r="G49" i="2"/>
  <c r="AS49" i="2"/>
  <c r="BH49" i="2"/>
  <c r="Y49" i="2"/>
  <c r="CP49" i="2"/>
  <c r="AW49" i="2"/>
  <c r="AI49" i="2"/>
  <c r="CD49" i="2"/>
  <c r="R49" i="2"/>
  <c r="CR49" i="2"/>
  <c r="AF49" i="2"/>
  <c r="BK49" i="2"/>
  <c r="CW49" i="2"/>
  <c r="AK49" i="2"/>
  <c r="AQ49" i="2"/>
  <c r="I49" i="2"/>
  <c r="BW49" i="2"/>
  <c r="AG49" i="2"/>
  <c r="CN49" i="2"/>
  <c r="AB49" i="2"/>
  <c r="BV49" i="2"/>
  <c r="J49" i="2"/>
  <c r="CJ49" i="2"/>
  <c r="X49" i="2"/>
  <c r="BC49" i="2"/>
  <c r="CO49" i="2"/>
  <c r="AC49" i="2"/>
  <c r="AA49" i="2"/>
  <c r="CU49" i="2"/>
  <c r="AZ49" i="2"/>
  <c r="Q49" i="2"/>
  <c r="AR49" i="2"/>
  <c r="BN49" i="2"/>
  <c r="CS49" i="2"/>
  <c r="CB49" i="2"/>
  <c r="P49" i="2"/>
  <c r="AU49" i="2"/>
  <c r="CG49" i="2"/>
  <c r="U49" i="2"/>
  <c r="K49" i="2"/>
  <c r="BX49" i="2"/>
  <c r="AJ49" i="2"/>
  <c r="AT49" i="2"/>
  <c r="AY49" i="2"/>
  <c r="BR49" i="2"/>
  <c r="BF49" i="2"/>
  <c r="CK49" i="2"/>
  <c r="BT49" i="2"/>
  <c r="H49" i="2"/>
  <c r="AM49" i="2"/>
  <c r="BY49" i="2"/>
  <c r="M49" i="2"/>
  <c r="CV49" i="2"/>
  <c r="BB49" i="2"/>
  <c r="T49" i="2"/>
  <c r="C49" i="2"/>
  <c r="BO49" i="2"/>
  <c r="CC49" i="2"/>
  <c r="CA49" i="2"/>
  <c r="CX49" i="2"/>
  <c r="D49" i="2"/>
  <c r="CF49" i="2"/>
  <c r="BI49" i="2"/>
  <c r="AP49" i="2"/>
  <c r="E49" i="2"/>
  <c r="BU49" i="2"/>
  <c r="AE49" i="2"/>
  <c r="CE49" i="2"/>
  <c r="CM49" i="2"/>
  <c r="AD49" i="2"/>
  <c r="CQ49" i="2"/>
  <c r="V49" i="2"/>
  <c r="F49" i="2"/>
  <c r="BM49" i="2"/>
  <c r="W49" i="2"/>
  <c r="BZ49" i="2"/>
  <c r="BP49" i="2"/>
  <c r="AV49" i="2"/>
  <c r="AL49" i="2"/>
  <c r="CI49" i="2"/>
  <c r="S49" i="2"/>
  <c r="BJ49" i="2"/>
  <c r="BL49" i="2"/>
  <c r="O49" i="2"/>
  <c r="BG49" i="2"/>
  <c r="CH49" i="2"/>
  <c r="L49" i="2"/>
  <c r="BA49" i="2"/>
  <c r="N49" i="2"/>
  <c r="CT49" i="2"/>
  <c r="BD49" i="2"/>
  <c r="BQ49" i="2"/>
  <c r="AO49" i="2"/>
  <c r="AX49" i="2"/>
  <c r="AH49" i="2"/>
  <c r="CH54" i="2"/>
  <c r="V54" i="2"/>
  <c r="BI54" i="2"/>
  <c r="CM54" i="2"/>
  <c r="AA54" i="2"/>
  <c r="BN54" i="2"/>
  <c r="CR54" i="2"/>
  <c r="BK54" i="2"/>
  <c r="AB54" i="2"/>
  <c r="CI54" i="2"/>
  <c r="BT54" i="2"/>
  <c r="H54" i="2"/>
  <c r="CV54" i="2"/>
  <c r="BZ54" i="2"/>
  <c r="N54" i="2"/>
  <c r="BA54" i="2"/>
  <c r="CE54" i="2"/>
  <c r="S54" i="2"/>
  <c r="BF54" i="2"/>
  <c r="CB54" i="2"/>
  <c r="AU54" i="2"/>
  <c r="L54" i="2"/>
  <c r="BS54" i="2"/>
  <c r="AG54" i="2"/>
  <c r="AN54" i="2"/>
  <c r="D54" i="2"/>
  <c r="BJ54" i="2"/>
  <c r="CW54" i="2"/>
  <c r="AK54" i="2"/>
  <c r="BO54" i="2"/>
  <c r="C54" i="2"/>
  <c r="AP54" i="2"/>
  <c r="AV54" i="2"/>
  <c r="O54" i="2"/>
  <c r="BU54" i="2"/>
  <c r="AM54" i="2"/>
  <c r="X54" i="2"/>
  <c r="E54" i="2"/>
  <c r="BB54" i="2"/>
  <c r="CO54" i="2"/>
  <c r="AC54" i="2"/>
  <c r="BG54" i="2"/>
  <c r="CT54" i="2"/>
  <c r="AH54" i="2"/>
  <c r="AF54" i="2"/>
  <c r="CN54" i="2"/>
  <c r="BE54" i="2"/>
  <c r="W54" i="2"/>
  <c r="BM54" i="2"/>
  <c r="BR54" i="2"/>
  <c r="AS54" i="2"/>
  <c r="K54" i="2"/>
  <c r="BL54" i="2"/>
  <c r="CK54" i="2"/>
  <c r="BP54" i="2"/>
  <c r="Q54" i="2"/>
  <c r="BD54" i="2"/>
  <c r="AY54" i="2"/>
  <c r="BY54" i="2"/>
  <c r="J54" i="2"/>
  <c r="AT54" i="2"/>
  <c r="U54" i="2"/>
  <c r="CL54" i="2"/>
  <c r="P54" i="2"/>
  <c r="AO54" i="2"/>
  <c r="T54" i="2"/>
  <c r="Z54" i="2"/>
  <c r="R54" i="2"/>
  <c r="CF54" i="2"/>
  <c r="CP54" i="2"/>
  <c r="AL54" i="2"/>
  <c r="M54" i="2"/>
  <c r="CD54" i="2"/>
  <c r="CQ54" i="2"/>
  <c r="Y54" i="2"/>
  <c r="CS54" i="2"/>
  <c r="BX54" i="2"/>
  <c r="AW54" i="2"/>
  <c r="CX54" i="2"/>
  <c r="BH54" i="2"/>
  <c r="BQ54" i="2"/>
  <c r="AJ54" i="2"/>
  <c r="AD54" i="2"/>
  <c r="CU54" i="2"/>
  <c r="BV54" i="2"/>
  <c r="CA54" i="2"/>
  <c r="I54" i="2"/>
  <c r="AZ54" i="2"/>
  <c r="G54" i="2"/>
  <c r="CC54" i="2"/>
  <c r="AI54" i="2"/>
  <c r="F54" i="2"/>
  <c r="BW54" i="2"/>
  <c r="AX54" i="2"/>
  <c r="AE54" i="2"/>
  <c r="BC54" i="2"/>
  <c r="CJ54" i="2"/>
  <c r="CG54" i="2"/>
  <c r="AQ54" i="2"/>
  <c r="AR54" i="2"/>
  <c r="BV57" i="2"/>
  <c r="J57" i="2"/>
  <c r="AO57" i="2"/>
  <c r="BS57" i="2"/>
  <c r="G57" i="2"/>
  <c r="AT57" i="2"/>
  <c r="CF57" i="2"/>
  <c r="BO57" i="2"/>
  <c r="AV57" i="2"/>
  <c r="M57" i="2"/>
  <c r="AK57" i="2"/>
  <c r="BA57" i="2"/>
  <c r="BD57" i="2"/>
  <c r="CJ57" i="2"/>
  <c r="BN57" i="2"/>
  <c r="CS57" i="2"/>
  <c r="AG57" i="2"/>
  <c r="BK57" i="2"/>
  <c r="CX57" i="2"/>
  <c r="AL57" i="2"/>
  <c r="BP57" i="2"/>
  <c r="AY57" i="2"/>
  <c r="AF57" i="2"/>
  <c r="CM57" i="2"/>
  <c r="BT57" i="2"/>
  <c r="H57" i="2"/>
  <c r="E57" i="2"/>
  <c r="BF57" i="2"/>
  <c r="CK57" i="2"/>
  <c r="Y57" i="2"/>
  <c r="BC57" i="2"/>
  <c r="CP57" i="2"/>
  <c r="AD57" i="2"/>
  <c r="AZ57" i="2"/>
  <c r="AI57" i="2"/>
  <c r="P57" i="2"/>
  <c r="BW57" i="2"/>
  <c r="AB57" i="2"/>
  <c r="CG57" i="2"/>
  <c r="AX57" i="2"/>
  <c r="CC57" i="2"/>
  <c r="Q57" i="2"/>
  <c r="AU57" i="2"/>
  <c r="CH57" i="2"/>
  <c r="V57" i="2"/>
  <c r="AJ57" i="2"/>
  <c r="S57" i="2"/>
  <c r="CR57" i="2"/>
  <c r="BG57" i="2"/>
  <c r="BQ57" i="2"/>
  <c r="AP57" i="2"/>
  <c r="BU57" i="2"/>
  <c r="I57" i="2"/>
  <c r="AM57" i="2"/>
  <c r="BZ57" i="2"/>
  <c r="N57" i="2"/>
  <c r="T57" i="2"/>
  <c r="C57" i="2"/>
  <c r="BY57" i="2"/>
  <c r="AQ57" i="2"/>
  <c r="X57" i="2"/>
  <c r="AN57" i="2"/>
  <c r="CL57" i="2"/>
  <c r="CQ57" i="2"/>
  <c r="BB57" i="2"/>
  <c r="CB57" i="2"/>
  <c r="BH57" i="2"/>
  <c r="BR57" i="2"/>
  <c r="BX57" i="2"/>
  <c r="CD57" i="2"/>
  <c r="CI57" i="2"/>
  <c r="F57" i="2"/>
  <c r="BL57" i="2"/>
  <c r="U57" i="2"/>
  <c r="O57" i="2"/>
  <c r="CT57" i="2"/>
  <c r="BJ57" i="2"/>
  <c r="AH57" i="2"/>
  <c r="CA57" i="2"/>
  <c r="CV57" i="2"/>
  <c r="BI57" i="2"/>
  <c r="CO57" i="2"/>
  <c r="L57" i="2"/>
  <c r="BM57" i="2"/>
  <c r="CW57" i="2"/>
  <c r="AA57" i="2"/>
  <c r="AR57" i="2"/>
  <c r="Z57" i="2"/>
  <c r="AE57" i="2"/>
  <c r="CN57" i="2"/>
  <c r="AS57" i="2"/>
  <c r="BE57" i="2"/>
  <c r="CE57" i="2"/>
  <c r="K57" i="2"/>
  <c r="AW57" i="2"/>
  <c r="R57" i="2"/>
  <c r="W57" i="2"/>
  <c r="D57" i="2"/>
  <c r="AC57" i="2"/>
  <c r="CU57" i="2"/>
  <c r="BF55" i="2"/>
  <c r="CK55" i="2"/>
  <c r="Y55" i="2"/>
  <c r="BC55" i="2"/>
  <c r="CP55" i="2"/>
  <c r="AD55" i="2"/>
  <c r="AB55" i="2"/>
  <c r="CJ55" i="2"/>
  <c r="BQ55" i="2"/>
  <c r="AY55" i="2"/>
  <c r="P55" i="2"/>
  <c r="AJ55" i="2"/>
  <c r="AX55" i="2"/>
  <c r="CC55" i="2"/>
  <c r="Q55" i="2"/>
  <c r="AU55" i="2"/>
  <c r="CH55" i="2"/>
  <c r="V55" i="2"/>
  <c r="L55" i="2"/>
  <c r="BT55" i="2"/>
  <c r="BA55" i="2"/>
  <c r="AI55" i="2"/>
  <c r="CR55" i="2"/>
  <c r="AS55" i="2"/>
  <c r="AP55" i="2"/>
  <c r="BU55" i="2"/>
  <c r="I55" i="2"/>
  <c r="AM55" i="2"/>
  <c r="BZ55" i="2"/>
  <c r="N55" i="2"/>
  <c r="CM55" i="2"/>
  <c r="BD55" i="2"/>
  <c r="AK55" i="2"/>
  <c r="S55" i="2"/>
  <c r="AZ55" i="2"/>
  <c r="CT55" i="2"/>
  <c r="AH55" i="2"/>
  <c r="BM55" i="2"/>
  <c r="CQ55" i="2"/>
  <c r="AE55" i="2"/>
  <c r="BR55" i="2"/>
  <c r="F55" i="2"/>
  <c r="BW55" i="2"/>
  <c r="AN55" i="2"/>
  <c r="U55" i="2"/>
  <c r="C55" i="2"/>
  <c r="M55" i="2"/>
  <c r="CL55" i="2"/>
  <c r="Z55" i="2"/>
  <c r="BE55" i="2"/>
  <c r="CI55" i="2"/>
  <c r="W55" i="2"/>
  <c r="BJ55" i="2"/>
  <c r="CN55" i="2"/>
  <c r="BG55" i="2"/>
  <c r="X55" i="2"/>
  <c r="E55" i="2"/>
  <c r="BL55" i="2"/>
  <c r="CO55" i="2"/>
  <c r="BP55" i="2"/>
  <c r="CD55" i="2"/>
  <c r="AG55" i="2"/>
  <c r="AT55" i="2"/>
  <c r="H55" i="2"/>
  <c r="BI55" i="2"/>
  <c r="CS55" i="2"/>
  <c r="AO55" i="2"/>
  <c r="CV55" i="2"/>
  <c r="AC55" i="2"/>
  <c r="BV55" i="2"/>
  <c r="CA55" i="2"/>
  <c r="AL55" i="2"/>
  <c r="CW55" i="2"/>
  <c r="AV55" i="2"/>
  <c r="AF55" i="2"/>
  <c r="CF55" i="2"/>
  <c r="G55" i="2"/>
  <c r="CX55" i="2"/>
  <c r="BN55" i="2"/>
  <c r="BS55" i="2"/>
  <c r="BX55" i="2"/>
  <c r="CG55" i="2"/>
  <c r="D55" i="2"/>
  <c r="AQ55" i="2"/>
  <c r="AW55" i="2"/>
  <c r="BB55" i="2"/>
  <c r="R55" i="2"/>
  <c r="BK55" i="2"/>
  <c r="BH55" i="2"/>
  <c r="CU55" i="2"/>
  <c r="CB55" i="2"/>
  <c r="BO55" i="2"/>
  <c r="T55" i="2"/>
  <c r="J55" i="2"/>
  <c r="O55" i="2"/>
  <c r="AR55" i="2"/>
  <c r="CE55" i="2"/>
  <c r="BY55" i="2"/>
  <c r="AA55" i="2"/>
  <c r="K55" i="2"/>
  <c r="S50" i="2"/>
  <c r="BV50" i="2"/>
  <c r="J50" i="2"/>
  <c r="AO50" i="2"/>
  <c r="BT50" i="2"/>
  <c r="H50" i="2"/>
  <c r="AM50" i="2"/>
  <c r="BY50" i="2"/>
  <c r="M50" i="2"/>
  <c r="AA50" i="2"/>
  <c r="T50" i="2"/>
  <c r="AL50" i="2"/>
  <c r="BN50" i="2"/>
  <c r="CS50" i="2"/>
  <c r="AG50" i="2"/>
  <c r="BL50" i="2"/>
  <c r="CQ50" i="2"/>
  <c r="AE50" i="2"/>
  <c r="BQ50" i="2"/>
  <c r="CN50" i="2"/>
  <c r="CH50" i="2"/>
  <c r="CV50" i="2"/>
  <c r="CX50" i="2"/>
  <c r="BF50" i="2"/>
  <c r="CK50" i="2"/>
  <c r="Y50" i="2"/>
  <c r="BD50" i="2"/>
  <c r="CI50" i="2"/>
  <c r="W50" i="2"/>
  <c r="BI50" i="2"/>
  <c r="BR50" i="2"/>
  <c r="BO50" i="2"/>
  <c r="BZ50" i="2"/>
  <c r="AZ50" i="2"/>
  <c r="AX50" i="2"/>
  <c r="CC50" i="2"/>
  <c r="Q50" i="2"/>
  <c r="AV50" i="2"/>
  <c r="CA50" i="2"/>
  <c r="O50" i="2"/>
  <c r="BA50" i="2"/>
  <c r="AY50" i="2"/>
  <c r="AR50" i="2"/>
  <c r="BG50" i="2"/>
  <c r="L50" i="2"/>
  <c r="AP50" i="2"/>
  <c r="BU50" i="2"/>
  <c r="I50" i="2"/>
  <c r="AN50" i="2"/>
  <c r="BS50" i="2"/>
  <c r="G50" i="2"/>
  <c r="AS50" i="2"/>
  <c r="AB50" i="2"/>
  <c r="V50" i="2"/>
  <c r="AJ50" i="2"/>
  <c r="BB50" i="2"/>
  <c r="AH50" i="2"/>
  <c r="CB50" i="2"/>
  <c r="CO50" i="2"/>
  <c r="CF50" i="2"/>
  <c r="AD50" i="2"/>
  <c r="CR50" i="2"/>
  <c r="BW50" i="2"/>
  <c r="CJ50" i="2"/>
  <c r="CP50" i="2"/>
  <c r="Z50" i="2"/>
  <c r="AF50" i="2"/>
  <c r="CG50" i="2"/>
  <c r="BJ50" i="2"/>
  <c r="CM50" i="2"/>
  <c r="AU50" i="2"/>
  <c r="R50" i="2"/>
  <c r="X50" i="2"/>
  <c r="AK50" i="2"/>
  <c r="AQ50" i="2"/>
  <c r="CU50" i="2"/>
  <c r="BX50" i="2"/>
  <c r="CT50" i="2"/>
  <c r="K50" i="2"/>
  <c r="CL50" i="2"/>
  <c r="CW50" i="2"/>
  <c r="BM50" i="2"/>
  <c r="P50" i="2"/>
  <c r="AC50" i="2"/>
  <c r="N50" i="2"/>
  <c r="AI50" i="2"/>
  <c r="BC50" i="2"/>
  <c r="BP50" i="2"/>
  <c r="AT50" i="2"/>
  <c r="BE50" i="2"/>
  <c r="BK50" i="2"/>
  <c r="U50" i="2"/>
  <c r="BH50" i="2"/>
  <c r="AW50" i="2"/>
  <c r="CD50" i="2"/>
  <c r="CE50" i="2"/>
  <c r="CL48" i="2"/>
  <c r="CD48" i="2"/>
  <c r="BP48" i="2"/>
  <c r="AO48" i="2"/>
  <c r="CX48" i="2"/>
  <c r="BD48" i="2"/>
  <c r="BS48" i="2"/>
  <c r="CH48" i="2"/>
  <c r="CO48" i="2"/>
  <c r="AC48" i="2"/>
  <c r="AQ48" i="2"/>
  <c r="CV48" i="2"/>
  <c r="AZ48" i="2"/>
  <c r="CP48" i="2"/>
  <c r="AV48" i="2"/>
  <c r="BK48" i="2"/>
  <c r="BZ48" i="2"/>
  <c r="CG48" i="2"/>
  <c r="CW48" i="2"/>
  <c r="AI48" i="2"/>
  <c r="BX48" i="2"/>
  <c r="AG48" i="2"/>
  <c r="CU48" i="2"/>
  <c r="AN48" i="2"/>
  <c r="BC48" i="2"/>
  <c r="BR48" i="2"/>
  <c r="BY48" i="2"/>
  <c r="CM48" i="2"/>
  <c r="AA48" i="2"/>
  <c r="BE48" i="2"/>
  <c r="CK48" i="2"/>
  <c r="CF48" i="2"/>
  <c r="CS48" i="2"/>
  <c r="AF48" i="2"/>
  <c r="AU48" i="2"/>
  <c r="BJ48" i="2"/>
  <c r="BQ48" i="2"/>
  <c r="CE48" i="2"/>
  <c r="CC48" i="2"/>
  <c r="AH48" i="2"/>
  <c r="BN48" i="2"/>
  <c r="CJ48" i="2"/>
  <c r="X48" i="2"/>
  <c r="AM48" i="2"/>
  <c r="BB48" i="2"/>
  <c r="BI48" i="2"/>
  <c r="BW48" i="2"/>
  <c r="BF48" i="2"/>
  <c r="CN48" i="2"/>
  <c r="AR48" i="2"/>
  <c r="CR48" i="2"/>
  <c r="AD48" i="2"/>
  <c r="BU48" i="2"/>
  <c r="CB48" i="2"/>
  <c r="AT48" i="2"/>
  <c r="BL48" i="2"/>
  <c r="CI48" i="2"/>
  <c r="BA48" i="2"/>
  <c r="AX48" i="2"/>
  <c r="BH48" i="2"/>
  <c r="BG48" i="2"/>
  <c r="Y48" i="2"/>
  <c r="AW48" i="2"/>
  <c r="BM48" i="2"/>
  <c r="CA48" i="2"/>
  <c r="AS48" i="2"/>
  <c r="AB48" i="2"/>
  <c r="AP48" i="2"/>
  <c r="BV48" i="2"/>
  <c r="AE48" i="2"/>
  <c r="AK48" i="2"/>
  <c r="AY48" i="2"/>
  <c r="AJ48" i="2"/>
  <c r="Z48" i="2"/>
  <c r="W48" i="2"/>
  <c r="BO48" i="2"/>
  <c r="CT48" i="2"/>
  <c r="CQ48" i="2"/>
  <c r="BT48" i="2"/>
  <c r="AL48" i="2"/>
  <c r="BC51" i="2"/>
  <c r="BR51" i="2"/>
  <c r="CO51" i="2"/>
  <c r="AC51" i="2"/>
  <c r="AZ51" i="2"/>
  <c r="BW51" i="2"/>
  <c r="CS51" i="2"/>
  <c r="AG51" i="2"/>
  <c r="AV51" i="2"/>
  <c r="AP51" i="2"/>
  <c r="BK51" i="2"/>
  <c r="BJ51" i="2"/>
  <c r="CG51" i="2"/>
  <c r="U51" i="2"/>
  <c r="AR51" i="2"/>
  <c r="BO51" i="2"/>
  <c r="CK51" i="2"/>
  <c r="Y51" i="2"/>
  <c r="Z51" i="2"/>
  <c r="W51" i="2"/>
  <c r="BB51" i="2"/>
  <c r="BY51" i="2"/>
  <c r="CV51" i="2"/>
  <c r="AJ51" i="2"/>
  <c r="BG51" i="2"/>
  <c r="CC51" i="2"/>
  <c r="CQ51" i="2"/>
  <c r="CJ51" i="2"/>
  <c r="CB51" i="2"/>
  <c r="CD51" i="2"/>
  <c r="AN51" i="2"/>
  <c r="AT51" i="2"/>
  <c r="BQ51" i="2"/>
  <c r="CN51" i="2"/>
  <c r="AB51" i="2"/>
  <c r="AY51" i="2"/>
  <c r="BU51" i="2"/>
  <c r="BT51" i="2"/>
  <c r="BN51" i="2"/>
  <c r="BF51" i="2"/>
  <c r="AF51" i="2"/>
  <c r="BV51" i="2"/>
  <c r="CX51" i="2"/>
  <c r="AL51" i="2"/>
  <c r="BI51" i="2"/>
  <c r="CF51" i="2"/>
  <c r="T51" i="2"/>
  <c r="AQ51" i="2"/>
  <c r="BM51" i="2"/>
  <c r="AX51" i="2"/>
  <c r="AU51" i="2"/>
  <c r="AM51" i="2"/>
  <c r="CP51" i="2"/>
  <c r="AK51" i="2"/>
  <c r="AA51" i="2"/>
  <c r="X51" i="2"/>
  <c r="CL51" i="2"/>
  <c r="CH51" i="2"/>
  <c r="BX51" i="2"/>
  <c r="S51" i="2"/>
  <c r="CI51" i="2"/>
  <c r="BD51" i="2"/>
  <c r="CE51" i="2"/>
  <c r="CT51" i="2"/>
  <c r="AI51" i="2"/>
  <c r="BZ51" i="2"/>
  <c r="BP51" i="2"/>
  <c r="BE51" i="2"/>
  <c r="BL51" i="2"/>
  <c r="CW51" i="2"/>
  <c r="BS51" i="2"/>
  <c r="AD51" i="2"/>
  <c r="BH51" i="2"/>
  <c r="AW51" i="2"/>
  <c r="CR51" i="2"/>
  <c r="CA51" i="2"/>
  <c r="CM51" i="2"/>
  <c r="BA51" i="2"/>
  <c r="V51" i="2"/>
  <c r="CU51" i="2"/>
  <c r="AO51" i="2"/>
  <c r="AH51" i="2"/>
  <c r="AE51" i="2"/>
  <c r="AS51" i="2"/>
  <c r="BR59" i="2" l="1"/>
  <c r="AU59" i="2"/>
  <c r="AL59" i="2"/>
  <c r="Q59" i="2"/>
  <c r="AC59" i="2"/>
  <c r="W59" i="2"/>
  <c r="AQ59" i="2"/>
  <c r="AO59" i="2"/>
  <c r="BU59" i="2"/>
  <c r="BV59" i="2"/>
  <c r="CG59" i="2"/>
  <c r="CO59" i="2"/>
  <c r="F59" i="2"/>
  <c r="J59" i="2"/>
  <c r="BT59" i="2"/>
  <c r="CH59" i="2"/>
  <c r="BW59" i="2"/>
  <c r="BP59" i="2"/>
  <c r="BY59" i="2"/>
  <c r="T59" i="2"/>
  <c r="U59" i="2"/>
  <c r="G59" i="2"/>
  <c r="O59" i="2"/>
  <c r="L59" i="2"/>
  <c r="CD59" i="2"/>
  <c r="AE59" i="2"/>
  <c r="BX59" i="2"/>
  <c r="CU59" i="2"/>
  <c r="P59" i="2"/>
  <c r="BQ59" i="2"/>
  <c r="BM59" i="2"/>
  <c r="CX59" i="2"/>
  <c r="BE59" i="2"/>
  <c r="BJ59" i="2"/>
  <c r="BD59" i="2"/>
  <c r="CV59" i="2"/>
  <c r="AW59" i="2"/>
  <c r="BO59" i="2"/>
  <c r="CQ59" i="2"/>
  <c r="BA59" i="2"/>
  <c r="Z59" i="2"/>
  <c r="CB59" i="2"/>
  <c r="AD59" i="2"/>
  <c r="C59" i="2"/>
  <c r="BK59" i="2"/>
  <c r="AJ59" i="2"/>
  <c r="AV59" i="2"/>
  <c r="CW59" i="2"/>
  <c r="AR59" i="2"/>
  <c r="CI59" i="2"/>
  <c r="CK59" i="2"/>
  <c r="BL59" i="2"/>
  <c r="N59" i="2"/>
  <c r="BG59" i="2"/>
  <c r="R59" i="2"/>
  <c r="CP59" i="2"/>
  <c r="Y59" i="2"/>
  <c r="AF59" i="2"/>
  <c r="E59" i="2"/>
  <c r="CA59" i="2"/>
  <c r="AI59" i="2"/>
  <c r="BB59" i="2"/>
  <c r="AN59" i="2"/>
  <c r="CS59" i="2"/>
  <c r="AA59" i="2"/>
  <c r="AH59" i="2"/>
  <c r="BZ59" i="2"/>
  <c r="CN59" i="2"/>
  <c r="BN59" i="2"/>
  <c r="BC59" i="2"/>
  <c r="BF59" i="2"/>
  <c r="CR59" i="2"/>
  <c r="AK59" i="2"/>
  <c r="AY59" i="2"/>
  <c r="AB59" i="2"/>
  <c r="D59" i="2"/>
  <c r="AX59" i="2"/>
  <c r="S59" i="2"/>
  <c r="BH59" i="2"/>
  <c r="AG59" i="2"/>
  <c r="AM59" i="2"/>
  <c r="BI59" i="2"/>
  <c r="I59" i="2"/>
  <c r="X59" i="2"/>
  <c r="CM59" i="2"/>
  <c r="CF59" i="2"/>
  <c r="BS59" i="2"/>
  <c r="AT59" i="2"/>
  <c r="AZ59" i="2"/>
  <c r="CT59" i="2"/>
  <c r="CL59" i="2"/>
  <c r="K59" i="2"/>
  <c r="AS59" i="2"/>
  <c r="CE59" i="2"/>
  <c r="H59" i="2"/>
  <c r="V59" i="2"/>
  <c r="AP59" i="2"/>
  <c r="CJ59" i="2"/>
  <c r="M59" i="2"/>
  <c r="CC59" i="2"/>
</calcChain>
</file>

<file path=xl/sharedStrings.xml><?xml version="1.0" encoding="utf-8"?>
<sst xmlns="http://schemas.openxmlformats.org/spreadsheetml/2006/main" count="538" uniqueCount="210">
  <si>
    <t>Rādītājs</t>
  </si>
  <si>
    <t>Indicator</t>
  </si>
  <si>
    <t>Full description</t>
  </si>
  <si>
    <t>Unit</t>
  </si>
  <si>
    <t>Source</t>
  </si>
  <si>
    <t>Direct source</t>
  </si>
  <si>
    <t>Vidējā alga</t>
  </si>
  <si>
    <t>Average wage</t>
  </si>
  <si>
    <t>Average monthly gross wages, average of economic activities</t>
  </si>
  <si>
    <t>% change y-o-y</t>
  </si>
  <si>
    <t>Statistics Latvia</t>
  </si>
  <si>
    <t>Strādājošo mēneša vidējā darba samaksa un mediāna - Bruto/ Neto, Sektors, Rādītāji, Eiro, pārmaiņas un Laika periods. (stat.gov.lv)</t>
  </si>
  <si>
    <t>Bezdarba līmenis</t>
  </si>
  <si>
    <t>Unemployment rate</t>
  </si>
  <si>
    <t>Unemployment rate, population aged 15-74</t>
  </si>
  <si>
    <t>% of active population, seasonally adjusted</t>
  </si>
  <si>
    <t>Eurostat</t>
  </si>
  <si>
    <t>Statistics | Eurostat (europa.eu)</t>
  </si>
  <si>
    <t>Nodarbinātības līmenis</t>
  </si>
  <si>
    <t>Employment rate</t>
  </si>
  <si>
    <t>Employment rate, population aged 15-74</t>
  </si>
  <si>
    <t>% of employed to the total population of the same age group</t>
  </si>
  <si>
    <t>Nodarbinātie un nodarbinātības līmenis pa vecuma grupām un pēc dzimuma | Oficiālās statistikas portāls</t>
  </si>
  <si>
    <t>Vakances</t>
  </si>
  <si>
    <t>Vacancies</t>
  </si>
  <si>
    <t>Number of job vacancies, economic activities total</t>
  </si>
  <si>
    <t>Total, at the end of each quarter</t>
  </si>
  <si>
    <t>Brīvās darbvietas pa darbības veidiem ceturkšņa beigās | Oficiālās statistikas portāls</t>
  </si>
  <si>
    <t>Jaudu noslodze</t>
  </si>
  <si>
    <t>Capacity utilization</t>
  </si>
  <si>
    <t>Current level of capacity utilization in manufacturing industry</t>
  </si>
  <si>
    <t>%, seasonally adjusted</t>
  </si>
  <si>
    <t>Pieprasījums būvniecības nozarē</t>
  </si>
  <si>
    <t>Demand in construction</t>
  </si>
  <si>
    <t>Construction survey: 'insufficient demand' as the main factor limiting building activity</t>
  </si>
  <si>
    <t>% of enterprises, quarter = 3 month average</t>
  </si>
  <si>
    <t>Saimniecisko darbību ierobežojošie faktori būvniecībā pēc darbības veida (procentos no apsekoto uzņēmumu skaita) - Ierobežojošie faktori, Darbības veids (NACE 2.red.) un Laika periods. (stat.gov.lv)</t>
  </si>
  <si>
    <t>Pieprasījums apstrādes rūpniecības nozarē</t>
  </si>
  <si>
    <t>Demand in industry</t>
  </si>
  <si>
    <t>Industry survey: 'insufficient demand' as the main factor currently limiting production</t>
  </si>
  <si>
    <t>% of enterprises, 4 quarters = 4 times a year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</si>
  <si>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</si>
  <si>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Pieprasījums pakalpojumu nozarēs</t>
  </si>
  <si>
    <t>Demand in services</t>
  </si>
  <si>
    <t>Services survey: 'insufficient demand' as the main factor currently limiting business</t>
  </si>
  <si>
    <t>Saimniecisko darbību ierobežojošie faktori pakalpojumu sektorā (procentos no apsekoto uzņēmumu skaita) | Oficiālās statistikas portāls</t>
  </si>
  <si>
    <t>Ekonomikas sentiments</t>
  </si>
  <si>
    <t>Economic sentiment</t>
  </si>
  <si>
    <t>Economic Sentiment Indicator, composite indicator made up of five sectoral confidence indicators</t>
  </si>
  <si>
    <t>Level, quarter = 3 month average</t>
  </si>
  <si>
    <t>Ekonomikas sentimenta rādītājs (ilgtermiņa vidējais = 100) - Laika periods. (stat.gov.lv)</t>
  </si>
  <si>
    <t>Kreditēšana (nefinanšu rezidenti)</t>
  </si>
  <si>
    <t>Credit (non-financial residents)</t>
  </si>
  <si>
    <t>Value of loans granted to the non-financial residents</t>
  </si>
  <si>
    <t>Bank of Latvia</t>
  </si>
  <si>
    <t>https://statdb.bank.lv/lb/Data.aspx?id=224</t>
  </si>
  <si>
    <t>Tirdzniecības bilance</t>
  </si>
  <si>
    <t>Trade balance</t>
  </si>
  <si>
    <t>Exports and imports by grouping of countries</t>
  </si>
  <si>
    <t>% of GDP, seasonally unadjusted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</si>
  <si>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</si>
  <si>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</si>
  <si>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Tekošā konta bilance</t>
  </si>
  <si>
    <t>Current account balance</t>
  </si>
  <si>
    <t>Current account</t>
  </si>
  <si>
    <t>https://statdb.bank.lv/lb/Data.aspx?id=200</t>
  </si>
  <si>
    <t>Pamatinflācija</t>
  </si>
  <si>
    <t>Core inflation</t>
  </si>
  <si>
    <t>HICP excluding energy, food, alcohol and tobacco</t>
  </si>
  <si>
    <t>% change y-o-y, quarter = 3 month average</t>
  </si>
  <si>
    <t>Mājokļu cenas</t>
  </si>
  <si>
    <t>House price index</t>
  </si>
  <si>
    <t>Mājokļa cenu indekss un pārmaiņas - Grupa, Rādītāji un Laika periods. (stat.gov.lv)</t>
  </si>
  <si>
    <t>Table 1</t>
  </si>
  <si>
    <t>Table 2</t>
  </si>
  <si>
    <t>Indikators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</si>
  <si>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</si>
  <si>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</si>
  <si>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</si>
  <si>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</si>
  <si>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</si>
  <si>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</si>
  <si>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</si>
  <si>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</si>
  <si>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</si>
  <si>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</si>
  <si>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</si>
  <si>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</si>
  <si>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</si>
  <si>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</si>
  <si>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</si>
  <si>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</si>
  <si>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</si>
  <si>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</si>
  <si>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</si>
  <si>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</si>
  <si>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</si>
  <si>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</si>
  <si>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</si>
  <si>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</si>
  <si>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</si>
  <si>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</si>
  <si>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</si>
  <si>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</si>
  <si>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</si>
  <si>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</si>
  <si>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</si>
  <si>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</si>
  <si>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</si>
  <si>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</si>
  <si>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</si>
  <si>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</si>
  <si>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</si>
  <si>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</si>
  <si>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</si>
  <si>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</si>
  <si>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</si>
  <si>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</si>
  <si>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</si>
  <si>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</si>
  <si>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</si>
  <si>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</si>
  <si>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</si>
  <si>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</si>
  <si>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</si>
  <si>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</si>
  <si>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</si>
  <si>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</si>
  <si>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</si>
  <si>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</si>
  <si>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</si>
  <si>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</si>
  <si>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</si>
  <si>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</si>
  <si>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</si>
  <si>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</si>
  <si>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</si>
  <si>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</si>
  <si>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</si>
  <si>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</si>
  <si>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</si>
  <si>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</si>
  <si>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</si>
  <si>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</si>
  <si>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</si>
  <si>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</si>
  <si>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</si>
  <si>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</si>
  <si>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</si>
  <si>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</si>
  <si>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</si>
  <si>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</si>
  <si>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</si>
  <si>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</si>
  <si>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</si>
  <si>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</si>
  <si>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</si>
  <si>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</si>
  <si>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</si>
  <si>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</si>
  <si>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</si>
  <si>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</si>
  <si>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</si>
  <si>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</si>
  <si>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</si>
  <si>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</si>
  <si>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</si>
  <si>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</si>
  <si>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</si>
  <si>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</si>
  <si>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</si>
  <si>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</si>
  <si>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</si>
  <si>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</si>
  <si>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</si>
  <si>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</si>
  <si>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mean</t>
  </si>
  <si>
    <t>variance</t>
  </si>
  <si>
    <t>st. deviation</t>
  </si>
  <si>
    <t>n</t>
  </si>
  <si>
    <t>coef.</t>
  </si>
  <si>
    <t>Credits (non-financial residents)</t>
  </si>
  <si>
    <t>House price</t>
  </si>
  <si>
    <t>Table 3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</si>
  <si>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</si>
  <si>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</si>
  <si>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</si>
  <si>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</si>
  <si>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standartnovirzi (4.tabula).</t>
  </si>
  <si>
    <t>3. Izmantojot nosacīto formatējumu, datu lauki tiek iekrāsoti,</t>
  </si>
  <si>
    <t>no mazākās līdz augstākai vērtībai ap ilgtermiņa vidējo.</t>
  </si>
  <si>
    <t>Instructions</t>
  </si>
  <si>
    <t xml:space="preserve">1. Calculate the mean, variance, and standard deviation of </t>
  </si>
  <si>
    <t>each data series.</t>
  </si>
  <si>
    <t>2. Normalise the data by substracting the mean and dividing</t>
  </si>
  <si>
    <t>by standard deviation (Table 4).</t>
  </si>
  <si>
    <t>3. Use Conditional Formating → New rule → 3-Color Scale from</t>
  </si>
  <si>
    <t>lowest to highest value to color the cells.</t>
  </si>
  <si>
    <t>Table 4</t>
  </si>
  <si>
    <t>I</t>
  </si>
  <si>
    <t>II</t>
  </si>
  <si>
    <t>III</t>
  </si>
  <si>
    <t>IV</t>
  </si>
  <si>
    <t>Saliktais siltuma indikators</t>
  </si>
  <si>
    <t>Composite indicator</t>
  </si>
  <si>
    <t xml:space="preserve"> </t>
  </si>
  <si>
    <t>Lativan economy cycle heatmap, 2000-2024 (q3)</t>
  </si>
  <si>
    <t>Saliktais siltumkartes indekss</t>
  </si>
  <si>
    <t>2025Q1</t>
  </si>
  <si>
    <t>Latvijas ekonomikas cikla siltuma karte, 2000 -2025 (q1)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</si>
</sst>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7" formatCode="_-* #,##0.000_-;\-* #,##0.000_-;_-* &quot;-&quot;??_-;_-@_-"/>
    <numFmt numFmtId="168" formatCode="_-* #,##0.0_-;\-* #,##0.0_-;_-* &quot;-&quot;??_-;_-@_-"/>
    <numFmt numFmtId="169" formatCode="0.0000"/>
    <numFmt numFmtId="170" formatCode="0.000"/>
    <numFmt numFmtId="171" formatCode=";;;"/>
  </numFmts>
  <fonts count="26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rgb="FF006100"/>
      <name val="Aptos Narrow"/>
      <family val="2"/>
      <charset val="186"/>
      <scheme val="minor"/>
    </font>
    <font>
      <u/>
      <sz val="11"/>
      <color theme="10"/>
      <name val="Aptos Narrow"/>
      <family val="2"/>
      <charset val="186"/>
      <scheme val="minor"/>
    </font>
    <font>
      <sz val="10.5"/>
      <color theme="1"/>
      <name val="Aptos Narrow"/>
      <family val="2"/>
      <scheme val="minor"/>
    </font>
    <font>
      <b/>
      <sz val="10.5"/>
      <color theme="1"/>
      <name val="Aptos Narrow"/>
      <family val="2"/>
      <charset val="186"/>
      <scheme val="minor"/>
    </font>
    <font>
      <sz val="10.5"/>
      <name val="Aptos Narrow"/>
      <family val="2"/>
      <scheme val="minor"/>
    </font>
    <font>
      <b/>
      <sz val="10.5"/>
      <color rgb="FF0070C0"/>
      <name val="Aptos Narrow"/>
      <family val="2"/>
      <charset val="186"/>
      <scheme val="minor"/>
    </font>
    <font>
      <i/>
      <sz val="10.5"/>
      <color theme="0" tint="-0.499984740745262"/>
      <name val="Aptos Narrow"/>
      <family val="2"/>
      <charset val="186"/>
      <scheme val="minor"/>
    </font>
    <font>
      <i/>
      <sz val="10"/>
      <color theme="1"/>
      <name val="Aptos Narrow"/>
      <family val="2"/>
      <charset val="186"/>
      <scheme val="minor"/>
    </font>
    <font>
      <i/>
      <sz val="10.5"/>
      <color theme="1"/>
      <name val="Aptos Narrow"/>
      <family val="2"/>
      <charset val="186"/>
      <scheme val="minor"/>
    </font>
    <font>
      <i/>
      <sz val="10.5"/>
      <name val="Aptos Narrow"/>
      <family val="2"/>
      <charset val="186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charset val="204"/>
      <scheme val="minor"/>
    </font>
    <font>
      <b/>
      <sz val="10"/>
      <color theme="0"/>
      <name val="Aptos Narrow"/>
      <family val="2"/>
      <charset val="204"/>
      <scheme val="minor"/>
    </font>
    <font>
      <sz val="8"/>
      <color theme="1"/>
      <name val="Aptos Narrow"/>
      <family val="2"/>
      <scheme val="minor"/>
    </font>
    <font>
      <sz val="8"/>
      <color theme="0" tint="-0.499984740745262"/>
      <name val="Aptos Narrow"/>
      <family val="2"/>
      <charset val="186"/>
      <scheme val="minor"/>
    </font>
    <font>
      <sz val="8"/>
      <color theme="0" tint="-0.499984740745262"/>
      <name val="Aptos Narrow"/>
      <family val="2"/>
      <scheme val="minor"/>
    </font>
    <font>
      <b/>
      <sz val="8"/>
      <color rgb="FF0070C0"/>
      <name val="Aptos Narrow"/>
      <family val="2"/>
      <charset val="186"/>
      <scheme val="minor"/>
    </font>
    <font>
      <i/>
      <sz val="8"/>
      <color theme="1"/>
      <name val="Aptos Narrow"/>
      <family val="2"/>
      <scheme val="minor"/>
    </font>
    <font>
      <b/>
      <sz val="8"/>
      <color theme="1"/>
      <name val="Aptos Narrow"/>
      <family val="2"/>
      <charset val="204"/>
      <scheme val="minor"/>
    </font>
    <font>
      <sz val="8"/>
      <name val="Aptos Narrow"/>
      <family val="2"/>
      <scheme val="minor"/>
    </font>
    <font>
      <sz val="8"/>
      <color rgb="FF006100"/>
      <name val="Aptos Narrow"/>
      <family val="2"/>
      <charset val="186"/>
      <scheme val="minor"/>
    </font>
    <font>
      <sz val="8"/>
      <color theme="1"/>
      <name val="Aptos Narrow"/>
      <family val="2"/>
      <charset val="186"/>
      <scheme val="minor"/>
    </font>
    <font>
      <b/>
      <sz val="8"/>
      <color theme="1"/>
      <name val="Aptos Narrow"/>
      <family val="2"/>
      <scheme val="minor"/>
    </font>
    <font>
      <sz val="8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Font="1" applyFill="1"/>
    <xf numFmtId="0" fontId="0" fillId="3" borderId="0" xfId="0" applyFill="1"/>
    <xf numFmtId="0" fontId="5" fillId="4" borderId="1" xfId="0" applyFont="1" applyFill="1" applyBorder="1"/>
    <xf numFmtId="0" fontId="0" fillId="4" borderId="1" xfId="0" applyFill="1" applyBorder="1"/>
    <xf numFmtId="0" fontId="4" fillId="5" borderId="0" xfId="0" applyFont="1" applyFill="1"/>
    <xf numFmtId="0" fontId="3" fillId="5" borderId="0" xfId="3" applyFill="1"/>
    <xf numFmtId="0" fontId="3" fillId="0" borderId="0" xfId="3"/>
    <xf numFmtId="0" fontId="0" fillId="5" borderId="0" xfId="0" applyFill="1"/>
    <xf numFmtId="0" fontId="6" fillId="0" borderId="0" xfId="0" applyFont="1"/>
    <xf numFmtId="0" fontId="4" fillId="0" borderId="0" xfId="0" applyFont="1"/>
    <xf numFmtId="0" fontId="3" fillId="3" borderId="0" xfId="3" applyFill="1"/>
    <xf numFmtId="0" fontId="3" fillId="0" borderId="0" xfId="3" applyFill="1" applyProtection="1"/>
    <xf numFmtId="0" fontId="6" fillId="3" borderId="0" xfId="0" applyFont="1" applyFill="1"/>
    <xf numFmtId="0" fontId="6" fillId="5" borderId="0" xfId="0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1" fillId="3" borderId="2" xfId="0" applyFont="1" applyFill="1" applyBorder="1"/>
    <xf numFmtId="0" fontId="12" fillId="3" borderId="0" xfId="0" applyFont="1" applyFill="1"/>
    <xf numFmtId="0" fontId="13" fillId="3" borderId="3" xfId="0" applyFont="1" applyFill="1" applyBorder="1"/>
    <xf numFmtId="0" fontId="13" fillId="3" borderId="0" xfId="0" applyFont="1" applyFill="1"/>
    <xf numFmtId="0" fontId="14" fillId="3" borderId="0" xfId="0" applyFont="1" applyFill="1"/>
    <xf numFmtId="0" fontId="12" fillId="3" borderId="3" xfId="0" applyFont="1" applyFill="1" applyBorder="1"/>
    <xf numFmtId="0" fontId="12" fillId="3" borderId="0" xfId="0" applyFont="1" applyFill="1" applyAlignment="1">
      <alignment horizontal="center"/>
    </xf>
    <xf numFmtId="0" fontId="10" fillId="3" borderId="3" xfId="0" applyFont="1" applyFill="1" applyBorder="1"/>
    <xf numFmtId="171" fontId="12" fillId="3" borderId="0" xfId="0" applyNumberFormat="1" applyFont="1" applyFill="1" applyAlignment="1">
      <alignment horizontal="center"/>
    </xf>
    <xf numFmtId="0" fontId="11" fillId="3" borderId="3" xfId="0" applyFont="1" applyFill="1" applyBorder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8" fillId="3" borderId="0" xfId="0" applyFont="1" applyFill="1"/>
    <xf numFmtId="0" fontId="19" fillId="5" borderId="0" xfId="0" applyFont="1" applyFill="1" applyAlignment="1">
      <alignment horizontal="center"/>
    </xf>
    <xf numFmtId="164" fontId="22" fillId="2" borderId="0" xfId="2" applyNumberFormat="1" applyFont="1" applyAlignment="1">
      <alignment horizontal="center"/>
    </xf>
    <xf numFmtId="1" fontId="22" fillId="2" borderId="0" xfId="2" applyNumberFormat="1" applyFont="1" applyAlignment="1">
      <alignment horizontal="right"/>
    </xf>
    <xf numFmtId="1" fontId="22" fillId="2" borderId="0" xfId="2" applyNumberFormat="1" applyFont="1" applyAlignment="1">
      <alignment horizontal="center"/>
    </xf>
    <xf numFmtId="0" fontId="23" fillId="0" borderId="0" xfId="0" applyFont="1"/>
    <xf numFmtId="164" fontId="15" fillId="3" borderId="0" xfId="0" applyNumberFormat="1" applyFont="1" applyFill="1"/>
    <xf numFmtId="1" fontId="15" fillId="3" borderId="0" xfId="0" applyNumberFormat="1" applyFont="1" applyFill="1"/>
    <xf numFmtId="0" fontId="24" fillId="3" borderId="0" xfId="0" applyFont="1" applyFill="1"/>
    <xf numFmtId="164" fontId="17" fillId="3" borderId="0" xfId="0" applyNumberFormat="1" applyFont="1" applyFill="1" applyAlignment="1">
      <alignment horizontal="center"/>
    </xf>
    <xf numFmtId="1" fontId="17" fillId="3" borderId="0" xfId="0" applyNumberFormat="1" applyFont="1" applyFill="1" applyAlignment="1">
      <alignment horizontal="center"/>
    </xf>
    <xf numFmtId="0" fontId="25" fillId="3" borderId="0" xfId="0" applyFont="1" applyFill="1"/>
    <xf numFmtId="164" fontId="15" fillId="3" borderId="0" xfId="0" applyNumberFormat="1" applyFont="1" applyFill="1" applyAlignment="1">
      <alignment horizontal="center"/>
    </xf>
    <xf numFmtId="0" fontId="23" fillId="3" borderId="0" xfId="0" applyFont="1" applyFill="1"/>
    <xf numFmtId="0" fontId="15" fillId="3" borderId="0" xfId="0" applyFont="1" applyFill="1" applyAlignment="1">
      <alignment horizontal="center"/>
    </xf>
    <xf numFmtId="164" fontId="15" fillId="3" borderId="0" xfId="0" applyNumberFormat="1" applyFont="1" applyFill="1" applyAlignment="1">
      <alignment horizontal="center" vertical="center"/>
    </xf>
    <xf numFmtId="164" fontId="21" fillId="3" borderId="0" xfId="0" applyNumberFormat="1" applyFont="1" applyFill="1" applyAlignment="1">
      <alignment horizontal="center" vertical="center"/>
    </xf>
    <xf numFmtId="164" fontId="21" fillId="3" borderId="0" xfId="0" applyNumberFormat="1" applyFont="1" applyFill="1" applyAlignment="1">
      <alignment horizontal="center"/>
    </xf>
    <xf numFmtId="164" fontId="15" fillId="3" borderId="2" xfId="0" applyNumberFormat="1" applyFont="1" applyFill="1" applyBorder="1" applyAlignment="1">
      <alignment horizontal="center"/>
    </xf>
    <xf numFmtId="2" fontId="15" fillId="3" borderId="0" xfId="0" applyNumberFormat="1" applyFont="1" applyFill="1"/>
    <xf numFmtId="0" fontId="19" fillId="0" borderId="0" xfId="0" applyFont="1" applyAlignment="1">
      <alignment horizontal="center"/>
    </xf>
    <xf numFmtId="169" fontId="15" fillId="3" borderId="0" xfId="0" applyNumberFormat="1" applyFont="1" applyFill="1" applyAlignment="1">
      <alignment horizontal="center"/>
    </xf>
    <xf numFmtId="2" fontId="15" fillId="3" borderId="0" xfId="0" applyNumberFormat="1" applyFont="1" applyFill="1" applyAlignment="1">
      <alignment horizontal="center"/>
    </xf>
    <xf numFmtId="170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/>
    <xf numFmtId="167" fontId="15" fillId="3" borderId="0" xfId="1" applyNumberFormat="1" applyFont="1" applyFill="1"/>
    <xf numFmtId="168" fontId="15" fillId="3" borderId="0" xfId="1" applyNumberFormat="1" applyFont="1" applyFill="1"/>
    <xf numFmtId="165" fontId="15" fillId="3" borderId="0" xfId="0" applyNumberFormat="1" applyFont="1" applyFill="1"/>
    <xf numFmtId="168" fontId="15" fillId="3" borderId="0" xfId="0" applyNumberFormat="1" applyFont="1" applyFill="1"/>
    <xf numFmtId="164" fontId="23" fillId="3" borderId="0" xfId="0" applyNumberFormat="1" applyFont="1" applyFill="1"/>
    <xf numFmtId="0" fontId="20" fillId="3" borderId="0" xfId="0" applyFont="1" applyFill="1"/>
    <xf numFmtId="1" fontId="15" fillId="3" borderId="0" xfId="0" applyNumberFormat="1" applyFont="1" applyFill="1" applyAlignment="1">
      <alignment horizontal="left"/>
    </xf>
    <xf numFmtId="1" fontId="12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  <xf numFmtId="171" fontId="4" fillId="3" borderId="0" xfId="0" applyNumberFormat="1" applyFont="1" applyFill="1" applyBorder="1" applyAlignment="1">
      <alignment horizontal="center"/>
    </xf>
    <xf numFmtId="171" fontId="11" fillId="3" borderId="0" xfId="0" applyNumberFormat="1" applyFont="1" applyFill="1" applyBorder="1"/>
    <xf numFmtId="171" fontId="12" fillId="3" borderId="5" xfId="0" applyNumberFormat="1" applyFont="1" applyFill="1" applyBorder="1"/>
    <xf numFmtId="171" fontId="4" fillId="3" borderId="5" xfId="0" applyNumberFormat="1" applyFont="1" applyFill="1" applyBorder="1" applyAlignment="1">
      <alignment horizontal="center"/>
    </xf>
    <xf numFmtId="171" fontId="4" fillId="3" borderId="4" xfId="0" applyNumberFormat="1" applyFont="1" applyFill="1" applyBorder="1" applyAlignment="1">
      <alignment horizontal="center"/>
    </xf>
    <xf numFmtId="0" fontId="11" fillId="3" borderId="7" xfId="0" applyFont="1" applyFill="1" applyBorder="1"/>
    <xf numFmtId="0" fontId="11" fillId="3" borderId="8" xfId="0" applyFont="1" applyFill="1" applyBorder="1"/>
    <xf numFmtId="171" fontId="4" fillId="3" borderId="7" xfId="0" applyNumberFormat="1" applyFont="1" applyFill="1" applyBorder="1" applyAlignment="1">
      <alignment horizontal="center"/>
    </xf>
    <xf numFmtId="171" fontId="12" fillId="3" borderId="6" xfId="0" applyNumberFormat="1" applyFont="1" applyFill="1" applyBorder="1"/>
    <xf numFmtId="0" fontId="4" fillId="0" borderId="0" xfId="0" applyFont="1" applyFill="1"/>
    <xf numFmtId="164" fontId="21" fillId="3" borderId="0" xfId="0" applyNumberFormat="1" applyFont="1" applyFill="1" applyAlignment="1">
      <alignment horizontal="left"/>
    </xf>
  </cellXfs>
  <cellStyles count="4">
    <cellStyle name="Comma" xfId="1" builtinId="3"/>
    <cellStyle name="Good" xfId="2" builtinId="26"/>
    <cellStyle name="Hyperlink" xfId="3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PC__PCI/PCI050c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data.stat.gov.lv/pxweb/lv/OSP_PUB/START__VEK__KR__KRB/KRB030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data.stat.gov.lv/pxweb/lv/OSP_PUB/START__VEK__IS__ISP/ISP050c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darbvietas-darbalaiks/tabulas/dvb010c-brivas-darbvietas-pa-darbibas-veidiem" TargetMode="External"/><Relationship Id="rId29" Type="http://schemas.openxmlformats.org/officeDocument/2006/relationships/hyperlink" Target="https://ec.europa.eu/eurostat/databrowser/view/EI_BSIN_Q_R2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E/KRE010m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stat.gov.lv/lv/statistikas-temas/valsts-ekonomika/konjunktura/tabulas/krp030m-saimniecisko-darbibu-ierobezojosie" TargetMode="External"/><Relationship Id="rId28" Type="http://schemas.openxmlformats.org/officeDocument/2006/relationships/hyperlink" Target="https://ec.europa.eu/eurostat/databrowser/view/UNE_RT_Q__custom_1182319/bookmark/table?lang=en&amp;bookmarkId=32e8b227-c9e8-44f4-b14a-4d1b4c412136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.gov.lv/lv/statistikas-temas/darbs/nodarbinatiba/tabulas/nbl020c-nodarbinatie-un-nodarbinatibas-limenis-pa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data.stat.gov.lv/pxweb/lv/OSP_PUB/START__VEK__KR__KRR/KRR050m?s=krr050m&amp;" TargetMode="External"/><Relationship Id="rId27" Type="http://schemas.openxmlformats.org/officeDocument/2006/relationships/hyperlink" Target="https://ec.europa.eu/eurostat/databrowser/view/PRC_HICP_MANR__custom_4394497/default/table?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8300-15A5-4FFD-854E-5BC96E972AD7}">
  <dimension ref="A1:U17"/>
  <sheetViews>
    <sheetView tabSelected="1" zoomScale="90" zoomScaleNormal="90" workbookViewId="0"/>
  </sheetViews>
  <sheetFormatPr defaultRowHeight="15" x14ac:dyDescent="0.25"/>
  <cols>
    <col min="1" max="1" width="38.5703125" customWidth="1"/>
    <col min="2" max="2" width="33.42578125" customWidth="1"/>
    <col min="3" max="3" width="28.140625" customWidth="1"/>
    <col min="4" max="4" width="38.42578125" customWidth="1"/>
    <col min="5" max="5" width="9.140625" customWidth="1"/>
  </cols>
  <sheetData>
    <row r="1" spans="1:21" s="2" customFormat="1" x14ac:dyDescent="0.25">
      <c r="A1" s="1"/>
      <c r="B1" s="1"/>
      <c r="C1" s="1"/>
      <c r="D1" s="1"/>
      <c r="E1" s="1"/>
      <c r="F1" s="1"/>
    </row>
    <row r="2" spans="1:21" s="2" customFormat="1" ht="15.75" thickBo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2" customFormat="1" x14ac:dyDescent="0.25">
      <c r="A3" s="5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7" t="s">
        <v>11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2" customFormat="1" x14ac:dyDescent="0.25">
      <c r="A4" s="9" t="s">
        <v>12</v>
      </c>
      <c r="B4" s="10" t="s">
        <v>13</v>
      </c>
      <c r="C4" s="10" t="s">
        <v>14</v>
      </c>
      <c r="D4" s="10" t="s">
        <v>15</v>
      </c>
      <c r="E4" s="11" t="s">
        <v>16</v>
      </c>
      <c r="F4" s="7" t="s">
        <v>17</v>
      </c>
    </row>
    <row r="5" spans="1:21" s="2" customFormat="1" ht="14.25" customHeight="1" x14ac:dyDescent="0.25">
      <c r="A5" s="5" t="s">
        <v>18</v>
      </c>
      <c r="B5" s="5" t="s">
        <v>19</v>
      </c>
      <c r="C5" s="5" t="s">
        <v>20</v>
      </c>
      <c r="D5" s="5" t="s">
        <v>21</v>
      </c>
      <c r="E5" s="6" t="s">
        <v>10</v>
      </c>
      <c r="F5" s="12" t="s">
        <v>22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2" customFormat="1" x14ac:dyDescent="0.25">
      <c r="A6" s="1" t="s">
        <v>23</v>
      </c>
      <c r="B6" s="13" t="s">
        <v>24</v>
      </c>
      <c r="C6" s="13" t="s">
        <v>25</v>
      </c>
      <c r="D6" s="13" t="s">
        <v>26</v>
      </c>
      <c r="E6" s="11" t="s">
        <v>10</v>
      </c>
      <c r="F6" s="7" t="s">
        <v>27</v>
      </c>
    </row>
    <row r="7" spans="1:21" s="2" customForma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6" t="s">
        <v>16</v>
      </c>
      <c r="F7" s="7" t="s">
        <v>17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2" customFormat="1" x14ac:dyDescent="0.25">
      <c r="A8" s="1" t="s">
        <v>32</v>
      </c>
      <c r="B8" s="1" t="s">
        <v>33</v>
      </c>
      <c r="C8" s="1" t="s">
        <v>34</v>
      </c>
      <c r="D8" s="1" t="s">
        <v>35</v>
      </c>
      <c r="E8" s="11" t="s">
        <v>10</v>
      </c>
      <c r="F8" s="7" t="s">
        <v>36</v>
      </c>
    </row>
    <row r="9" spans="1:21" s="2" customFormat="1" x14ac:dyDescent="0.25">
      <c r="A9" s="5" t="s">
        <v>37</v>
      </c>
      <c r="B9" s="5" t="s">
        <v>38</v>
      </c>
      <c r="C9" s="5" t="s">
        <v>39</v>
      </c>
      <c r="D9" s="5" t="s">
        <v>40</v>
      </c>
      <c r="E9" s="6" t="s">
        <v>10</v>
      </c>
      <c r="F9" s="7" t="s">
        <v>41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2" customFormat="1" x14ac:dyDescent="0.25">
      <c r="A10" s="1" t="s">
        <v>42</v>
      </c>
      <c r="B10" s="1" t="s">
        <v>43</v>
      </c>
      <c r="C10" s="1" t="s">
        <v>44</v>
      </c>
      <c r="D10" s="1" t="s">
        <v>40</v>
      </c>
      <c r="E10" s="11" t="s">
        <v>10</v>
      </c>
      <c r="F10" s="12" t="s">
        <v>45</v>
      </c>
    </row>
    <row r="11" spans="1:21" s="2" customFormat="1" x14ac:dyDescent="0.25">
      <c r="A11" s="14" t="s">
        <v>46</v>
      </c>
      <c r="B11" s="14" t="s">
        <v>47</v>
      </c>
      <c r="C11" s="14" t="s">
        <v>48</v>
      </c>
      <c r="D11" s="14" t="s">
        <v>49</v>
      </c>
      <c r="E11" s="6" t="s">
        <v>10</v>
      </c>
      <c r="F11" s="7" t="s">
        <v>50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2" customFormat="1" x14ac:dyDescent="0.25">
      <c r="A12" s="1" t="s">
        <v>51</v>
      </c>
      <c r="B12" s="1" t="s">
        <v>52</v>
      </c>
      <c r="C12" s="1" t="s">
        <v>53</v>
      </c>
      <c r="D12" s="1" t="s">
        <v>26</v>
      </c>
      <c r="E12" s="11" t="s">
        <v>54</v>
      </c>
      <c r="F12" s="11" t="s">
        <v>55</v>
      </c>
    </row>
    <row r="13" spans="1:21" s="2" customFormat="1" x14ac:dyDescent="0.25">
      <c r="A13" s="14" t="s">
        <v>56</v>
      </c>
      <c r="B13" s="14" t="s">
        <v>57</v>
      </c>
      <c r="C13" s="14" t="s">
        <v>58</v>
      </c>
      <c r="D13" s="14" t="s">
        <v>59</v>
      </c>
      <c r="E13" s="6" t="s">
        <v>10</v>
      </c>
      <c r="F13" s="7" t="s">
        <v>60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2" customFormat="1" x14ac:dyDescent="0.25">
      <c r="A14" s="13"/>
      <c r="B14" s="5"/>
      <c r="C14" s="14"/>
      <c r="D14" s="14"/>
      <c r="E14" s="11"/>
      <c r="F14" s="6" t="s">
        <v>61</v>
      </c>
    </row>
    <row r="15" spans="1:21" s="2" customFormat="1" x14ac:dyDescent="0.25">
      <c r="A15" s="13" t="s">
        <v>62</v>
      </c>
      <c r="B15" s="13" t="s">
        <v>63</v>
      </c>
      <c r="C15" s="13" t="s">
        <v>64</v>
      </c>
      <c r="D15" s="13" t="s">
        <v>59</v>
      </c>
      <c r="E15" s="6" t="s">
        <v>54</v>
      </c>
      <c r="F15" s="11" t="s">
        <v>65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2" customFormat="1" x14ac:dyDescent="0.25">
      <c r="A16" s="5" t="s">
        <v>66</v>
      </c>
      <c r="B16" s="5" t="s">
        <v>67</v>
      </c>
      <c r="C16" s="5" t="s">
        <v>68</v>
      </c>
      <c r="D16" s="5" t="s">
        <v>69</v>
      </c>
      <c r="E16" s="11" t="s">
        <v>16</v>
      </c>
      <c r="F16" s="7" t="s">
        <v>17</v>
      </c>
    </row>
    <row r="17" spans="1:6" s="2" customFormat="1" x14ac:dyDescent="0.25">
      <c r="A17" s="1" t="s">
        <v>70</v>
      </c>
      <c r="B17" s="1" t="s">
        <v>71</v>
      </c>
      <c r="C17" s="1" t="s">
        <v>71</v>
      </c>
      <c r="D17" s="1" t="s">
        <v>9</v>
      </c>
      <c r="E17" s="6" t="s">
        <v>10</v>
      </c>
      <c r="F17" s="7" t="s">
        <v>72</v>
      </c>
    </row>
  </sheetData>
  <hyperlinks>
    <hyperlink ref="E3" r:id="rId1" xr:uid="{ED68501C-5A8C-4B74-8FD1-CDBD2F615D0C}"/>
    <hyperlink ref="E6" r:id="rId2" xr:uid="{188BD5D7-2ACB-4232-8C13-65FAFB2DE17B}"/>
    <hyperlink ref="E11" r:id="rId3" xr:uid="{5D1B3A20-CB6F-409D-8336-190AE774ED97}"/>
    <hyperlink ref="E7" r:id="rId4" xr:uid="{13ADE388-C97E-4570-B90B-051EACFE7111}"/>
    <hyperlink ref="E8" r:id="rId5" xr:uid="{11BA9440-2536-4596-A576-854A24776DB1}"/>
    <hyperlink ref="E9" r:id="rId6" xr:uid="{75A8A505-EA27-49AD-9940-B7490DCE4F1B}"/>
    <hyperlink ref="E10" r:id="rId7" xr:uid="{ED7E8D24-CF3C-49F1-A6B0-6168F593DBED}"/>
    <hyperlink ref="E4" r:id="rId8" xr:uid="{BCBAABDC-AE42-4B11-BB19-DB216821610E}"/>
    <hyperlink ref="E16" r:id="rId9" xr:uid="{2DF98872-779A-42D7-A1A8-1E441844391B}"/>
    <hyperlink ref="E5" r:id="rId10" xr:uid="{6BB5D91A-9ADD-42DF-A3F8-8D3EDBFFB5D3}"/>
    <hyperlink ref="E13" r:id="rId11" xr:uid="{5EB65550-731E-490C-84FE-290A10D244A5}"/>
    <hyperlink ref="E15" r:id="rId12" xr:uid="{4D1CFAD6-983C-4898-AC06-C29D818C6C25}"/>
    <hyperlink ref="E17" r:id="rId13" xr:uid="{0F79D275-AAB4-4026-BA47-EC835427FD31}"/>
    <hyperlink ref="E12" r:id="rId14" xr:uid="{86A7999F-BB3C-4293-8E2C-7561DB3CC646}"/>
    <hyperlink ref="F14" r:id="rId15" xr:uid="{D877E943-25A8-4B6E-9DAA-8189D2D5281B}"/>
    <hyperlink ref="F12" r:id="rId16" xr:uid="{0362A97B-DDD3-495D-ABC6-6276C7D3353A}"/>
    <hyperlink ref="F15" r:id="rId17" xr:uid="{FA3E9C74-3FF4-465E-9735-EE7201CFE773}"/>
    <hyperlink ref="F3" r:id="rId18" display="https://data.stat.gov.lv/pxweb/lv/OSP_PUB/START__EMP__DS__DSV/DSV010c?s=dsv010c&amp;" xr:uid="{1C225957-A7A0-41CB-981D-5B58719115FD}"/>
    <hyperlink ref="F5" r:id="rId19" display="https://stat.gov.lv/lv/statistikas-temas/darbs/nodarbinatiba/tabulas/nbl020c-nodarbinatie-un-nodarbinatibas-limenis-pa" xr:uid="{A261D420-7718-4BE8-BDF0-4C34DBB10BFC}"/>
    <hyperlink ref="F6" r:id="rId20" display="https://stat.gov.lv/lv/statistikas-temas/darbs/darbvietas-darbalaiks/tabulas/dvb010c-brivas-darbvietas-pa-darbibas-veidiem" xr:uid="{298937E4-2606-4136-85B9-19FAA4AC16E1}"/>
    <hyperlink ref="F8" r:id="rId21" display="https://data.stat.gov.lv/pxweb/lv/OSP_PUB/START__VEK__KR__KRB/KRB030m" xr:uid="{E57906E6-77DD-461A-B6FE-48B0934C130D}"/>
    <hyperlink ref="F9" r:id="rId22" display="https://data.stat.gov.lv/pxweb/lv/OSP_PUB/START__VEK__KR__KRR/KRR050m?s=krr050m&amp;" xr:uid="{7046962E-2B29-42D6-8D7E-4781538371E9}"/>
    <hyperlink ref="F10" r:id="rId23" display="https://stat.gov.lv/lv/statistikas-temas/valsts-ekonomika/konjunktura/tabulas/krp030m-saimniecisko-darbibu-ierobezojosie" xr:uid="{276791B2-9211-47DB-9123-9C2BB8DEDAD2}"/>
    <hyperlink ref="F11" r:id="rId24" display="https://data.stat.gov.lv/pxweb/lv/OSP_PUB/START__VEK__KR__KRE/KRE010m" xr:uid="{4274F8DD-E7F4-45AD-9B10-FD8E0DB4F927}"/>
    <hyperlink ref="F13" r:id="rId25" display="https://data.stat.gov.lv/pxweb/lv/OSP_PUB/START__VEK__IS__ISP/ISP050c" xr:uid="{F77CDD61-D848-4433-95EC-D26F56A5427A}"/>
    <hyperlink ref="F17" r:id="rId26" display="https://data.stat.gov.lv/pxweb/lv/OSP_PUB/START__VEK__PC__PCI/PCI050c" xr:uid="{05BA91B1-5C9E-4ADD-BC22-12661C6A9A97}"/>
    <hyperlink ref="F16" r:id="rId27" display="https://ec.europa.eu/eurostat/databrowser/view/PRC_HICP_MANR__custom_4394497/default/table?lang=en" xr:uid="{87FEEB4E-8FAB-482A-ABBA-CC5ED81FC0EC}"/>
    <hyperlink ref="F4" r:id="rId28" display="https://ec.europa.eu/eurostat/databrowser/view/UNE_RT_Q__custom_1182319/bookmark/table?lang=en&amp;bookmarkId=32e8b227-c9e8-44f4-b14a-4d1b4c412136" xr:uid="{EDC487A2-7A05-4E21-98EA-B3F11F03634B}"/>
    <hyperlink ref="F7" r:id="rId29" display="https://ec.europa.eu/eurostat/databrowser/view/EI_BSIN_Q_R2/default/table?lang=en" xr:uid="{258B9E7D-D134-435C-951E-D3E3F0E518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49001-A8AD-4C40-914B-877BB5A952D0}">
  <dimension ref="A1:HD242"/>
  <sheetViews>
    <sheetView zoomScale="40" zoomScaleNormal="40" workbookViewId="0"/>
  </sheetViews>
  <sheetFormatPr defaultRowHeight="15" x14ac:dyDescent="0.25"/>
  <cols>
    <col min="1" max="1" width="22" customWidth="1"/>
    <col min="2" max="2" width="27.28515625" customWidth="1"/>
    <col min="3" max="103" width="7.7109375" style="38" customWidth="1"/>
    <col min="104" max="104" width="6.85546875" style="38" customWidth="1"/>
    <col min="105" max="105" width="9.28515625" style="38" customWidth="1"/>
    <col min="106" max="108" width="5.7109375" style="38" customWidth="1"/>
  </cols>
  <sheetData>
    <row r="1" spans="1:212" s="1" customFormat="1" ht="14.25" x14ac:dyDescent="0.25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</row>
    <row r="2" spans="1:212" s="1" customFormat="1" ht="14.25" x14ac:dyDescent="0.25"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1"/>
      <c r="CD2" s="31"/>
      <c r="CE2" s="32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</row>
    <row r="3" spans="1:212" s="1" customFormat="1" ht="14.25" x14ac:dyDescent="0.25">
      <c r="B3" s="15" t="s">
        <v>73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3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3" t="s">
        <v>74</v>
      </c>
      <c r="DA3" s="30"/>
      <c r="DB3" s="30"/>
      <c r="DC3" s="30"/>
      <c r="DD3" s="30"/>
    </row>
    <row r="4" spans="1:212" s="1" customFormat="1" ht="14.25" x14ac:dyDescent="0.25">
      <c r="A4" s="76" t="s">
        <v>75</v>
      </c>
      <c r="B4" s="10" t="s">
        <v>1</v>
      </c>
      <c r="C4" s="34" t="s">
        <v>76</v>
      </c>
      <c r="D4" s="34" t="s">
        <v>77</v>
      </c>
      <c r="E4" s="34" t="s">
        <v>78</v>
      </c>
      <c r="F4" s="34" t="s">
        <v>79</v>
      </c>
      <c r="G4" s="34" t="s">
        <v>80</v>
      </c>
      <c r="H4" s="34" t="s">
        <v>81</v>
      </c>
      <c r="I4" s="34" t="s">
        <v>82</v>
      </c>
      <c r="J4" s="34" t="s">
        <v>83</v>
      </c>
      <c r="K4" s="34" t="s">
        <v>84</v>
      </c>
      <c r="L4" s="34" t="s">
        <v>85</v>
      </c>
      <c r="M4" s="34" t="s">
        <v>86</v>
      </c>
      <c r="N4" s="34" t="s">
        <v>87</v>
      </c>
      <c r="O4" s="34" t="s">
        <v>88</v>
      </c>
      <c r="P4" s="34" t="s">
        <v>89</v>
      </c>
      <c r="Q4" s="34" t="s">
        <v>90</v>
      </c>
      <c r="R4" s="34" t="s">
        <v>91</v>
      </c>
      <c r="S4" s="34" t="s">
        <v>92</v>
      </c>
      <c r="T4" s="34" t="s">
        <v>93</v>
      </c>
      <c r="U4" s="34" t="s">
        <v>94</v>
      </c>
      <c r="V4" s="34" t="s">
        <v>95</v>
      </c>
      <c r="W4" s="34" t="s">
        <v>96</v>
      </c>
      <c r="X4" s="34" t="s">
        <v>97</v>
      </c>
      <c r="Y4" s="34" t="s">
        <v>98</v>
      </c>
      <c r="Z4" s="34" t="s">
        <v>99</v>
      </c>
      <c r="AA4" s="34" t="s">
        <v>100</v>
      </c>
      <c r="AB4" s="34" t="s">
        <v>101</v>
      </c>
      <c r="AC4" s="34" t="s">
        <v>102</v>
      </c>
      <c r="AD4" s="34" t="s">
        <v>103</v>
      </c>
      <c r="AE4" s="34" t="s">
        <v>104</v>
      </c>
      <c r="AF4" s="34" t="s">
        <v>105</v>
      </c>
      <c r="AG4" s="34" t="s">
        <v>106</v>
      </c>
      <c r="AH4" s="34" t="s">
        <v>107</v>
      </c>
      <c r="AI4" s="34" t="s">
        <v>108</v>
      </c>
      <c r="AJ4" s="34" t="s">
        <v>109</v>
      </c>
      <c r="AK4" s="34" t="s">
        <v>110</v>
      </c>
      <c r="AL4" s="34" t="s">
        <v>111</v>
      </c>
      <c r="AM4" s="34" t="s">
        <v>112</v>
      </c>
      <c r="AN4" s="34" t="s">
        <v>113</v>
      </c>
      <c r="AO4" s="34" t="s">
        <v>114</v>
      </c>
      <c r="AP4" s="34" t="s">
        <v>115</v>
      </c>
      <c r="AQ4" s="34" t="s">
        <v>116</v>
      </c>
      <c r="AR4" s="34" t="s">
        <v>117</v>
      </c>
      <c r="AS4" s="34" t="s">
        <v>118</v>
      </c>
      <c r="AT4" s="34" t="s">
        <v>119</v>
      </c>
      <c r="AU4" s="34" t="s">
        <v>120</v>
      </c>
      <c r="AV4" s="34" t="s">
        <v>121</v>
      </c>
      <c r="AW4" s="34" t="s">
        <v>122</v>
      </c>
      <c r="AX4" s="34" t="s">
        <v>123</v>
      </c>
      <c r="AY4" s="34" t="s">
        <v>124</v>
      </c>
      <c r="AZ4" s="34" t="s">
        <v>125</v>
      </c>
      <c r="BA4" s="34" t="s">
        <v>126</v>
      </c>
      <c r="BB4" s="34" t="s">
        <v>127</v>
      </c>
      <c r="BC4" s="34" t="s">
        <v>128</v>
      </c>
      <c r="BD4" s="34" t="s">
        <v>129</v>
      </c>
      <c r="BE4" s="34" t="s">
        <v>130</v>
      </c>
      <c r="BF4" s="34" t="s">
        <v>131</v>
      </c>
      <c r="BG4" s="34" t="s">
        <v>132</v>
      </c>
      <c r="BH4" s="34" t="s">
        <v>133</v>
      </c>
      <c r="BI4" s="34" t="s">
        <v>134</v>
      </c>
      <c r="BJ4" s="34" t="s">
        <v>135</v>
      </c>
      <c r="BK4" s="34" t="s">
        <v>136</v>
      </c>
      <c r="BL4" s="34" t="s">
        <v>137</v>
      </c>
      <c r="BM4" s="34" t="s">
        <v>138</v>
      </c>
      <c r="BN4" s="34" t="s">
        <v>139</v>
      </c>
      <c r="BO4" s="34" t="s">
        <v>140</v>
      </c>
      <c r="BP4" s="34" t="s">
        <v>141</v>
      </c>
      <c r="BQ4" s="34" t="s">
        <v>142</v>
      </c>
      <c r="BR4" s="34" t="s">
        <v>143</v>
      </c>
      <c r="BS4" s="34" t="s">
        <v>144</v>
      </c>
      <c r="BT4" s="34" t="s">
        <v>145</v>
      </c>
      <c r="BU4" s="34" t="s">
        <v>146</v>
      </c>
      <c r="BV4" s="34" t="s">
        <v>147</v>
      </c>
      <c r="BW4" s="34" t="s">
        <v>148</v>
      </c>
      <c r="BX4" s="34" t="s">
        <v>149</v>
      </c>
      <c r="BY4" s="34" t="s">
        <v>150</v>
      </c>
      <c r="BZ4" s="34" t="s">
        <v>151</v>
      </c>
      <c r="CA4" s="34" t="s">
        <v>152</v>
      </c>
      <c r="CB4" s="34" t="s">
        <v>153</v>
      </c>
      <c r="CC4" s="34" t="s">
        <v>154</v>
      </c>
      <c r="CD4" s="34" t="s">
        <v>155</v>
      </c>
      <c r="CE4" s="34" t="s">
        <v>156</v>
      </c>
      <c r="CF4" s="34" t="s">
        <v>157</v>
      </c>
      <c r="CG4" s="34" t="s">
        <v>158</v>
      </c>
      <c r="CH4" s="34" t="s">
        <v>159</v>
      </c>
      <c r="CI4" s="34" t="s">
        <v>160</v>
      </c>
      <c r="CJ4" s="34" t="s">
        <v>161</v>
      </c>
      <c r="CK4" s="34" t="s">
        <v>162</v>
      </c>
      <c r="CL4" s="34" t="s">
        <v>163</v>
      </c>
      <c r="CM4" s="34" t="s">
        <v>164</v>
      </c>
      <c r="CN4" s="34" t="s">
        <v>165</v>
      </c>
      <c r="CO4" s="34" t="s">
        <v>166</v>
      </c>
      <c r="CP4" s="34" t="s">
        <v>167</v>
      </c>
      <c r="CQ4" s="34" t="s">
        <v>168</v>
      </c>
      <c r="CR4" s="34" t="s">
        <v>169</v>
      </c>
      <c r="CS4" s="34" t="s">
        <v>170</v>
      </c>
      <c r="CT4" s="34" t="s">
        <v>171</v>
      </c>
      <c r="CU4" s="34" t="s">
        <v>172</v>
      </c>
      <c r="CV4" s="34" t="s">
        <v>173</v>
      </c>
      <c r="CW4" s="34" t="s">
        <v>174</v>
      </c>
      <c r="CX4" s="34" t="s">
        <v>175</v>
      </c>
      <c r="CY4" s="34" t="s">
        <v>208</v>
      </c>
      <c r="CZ4" s="34" t="s">
        <v>176</v>
      </c>
      <c r="DA4" s="34" t="s">
        <v>177</v>
      </c>
      <c r="DB4" s="34" t="s">
        <v>178</v>
      </c>
      <c r="DC4" s="34" t="s">
        <v>179</v>
      </c>
      <c r="DD4" s="34" t="s">
        <v>180</v>
      </c>
      <c r="DE4" s="53"/>
    </row>
    <row r="5" spans="1:212" s="1" customFormat="1" ht="14.25" x14ac:dyDescent="0.25">
      <c r="A5" s="77" t="s">
        <v>6</v>
      </c>
      <c r="B5" s="77" t="s">
        <v>7</v>
      </c>
      <c r="C5" s="50">
        <v>6.9</v>
      </c>
      <c r="D5" s="50">
        <v>5.9</v>
      </c>
      <c r="E5" s="50">
        <v>5.6</v>
      </c>
      <c r="F5" s="50">
        <v>5.9</v>
      </c>
      <c r="G5" s="50">
        <v>4.9000000000000004</v>
      </c>
      <c r="H5" s="50">
        <v>4.5999999999999996</v>
      </c>
      <c r="I5" s="50">
        <v>8.1</v>
      </c>
      <c r="J5" s="50">
        <v>7.7</v>
      </c>
      <c r="K5" s="50">
        <v>8.4</v>
      </c>
      <c r="L5" s="50">
        <v>9.6</v>
      </c>
      <c r="M5" s="50">
        <v>7</v>
      </c>
      <c r="N5" s="50">
        <v>9.6999999999999993</v>
      </c>
      <c r="O5" s="50">
        <v>9.9</v>
      </c>
      <c r="P5" s="50">
        <v>12</v>
      </c>
      <c r="Q5" s="50">
        <v>12.2</v>
      </c>
      <c r="R5" s="50">
        <v>11.3</v>
      </c>
      <c r="S5" s="50">
        <v>10</v>
      </c>
      <c r="T5" s="50">
        <v>8.4</v>
      </c>
      <c r="U5" s="50">
        <v>8.1</v>
      </c>
      <c r="V5" s="50">
        <v>11.8</v>
      </c>
      <c r="W5" s="50">
        <v>15.8</v>
      </c>
      <c r="X5" s="50">
        <v>15.5</v>
      </c>
      <c r="Y5" s="50">
        <v>17.5</v>
      </c>
      <c r="Z5" s="50">
        <v>16.899999999999999</v>
      </c>
      <c r="AA5" s="50">
        <v>19.2</v>
      </c>
      <c r="AB5" s="50">
        <v>21.5</v>
      </c>
      <c r="AC5" s="50">
        <v>22.5</v>
      </c>
      <c r="AD5" s="50">
        <v>27.9</v>
      </c>
      <c r="AE5" s="50">
        <v>31.5</v>
      </c>
      <c r="AF5" s="50">
        <v>32.4</v>
      </c>
      <c r="AG5" s="50">
        <v>32.9</v>
      </c>
      <c r="AH5" s="50">
        <v>29.8</v>
      </c>
      <c r="AI5" s="50">
        <v>28.1</v>
      </c>
      <c r="AJ5" s="50">
        <v>23.8</v>
      </c>
      <c r="AK5" s="50">
        <v>20.5</v>
      </c>
      <c r="AL5" s="50">
        <v>12.1</v>
      </c>
      <c r="AM5" s="50">
        <v>3.7</v>
      </c>
      <c r="AN5" s="50">
        <v>-0.7</v>
      </c>
      <c r="AO5" s="50">
        <v>-6.4</v>
      </c>
      <c r="AP5" s="50">
        <v>-12.1</v>
      </c>
      <c r="AQ5" s="50">
        <v>-8.1999999999999993</v>
      </c>
      <c r="AR5" s="50">
        <v>-6.3</v>
      </c>
      <c r="AS5" s="50">
        <v>-1.8</v>
      </c>
      <c r="AT5" s="50">
        <v>3.4</v>
      </c>
      <c r="AU5" s="50">
        <v>4.3</v>
      </c>
      <c r="AV5" s="50">
        <v>4.4000000000000004</v>
      </c>
      <c r="AW5" s="50">
        <v>4.3</v>
      </c>
      <c r="AX5" s="50">
        <v>4.5</v>
      </c>
      <c r="AY5" s="50">
        <v>3.6</v>
      </c>
      <c r="AZ5" s="50">
        <v>3.8</v>
      </c>
      <c r="BA5" s="50">
        <v>3.5</v>
      </c>
      <c r="BB5" s="50">
        <v>4</v>
      </c>
      <c r="BC5" s="50">
        <v>3.8</v>
      </c>
      <c r="BD5" s="50">
        <v>4.5999999999999996</v>
      </c>
      <c r="BE5" s="50">
        <v>5.0999999999999996</v>
      </c>
      <c r="BF5" s="50">
        <v>4.8</v>
      </c>
      <c r="BG5" s="50">
        <v>7.4</v>
      </c>
      <c r="BH5" s="50">
        <v>6.5</v>
      </c>
      <c r="BI5" s="50">
        <v>7</v>
      </c>
      <c r="BJ5" s="50">
        <v>6.6</v>
      </c>
      <c r="BK5" s="50">
        <v>6.2</v>
      </c>
      <c r="BL5" s="50">
        <v>6.4</v>
      </c>
      <c r="BM5" s="50">
        <v>7.3</v>
      </c>
      <c r="BN5" s="50">
        <v>7.4</v>
      </c>
      <c r="BO5" s="50">
        <v>5.3</v>
      </c>
      <c r="BP5" s="50">
        <v>5.2</v>
      </c>
      <c r="BQ5" s="50">
        <v>3.8</v>
      </c>
      <c r="BR5" s="50">
        <v>5.9</v>
      </c>
      <c r="BS5" s="50">
        <v>7</v>
      </c>
      <c r="BT5" s="50">
        <v>8.6</v>
      </c>
      <c r="BU5" s="50">
        <v>8.3000000000000007</v>
      </c>
      <c r="BV5" s="50">
        <v>7.5</v>
      </c>
      <c r="BW5" s="50">
        <v>8.6999999999999993</v>
      </c>
      <c r="BX5" s="50">
        <v>8.5</v>
      </c>
      <c r="BY5" s="50">
        <v>8.1</v>
      </c>
      <c r="BZ5" s="50">
        <v>8.4</v>
      </c>
      <c r="CA5" s="50">
        <v>7.4</v>
      </c>
      <c r="CB5" s="50">
        <v>7.1</v>
      </c>
      <c r="CC5" s="50">
        <v>7.6</v>
      </c>
      <c r="CD5" s="50">
        <v>6.9</v>
      </c>
      <c r="CE5" s="50">
        <v>6.8</v>
      </c>
      <c r="CF5" s="50">
        <v>4.4000000000000004</v>
      </c>
      <c r="CG5" s="50">
        <v>7</v>
      </c>
      <c r="CH5" s="50">
        <v>6.7</v>
      </c>
      <c r="CI5" s="50">
        <v>10.1</v>
      </c>
      <c r="CJ5" s="50">
        <v>12</v>
      </c>
      <c r="CK5" s="50">
        <v>12.4</v>
      </c>
      <c r="CL5" s="50">
        <v>12.5</v>
      </c>
      <c r="CM5" s="50">
        <v>7.3</v>
      </c>
      <c r="CN5" s="50">
        <v>8.3000000000000007</v>
      </c>
      <c r="CO5" s="50">
        <v>6.4</v>
      </c>
      <c r="CP5" s="50">
        <v>8</v>
      </c>
      <c r="CQ5" s="50">
        <v>12.3</v>
      </c>
      <c r="CR5" s="50">
        <v>12</v>
      </c>
      <c r="CS5" s="50">
        <v>11.8</v>
      </c>
      <c r="CT5" s="50">
        <v>11.6</v>
      </c>
      <c r="CU5" s="50">
        <v>11</v>
      </c>
      <c r="CV5" s="50">
        <v>9.6</v>
      </c>
      <c r="CW5" s="50">
        <v>9.9</v>
      </c>
      <c r="CX5" s="50">
        <v>8.3000000000000007</v>
      </c>
      <c r="CY5" s="50">
        <v>8.3000000000000007</v>
      </c>
      <c r="CZ5" s="35">
        <f>AVERAGE(C5:CY5)</f>
        <v>9.1485148514851424</v>
      </c>
      <c r="DA5" s="35">
        <f>SUM(C24:CY24)/(DC5-1)</f>
        <v>59.226722772277256</v>
      </c>
      <c r="DB5" s="35">
        <f t="shared" ref="DB5:DB18" si="0">SQRT(DA5)</f>
        <v>7.6958899922151467</v>
      </c>
      <c r="DC5" s="35">
        <f>COUNT(C5:CY5)</f>
        <v>101</v>
      </c>
      <c r="DD5" s="36">
        <v>1</v>
      </c>
    </row>
    <row r="6" spans="1:212" s="1" customFormat="1" ht="14.25" x14ac:dyDescent="0.25">
      <c r="A6" s="77" t="s">
        <v>12</v>
      </c>
      <c r="B6" s="77" t="s">
        <v>13</v>
      </c>
      <c r="C6" s="50">
        <v>14.1</v>
      </c>
      <c r="D6" s="50">
        <v>14.4</v>
      </c>
      <c r="E6" s="50">
        <v>14.3</v>
      </c>
      <c r="F6" s="50">
        <v>14.2</v>
      </c>
      <c r="G6" s="50">
        <v>13.8</v>
      </c>
      <c r="H6" s="50">
        <v>14</v>
      </c>
      <c r="I6" s="50">
        <v>13.8</v>
      </c>
      <c r="J6" s="50">
        <v>13.5</v>
      </c>
      <c r="K6" s="50">
        <v>12.7</v>
      </c>
      <c r="L6" s="50">
        <v>13.7</v>
      </c>
      <c r="M6" s="50">
        <v>11.3</v>
      </c>
      <c r="N6" s="50">
        <v>12.1</v>
      </c>
      <c r="O6" s="50">
        <v>11.6</v>
      </c>
      <c r="P6" s="50">
        <v>11.9</v>
      </c>
      <c r="Q6" s="50">
        <v>11.9</v>
      </c>
      <c r="R6" s="50">
        <v>11.1</v>
      </c>
      <c r="S6" s="50">
        <v>12.1</v>
      </c>
      <c r="T6" s="50">
        <v>11.6</v>
      </c>
      <c r="U6" s="50">
        <v>11.3</v>
      </c>
      <c r="V6" s="50">
        <v>11.8</v>
      </c>
      <c r="W6" s="50">
        <v>11.5</v>
      </c>
      <c r="X6" s="50">
        <v>10.5</v>
      </c>
      <c r="Y6" s="50">
        <v>9.4</v>
      </c>
      <c r="Z6" s="50">
        <v>8.6</v>
      </c>
      <c r="AA6" s="50">
        <v>8.4</v>
      </c>
      <c r="AB6" s="50">
        <v>7.3</v>
      </c>
      <c r="AC6" s="50">
        <v>6.4</v>
      </c>
      <c r="AD6" s="50">
        <v>6.4</v>
      </c>
      <c r="AE6" s="50">
        <v>6.4</v>
      </c>
      <c r="AF6" s="50">
        <v>6.2</v>
      </c>
      <c r="AG6" s="50">
        <v>6.1</v>
      </c>
      <c r="AH6" s="50">
        <v>5.3</v>
      </c>
      <c r="AI6" s="50">
        <v>6.3</v>
      </c>
      <c r="AJ6" s="50">
        <v>6.8</v>
      </c>
      <c r="AK6" s="50">
        <v>7.9</v>
      </c>
      <c r="AL6" s="50">
        <v>10.3</v>
      </c>
      <c r="AM6" s="50">
        <v>14.3</v>
      </c>
      <c r="AN6" s="50">
        <v>16.899999999999999</v>
      </c>
      <c r="AO6" s="50">
        <v>19.3</v>
      </c>
      <c r="AP6" s="50">
        <v>20.5</v>
      </c>
      <c r="AQ6" s="50">
        <v>21</v>
      </c>
      <c r="AR6" s="50">
        <v>20</v>
      </c>
      <c r="AS6" s="50">
        <v>19.399999999999999</v>
      </c>
      <c r="AT6" s="50">
        <v>18.399999999999999</v>
      </c>
      <c r="AU6" s="50">
        <v>17.3</v>
      </c>
      <c r="AV6" s="50">
        <v>16.8</v>
      </c>
      <c r="AW6" s="50">
        <v>15.7</v>
      </c>
      <c r="AX6" s="50">
        <v>15.5</v>
      </c>
      <c r="AY6" s="50">
        <v>16</v>
      </c>
      <c r="AZ6" s="50">
        <v>15.9</v>
      </c>
      <c r="BA6" s="50">
        <v>14.1</v>
      </c>
      <c r="BB6" s="50">
        <v>14.4</v>
      </c>
      <c r="BC6" s="50">
        <v>12.8</v>
      </c>
      <c r="BD6" s="50">
        <v>11.3</v>
      </c>
      <c r="BE6" s="50">
        <v>12</v>
      </c>
      <c r="BF6" s="50">
        <v>11.6</v>
      </c>
      <c r="BG6" s="50">
        <v>11.7</v>
      </c>
      <c r="BH6" s="50">
        <v>10.6</v>
      </c>
      <c r="BI6" s="50">
        <v>10.8</v>
      </c>
      <c r="BJ6" s="50">
        <v>10.4</v>
      </c>
      <c r="BK6" s="50">
        <v>10</v>
      </c>
      <c r="BL6" s="50">
        <v>9.6</v>
      </c>
      <c r="BM6" s="50">
        <v>10</v>
      </c>
      <c r="BN6" s="50">
        <v>10</v>
      </c>
      <c r="BO6" s="50">
        <v>10</v>
      </c>
      <c r="BP6" s="50">
        <v>9.6</v>
      </c>
      <c r="BQ6" s="50">
        <v>9.8000000000000007</v>
      </c>
      <c r="BR6" s="50">
        <v>9.4</v>
      </c>
      <c r="BS6" s="50">
        <v>9.1</v>
      </c>
      <c r="BT6" s="50">
        <v>8.8000000000000007</v>
      </c>
      <c r="BU6" s="50">
        <v>8.8000000000000007</v>
      </c>
      <c r="BV6" s="50">
        <v>8.1999999999999993</v>
      </c>
      <c r="BW6" s="50">
        <v>8</v>
      </c>
      <c r="BX6" s="50">
        <v>7.6</v>
      </c>
      <c r="BY6" s="50">
        <v>7.2</v>
      </c>
      <c r="BZ6" s="50">
        <v>7</v>
      </c>
      <c r="CA6" s="50">
        <v>6.7</v>
      </c>
      <c r="CB6" s="50">
        <v>6.3</v>
      </c>
      <c r="CC6" s="50">
        <v>6.3</v>
      </c>
      <c r="CD6" s="50">
        <v>6.1</v>
      </c>
      <c r="CE6" s="50">
        <v>7.4</v>
      </c>
      <c r="CF6" s="50">
        <v>8.5</v>
      </c>
      <c r="CG6" s="50">
        <v>8.6</v>
      </c>
      <c r="CH6" s="50">
        <v>8.1</v>
      </c>
      <c r="CI6" s="50">
        <v>7.8</v>
      </c>
      <c r="CJ6" s="50">
        <v>7.8</v>
      </c>
      <c r="CK6" s="50">
        <v>7.3</v>
      </c>
      <c r="CL6" s="50">
        <v>7.3</v>
      </c>
      <c r="CM6" s="50">
        <v>7</v>
      </c>
      <c r="CN6" s="50">
        <v>6.6</v>
      </c>
      <c r="CO6" s="50">
        <v>7</v>
      </c>
      <c r="CP6" s="50">
        <v>6.7</v>
      </c>
      <c r="CQ6" s="50">
        <v>6.2</v>
      </c>
      <c r="CR6" s="50">
        <v>6.4</v>
      </c>
      <c r="CS6" s="50">
        <v>6.5</v>
      </c>
      <c r="CT6" s="50">
        <v>6.9</v>
      </c>
      <c r="CU6" s="50">
        <v>7</v>
      </c>
      <c r="CV6" s="50">
        <v>7</v>
      </c>
      <c r="CW6" s="50">
        <v>6.8</v>
      </c>
      <c r="CX6" s="50">
        <v>6.9</v>
      </c>
      <c r="CY6" s="50">
        <v>7.2</v>
      </c>
      <c r="CZ6" s="35">
        <f>AVERAGE(C6:CY6)</f>
        <v>10.546534653465345</v>
      </c>
      <c r="DA6" s="35">
        <f>SUM(C25:CY25)/(DC6-1)</f>
        <v>14.770712871287124</v>
      </c>
      <c r="DB6" s="35">
        <f t="shared" si="0"/>
        <v>3.8432685140758931</v>
      </c>
      <c r="DC6" s="35">
        <f>COUNT(C6:CY6)</f>
        <v>101</v>
      </c>
      <c r="DD6" s="36">
        <v>-1</v>
      </c>
    </row>
    <row r="7" spans="1:212" s="1" customFormat="1" ht="14.25" x14ac:dyDescent="0.25">
      <c r="A7" s="77" t="s">
        <v>18</v>
      </c>
      <c r="B7" s="77" t="s">
        <v>19</v>
      </c>
      <c r="C7" s="50">
        <v>51.4</v>
      </c>
      <c r="D7" s="50">
        <v>51.4</v>
      </c>
      <c r="E7" s="50">
        <v>51.4</v>
      </c>
      <c r="F7" s="50">
        <v>51.4</v>
      </c>
      <c r="G7" s="50">
        <v>52.1</v>
      </c>
      <c r="H7" s="50">
        <v>52.1</v>
      </c>
      <c r="I7" s="50">
        <v>52.3</v>
      </c>
      <c r="J7" s="50">
        <v>52.3</v>
      </c>
      <c r="K7" s="50">
        <v>52</v>
      </c>
      <c r="L7" s="50">
        <v>53.6</v>
      </c>
      <c r="M7" s="50">
        <v>55.1</v>
      </c>
      <c r="N7" s="50">
        <v>54.7</v>
      </c>
      <c r="O7" s="50">
        <v>53.9</v>
      </c>
      <c r="P7" s="50">
        <v>54.1</v>
      </c>
      <c r="Q7" s="50">
        <v>55.7</v>
      </c>
      <c r="R7" s="50">
        <v>54.3</v>
      </c>
      <c r="S7" s="50">
        <v>54.4</v>
      </c>
      <c r="T7" s="50">
        <v>54.7</v>
      </c>
      <c r="U7" s="50">
        <v>55.4</v>
      </c>
      <c r="V7" s="50">
        <v>55.1</v>
      </c>
      <c r="W7" s="50">
        <v>54.3</v>
      </c>
      <c r="X7" s="50">
        <v>55.8</v>
      </c>
      <c r="Y7" s="50">
        <v>56.4</v>
      </c>
      <c r="Z7" s="50">
        <v>57</v>
      </c>
      <c r="AA7" s="50">
        <v>57.7</v>
      </c>
      <c r="AB7" s="50">
        <v>59.2</v>
      </c>
      <c r="AC7" s="50">
        <v>61.6</v>
      </c>
      <c r="AD7" s="50">
        <v>60.1</v>
      </c>
      <c r="AE7" s="50">
        <v>59.4</v>
      </c>
      <c r="AF7" s="50">
        <v>61.2</v>
      </c>
      <c r="AG7" s="50">
        <v>63</v>
      </c>
      <c r="AH7" s="50">
        <v>63</v>
      </c>
      <c r="AI7" s="50">
        <v>62.3</v>
      </c>
      <c r="AJ7" s="50">
        <v>63.1</v>
      </c>
      <c r="AK7" s="50">
        <v>62.4</v>
      </c>
      <c r="AL7" s="50">
        <v>60.1</v>
      </c>
      <c r="AM7" s="50">
        <v>57.8</v>
      </c>
      <c r="AN7" s="50">
        <v>55.2</v>
      </c>
      <c r="AO7" s="50">
        <v>52.5</v>
      </c>
      <c r="AP7" s="50">
        <v>51.5</v>
      </c>
      <c r="AQ7" s="50">
        <v>50.8</v>
      </c>
      <c r="AR7" s="50">
        <v>51.5</v>
      </c>
      <c r="AS7" s="50">
        <v>53.1</v>
      </c>
      <c r="AT7" s="50">
        <v>52.7</v>
      </c>
      <c r="AU7" s="50">
        <v>52.4</v>
      </c>
      <c r="AV7" s="50">
        <v>53.8</v>
      </c>
      <c r="AW7" s="50">
        <v>54.9</v>
      </c>
      <c r="AX7" s="50">
        <v>55</v>
      </c>
      <c r="AY7" s="50">
        <v>54.4</v>
      </c>
      <c r="AZ7" s="50">
        <v>55.6</v>
      </c>
      <c r="BA7" s="50">
        <v>57.4</v>
      </c>
      <c r="BB7" s="50">
        <v>57.2</v>
      </c>
      <c r="BC7" s="50">
        <v>57.3</v>
      </c>
      <c r="BD7" s="50">
        <v>57.9</v>
      </c>
      <c r="BE7" s="50">
        <v>59</v>
      </c>
      <c r="BF7" s="50">
        <v>58.6</v>
      </c>
      <c r="BG7" s="50">
        <v>58.6</v>
      </c>
      <c r="BH7" s="50">
        <v>59.3</v>
      </c>
      <c r="BI7" s="50">
        <v>59.3</v>
      </c>
      <c r="BJ7" s="50">
        <v>59.3</v>
      </c>
      <c r="BK7" s="50">
        <v>59.7</v>
      </c>
      <c r="BL7" s="50">
        <v>60.9</v>
      </c>
      <c r="BM7" s="50">
        <v>61.4</v>
      </c>
      <c r="BN7" s="50">
        <v>61.4</v>
      </c>
      <c r="BO7" s="50">
        <v>61</v>
      </c>
      <c r="BP7" s="50">
        <v>61.8</v>
      </c>
      <c r="BQ7" s="50">
        <v>61.8</v>
      </c>
      <c r="BR7" s="50">
        <v>61.7</v>
      </c>
      <c r="BS7" s="50">
        <v>61.6</v>
      </c>
      <c r="BT7" s="50">
        <v>62.6</v>
      </c>
      <c r="BU7" s="50">
        <v>63.6</v>
      </c>
      <c r="BV7" s="50">
        <v>63.7</v>
      </c>
      <c r="BW7" s="50">
        <v>63.5</v>
      </c>
      <c r="BX7" s="50">
        <v>64.400000000000006</v>
      </c>
      <c r="BY7" s="50">
        <v>65.3</v>
      </c>
      <c r="BZ7" s="50">
        <v>64.7</v>
      </c>
      <c r="CA7" s="50">
        <v>64.400000000000006</v>
      </c>
      <c r="CB7" s="50">
        <v>64.7</v>
      </c>
      <c r="CC7" s="50">
        <v>65.599999999999994</v>
      </c>
      <c r="CD7" s="50">
        <v>65.400000000000006</v>
      </c>
      <c r="CE7" s="50">
        <v>64.7</v>
      </c>
      <c r="CF7" s="50">
        <v>64.099999999999994</v>
      </c>
      <c r="CG7" s="50">
        <v>64.3</v>
      </c>
      <c r="CH7" s="50">
        <v>63.8</v>
      </c>
      <c r="CI7" s="50">
        <v>61.6</v>
      </c>
      <c r="CJ7" s="50">
        <v>62.3</v>
      </c>
      <c r="CK7" s="50">
        <v>63.5</v>
      </c>
      <c r="CL7" s="50">
        <v>62.7</v>
      </c>
      <c r="CM7" s="50">
        <v>63.2</v>
      </c>
      <c r="CN7" s="50">
        <v>64</v>
      </c>
      <c r="CO7" s="50">
        <v>64.599999999999994</v>
      </c>
      <c r="CP7" s="50">
        <v>64</v>
      </c>
      <c r="CQ7" s="50">
        <v>63.7</v>
      </c>
      <c r="CR7" s="50">
        <v>64.400000000000006</v>
      </c>
      <c r="CS7" s="50">
        <v>64.7</v>
      </c>
      <c r="CT7" s="50">
        <v>64</v>
      </c>
      <c r="CU7" s="50">
        <v>64</v>
      </c>
      <c r="CV7" s="50">
        <v>64.3</v>
      </c>
      <c r="CW7" s="50">
        <v>64.2</v>
      </c>
      <c r="CX7" s="50">
        <v>63.4</v>
      </c>
      <c r="CY7" s="50">
        <v>63.2</v>
      </c>
      <c r="CZ7" s="35">
        <f>AVERAGE(C7:CY7)</f>
        <v>58.980198019801982</v>
      </c>
      <c r="DA7" s="35">
        <f>SUM(C26:CY26)/(DC7-1)</f>
        <v>21.273403960396049</v>
      </c>
      <c r="DB7" s="35">
        <f t="shared" si="0"/>
        <v>4.612310045996046</v>
      </c>
      <c r="DC7" s="35">
        <f>COUNT(C7:CY7)</f>
        <v>101</v>
      </c>
      <c r="DD7" s="36">
        <v>1</v>
      </c>
    </row>
    <row r="8" spans="1:212" s="1" customFormat="1" ht="14.25" customHeight="1" x14ac:dyDescent="0.25">
      <c r="A8" s="77" t="s">
        <v>23</v>
      </c>
      <c r="B8" s="77" t="s">
        <v>24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>
        <v>11061</v>
      </c>
      <c r="X8" s="50">
        <v>12039</v>
      </c>
      <c r="Y8" s="50">
        <v>12765</v>
      </c>
      <c r="Z8" s="50">
        <v>13177</v>
      </c>
      <c r="AA8" s="50">
        <v>17140</v>
      </c>
      <c r="AB8" s="50">
        <v>18252</v>
      </c>
      <c r="AC8" s="50">
        <v>20781</v>
      </c>
      <c r="AD8" s="50">
        <v>20454</v>
      </c>
      <c r="AE8" s="50">
        <v>21837</v>
      </c>
      <c r="AF8" s="50">
        <v>21458</v>
      </c>
      <c r="AG8" s="50">
        <v>20803</v>
      </c>
      <c r="AH8" s="50">
        <v>16826</v>
      </c>
      <c r="AI8" s="50">
        <v>20956</v>
      </c>
      <c r="AJ8" s="50">
        <v>18329</v>
      </c>
      <c r="AK8" s="50">
        <v>13690</v>
      </c>
      <c r="AL8" s="50">
        <v>11441</v>
      </c>
      <c r="AM8" s="50">
        <v>9207</v>
      </c>
      <c r="AN8" s="50">
        <v>7786</v>
      </c>
      <c r="AO8" s="50">
        <v>6630</v>
      </c>
      <c r="AP8" s="50">
        <v>5776</v>
      </c>
      <c r="AQ8" s="50">
        <v>5949</v>
      </c>
      <c r="AR8" s="50">
        <v>6378</v>
      </c>
      <c r="AS8" s="50">
        <v>7279</v>
      </c>
      <c r="AT8" s="50">
        <v>7224</v>
      </c>
      <c r="AU8" s="50">
        <v>10629</v>
      </c>
      <c r="AV8" s="50">
        <v>10573</v>
      </c>
      <c r="AW8" s="50">
        <v>9990</v>
      </c>
      <c r="AX8" s="50">
        <v>9314</v>
      </c>
      <c r="AY8" s="50">
        <v>11850</v>
      </c>
      <c r="AZ8" s="50">
        <v>11477</v>
      </c>
      <c r="BA8" s="50">
        <v>10976</v>
      </c>
      <c r="BB8" s="50">
        <v>11217</v>
      </c>
      <c r="BC8" s="50">
        <v>14958</v>
      </c>
      <c r="BD8" s="50">
        <v>13963</v>
      </c>
      <c r="BE8" s="50">
        <v>13203</v>
      </c>
      <c r="BF8" s="50">
        <v>11988</v>
      </c>
      <c r="BG8" s="50">
        <v>14387</v>
      </c>
      <c r="BH8" s="50">
        <v>13222</v>
      </c>
      <c r="BI8" s="50">
        <v>11399</v>
      </c>
      <c r="BJ8" s="50">
        <v>10277</v>
      </c>
      <c r="BK8" s="50">
        <v>13600</v>
      </c>
      <c r="BL8" s="50">
        <v>14224</v>
      </c>
      <c r="BM8" s="50">
        <v>12745</v>
      </c>
      <c r="BN8" s="50">
        <v>12211</v>
      </c>
      <c r="BO8" s="50">
        <v>13821</v>
      </c>
      <c r="BP8" s="50">
        <v>15250</v>
      </c>
      <c r="BQ8" s="50">
        <v>14226</v>
      </c>
      <c r="BR8" s="50">
        <v>14445</v>
      </c>
      <c r="BS8" s="50">
        <v>16185</v>
      </c>
      <c r="BT8" s="50">
        <v>16708</v>
      </c>
      <c r="BU8" s="50">
        <v>17638</v>
      </c>
      <c r="BV8" s="50">
        <v>17574</v>
      </c>
      <c r="BW8" s="50">
        <v>22179</v>
      </c>
      <c r="BX8" s="50">
        <v>24637</v>
      </c>
      <c r="BY8" s="50">
        <v>22711</v>
      </c>
      <c r="BZ8" s="50">
        <v>21340</v>
      </c>
      <c r="CA8" s="50">
        <v>28724</v>
      </c>
      <c r="CB8" s="50">
        <v>30465</v>
      </c>
      <c r="CC8" s="50">
        <v>29176</v>
      </c>
      <c r="CD8" s="50">
        <v>28072</v>
      </c>
      <c r="CE8" s="50">
        <v>18855</v>
      </c>
      <c r="CF8" s="50">
        <v>21052</v>
      </c>
      <c r="CG8" s="50">
        <v>20888</v>
      </c>
      <c r="CH8" s="50">
        <v>17246</v>
      </c>
      <c r="CI8" s="50">
        <v>21640</v>
      </c>
      <c r="CJ8" s="50">
        <v>25677</v>
      </c>
      <c r="CK8" s="50">
        <v>23579</v>
      </c>
      <c r="CL8" s="50">
        <v>26868</v>
      </c>
      <c r="CM8" s="50">
        <v>28463</v>
      </c>
      <c r="CN8" s="50">
        <v>26429</v>
      </c>
      <c r="CO8" s="50">
        <v>26060</v>
      </c>
      <c r="CP8" s="50">
        <v>22505</v>
      </c>
      <c r="CQ8" s="50">
        <v>23944</v>
      </c>
      <c r="CR8" s="50">
        <v>25260</v>
      </c>
      <c r="CS8" s="50">
        <v>25492</v>
      </c>
      <c r="CT8" s="50">
        <v>22491</v>
      </c>
      <c r="CU8" s="50">
        <v>24532</v>
      </c>
      <c r="CV8" s="50">
        <v>23858</v>
      </c>
      <c r="CW8" s="50">
        <v>22874</v>
      </c>
      <c r="CX8" s="50">
        <v>20758</v>
      </c>
      <c r="CY8" s="50">
        <v>21544</v>
      </c>
      <c r="CZ8" s="35">
        <f>AVERAGE(C8:CY8)</f>
        <v>17192.679012345678</v>
      </c>
      <c r="DA8" s="35">
        <f>SUM(C27:CY27)/(DC8-1)</f>
        <v>41478197.395679042</v>
      </c>
      <c r="DB8" s="37">
        <f t="shared" si="0"/>
        <v>6440.3569307670396</v>
      </c>
      <c r="DC8" s="35">
        <f>COUNT(C8:CY8)</f>
        <v>81</v>
      </c>
      <c r="DD8" s="36">
        <v>1</v>
      </c>
    </row>
    <row r="9" spans="1:212" s="1" customFormat="1" ht="14.25" x14ac:dyDescent="0.25">
      <c r="A9" s="77" t="s">
        <v>28</v>
      </c>
      <c r="B9" s="77" t="s">
        <v>29</v>
      </c>
      <c r="C9" s="50">
        <v>59.8</v>
      </c>
      <c r="D9" s="50">
        <v>57.8</v>
      </c>
      <c r="E9" s="50">
        <v>58.1</v>
      </c>
      <c r="F9" s="50">
        <v>58.2</v>
      </c>
      <c r="G9" s="50">
        <v>51.6</v>
      </c>
      <c r="H9" s="50">
        <v>66</v>
      </c>
      <c r="I9" s="50">
        <v>67.5</v>
      </c>
      <c r="J9" s="50">
        <v>65.5</v>
      </c>
      <c r="K9" s="50">
        <v>68.8</v>
      </c>
      <c r="L9" s="50">
        <v>69</v>
      </c>
      <c r="M9" s="50">
        <v>69.5</v>
      </c>
      <c r="N9" s="50">
        <v>71.599999999999994</v>
      </c>
      <c r="O9" s="50">
        <v>68.900000000000006</v>
      </c>
      <c r="P9" s="50">
        <v>67.900000000000006</v>
      </c>
      <c r="Q9" s="50">
        <v>66.3</v>
      </c>
      <c r="R9" s="50">
        <v>72</v>
      </c>
      <c r="S9" s="50">
        <v>71.599999999999994</v>
      </c>
      <c r="T9" s="50">
        <v>72.900000000000006</v>
      </c>
      <c r="U9" s="50">
        <v>72.099999999999994</v>
      </c>
      <c r="V9" s="50">
        <v>70.3</v>
      </c>
      <c r="W9" s="50">
        <v>70</v>
      </c>
      <c r="X9" s="50">
        <v>72.7</v>
      </c>
      <c r="Y9" s="50">
        <v>75.400000000000006</v>
      </c>
      <c r="Z9" s="50">
        <v>71</v>
      </c>
      <c r="AA9" s="50">
        <v>73.7</v>
      </c>
      <c r="AB9" s="50">
        <v>72.900000000000006</v>
      </c>
      <c r="AC9" s="50">
        <v>70.900000000000006</v>
      </c>
      <c r="AD9" s="50">
        <v>73.3</v>
      </c>
      <c r="AE9" s="50">
        <v>71.3</v>
      </c>
      <c r="AF9" s="50">
        <v>73.599999999999994</v>
      </c>
      <c r="AG9" s="50">
        <v>70.2</v>
      </c>
      <c r="AH9" s="50">
        <v>72.400000000000006</v>
      </c>
      <c r="AI9" s="50">
        <v>70</v>
      </c>
      <c r="AJ9" s="50">
        <v>66.5</v>
      </c>
      <c r="AK9" s="50">
        <v>65.599999999999994</v>
      </c>
      <c r="AL9" s="50">
        <v>63</v>
      </c>
      <c r="AM9" s="50">
        <v>56.7</v>
      </c>
      <c r="AN9" s="50">
        <v>52.5</v>
      </c>
      <c r="AO9" s="50">
        <v>53.1</v>
      </c>
      <c r="AP9" s="50">
        <v>53.7</v>
      </c>
      <c r="AQ9" s="50">
        <v>58.8</v>
      </c>
      <c r="AR9" s="50">
        <v>60.9</v>
      </c>
      <c r="AS9" s="50">
        <v>65.099999999999994</v>
      </c>
      <c r="AT9" s="50">
        <v>66.3</v>
      </c>
      <c r="AU9" s="50">
        <v>66</v>
      </c>
      <c r="AV9" s="50">
        <v>65.2</v>
      </c>
      <c r="AW9" s="50">
        <v>68.8</v>
      </c>
      <c r="AX9" s="50">
        <v>69</v>
      </c>
      <c r="AY9" s="50">
        <v>69.2</v>
      </c>
      <c r="AZ9" s="50">
        <v>70.400000000000006</v>
      </c>
      <c r="BA9" s="50">
        <v>72.099999999999994</v>
      </c>
      <c r="BB9" s="50">
        <v>71.8</v>
      </c>
      <c r="BC9" s="50">
        <v>71.8</v>
      </c>
      <c r="BD9" s="50">
        <v>71.2</v>
      </c>
      <c r="BE9" s="50">
        <v>72.8</v>
      </c>
      <c r="BF9" s="50">
        <v>72.3</v>
      </c>
      <c r="BG9" s="50">
        <v>72.099999999999994</v>
      </c>
      <c r="BH9" s="50">
        <v>71.3</v>
      </c>
      <c r="BI9" s="50">
        <v>72.400000000000006</v>
      </c>
      <c r="BJ9" s="50">
        <v>73.7</v>
      </c>
      <c r="BK9" s="50">
        <v>71</v>
      </c>
      <c r="BL9" s="50">
        <v>71.400000000000006</v>
      </c>
      <c r="BM9" s="50">
        <v>71.900000000000006</v>
      </c>
      <c r="BN9" s="50">
        <v>71.599999999999994</v>
      </c>
      <c r="BO9" s="50">
        <v>72.099999999999994</v>
      </c>
      <c r="BP9" s="50">
        <v>72.5</v>
      </c>
      <c r="BQ9" s="50">
        <v>72</v>
      </c>
      <c r="BR9" s="50">
        <v>73.7</v>
      </c>
      <c r="BS9" s="50">
        <v>74.3</v>
      </c>
      <c r="BT9" s="50">
        <v>74.3</v>
      </c>
      <c r="BU9" s="50">
        <v>74.3</v>
      </c>
      <c r="BV9" s="50">
        <v>74.5</v>
      </c>
      <c r="BW9" s="50">
        <v>75.900000000000006</v>
      </c>
      <c r="BX9" s="50">
        <v>76</v>
      </c>
      <c r="BY9" s="50">
        <v>77.3</v>
      </c>
      <c r="BZ9" s="50">
        <v>75.8</v>
      </c>
      <c r="CA9" s="50">
        <v>77.099999999999994</v>
      </c>
      <c r="CB9" s="50">
        <v>76.900000000000006</v>
      </c>
      <c r="CC9" s="50">
        <v>75.8</v>
      </c>
      <c r="CD9" s="50">
        <v>75.2</v>
      </c>
      <c r="CE9" s="50">
        <v>75.099999999999994</v>
      </c>
      <c r="CF9" s="50">
        <v>68.7</v>
      </c>
      <c r="CG9" s="50">
        <v>71.2</v>
      </c>
      <c r="CH9" s="50">
        <v>73.099999999999994</v>
      </c>
      <c r="CI9" s="50">
        <v>74.2</v>
      </c>
      <c r="CJ9" s="50">
        <v>74.599999999999994</v>
      </c>
      <c r="CK9" s="50">
        <v>75.5</v>
      </c>
      <c r="CL9" s="50">
        <v>76.7</v>
      </c>
      <c r="CM9" s="50">
        <v>75.599999999999994</v>
      </c>
      <c r="CN9" s="50">
        <v>75.5</v>
      </c>
      <c r="CO9" s="50">
        <v>75.7</v>
      </c>
      <c r="CP9" s="50">
        <v>73.3</v>
      </c>
      <c r="CQ9" s="50">
        <v>72.7</v>
      </c>
      <c r="CR9" s="50">
        <v>73.7</v>
      </c>
      <c r="CS9" s="50">
        <v>72.7</v>
      </c>
      <c r="CT9" s="50">
        <v>72.3</v>
      </c>
      <c r="CU9" s="50">
        <v>71.400000000000006</v>
      </c>
      <c r="CV9" s="50">
        <v>72.900000000000006</v>
      </c>
      <c r="CW9" s="50">
        <v>72.099999999999994</v>
      </c>
      <c r="CX9" s="50">
        <v>72.400000000000006</v>
      </c>
      <c r="CY9" s="50">
        <v>74</v>
      </c>
      <c r="CZ9" s="35">
        <f>AVERAGE(C9:CY9)</f>
        <v>70.119801980198019</v>
      </c>
      <c r="DA9" s="35">
        <f>SUM(C28:CY28)/(DC9-1)</f>
        <v>32.607803960396033</v>
      </c>
      <c r="DB9" s="35">
        <f t="shared" si="0"/>
        <v>5.710324330578433</v>
      </c>
      <c r="DC9" s="35">
        <f>COUNT(C9:CY9)</f>
        <v>101</v>
      </c>
      <c r="DD9" s="36">
        <v>-1</v>
      </c>
    </row>
    <row r="10" spans="1:212" s="1" customFormat="1" ht="14.25" x14ac:dyDescent="0.25">
      <c r="A10" s="77" t="s">
        <v>32</v>
      </c>
      <c r="B10" s="77" t="s">
        <v>33</v>
      </c>
      <c r="C10" s="50"/>
      <c r="D10" s="50"/>
      <c r="E10" s="50"/>
      <c r="F10" s="50"/>
      <c r="G10" s="50">
        <v>74</v>
      </c>
      <c r="H10" s="50">
        <v>70</v>
      </c>
      <c r="I10" s="50">
        <v>54</v>
      </c>
      <c r="J10" s="50">
        <v>56</v>
      </c>
      <c r="K10" s="50">
        <v>53.666666666666664</v>
      </c>
      <c r="L10" s="50">
        <v>45</v>
      </c>
      <c r="M10" s="50">
        <v>30.333333333333332</v>
      </c>
      <c r="N10" s="50">
        <v>34.333333333333336</v>
      </c>
      <c r="O10" s="50">
        <v>43</v>
      </c>
      <c r="P10" s="50">
        <v>50</v>
      </c>
      <c r="Q10" s="50">
        <v>35</v>
      </c>
      <c r="R10" s="50">
        <v>32</v>
      </c>
      <c r="S10" s="50">
        <v>44.666666666666664</v>
      </c>
      <c r="T10" s="50">
        <v>40</v>
      </c>
      <c r="U10" s="50">
        <v>28.333333333333332</v>
      </c>
      <c r="V10" s="50">
        <v>26.333333333333332</v>
      </c>
      <c r="W10" s="50">
        <v>34.333333333333336</v>
      </c>
      <c r="X10" s="50">
        <v>28.333333333333332</v>
      </c>
      <c r="Y10" s="50">
        <v>17.333333333333332</v>
      </c>
      <c r="Z10" s="50">
        <v>13.333333333333334</v>
      </c>
      <c r="AA10" s="50">
        <v>18.666666666666668</v>
      </c>
      <c r="AB10" s="50">
        <v>16.333333333333332</v>
      </c>
      <c r="AC10" s="50">
        <v>10</v>
      </c>
      <c r="AD10" s="50">
        <v>10</v>
      </c>
      <c r="AE10" s="50">
        <v>15</v>
      </c>
      <c r="AF10" s="50">
        <v>13.666666666666666</v>
      </c>
      <c r="AG10" s="50">
        <v>12.333333333333334</v>
      </c>
      <c r="AH10" s="50">
        <v>19.333333333333332</v>
      </c>
      <c r="AI10" s="50">
        <v>41</v>
      </c>
      <c r="AJ10" s="50">
        <v>55.666666666666664</v>
      </c>
      <c r="AK10" s="50">
        <v>55.333333333333336</v>
      </c>
      <c r="AL10" s="50">
        <v>67.666666666666671</v>
      </c>
      <c r="AM10" s="50">
        <v>78.666666666666671</v>
      </c>
      <c r="AN10" s="50">
        <v>80.666666666666671</v>
      </c>
      <c r="AO10" s="50">
        <v>78.666666666666671</v>
      </c>
      <c r="AP10" s="50">
        <v>80.666666666666671</v>
      </c>
      <c r="AQ10" s="50">
        <v>78.333333333333329</v>
      </c>
      <c r="AR10" s="50">
        <v>77</v>
      </c>
      <c r="AS10" s="50">
        <v>65.666666666666671</v>
      </c>
      <c r="AT10" s="50">
        <v>66.666666666666671</v>
      </c>
      <c r="AU10" s="50">
        <v>66</v>
      </c>
      <c r="AV10" s="50">
        <v>59.666666666666664</v>
      </c>
      <c r="AW10" s="50">
        <v>46</v>
      </c>
      <c r="AX10" s="50">
        <v>46.666666666666664</v>
      </c>
      <c r="AY10" s="50">
        <v>51</v>
      </c>
      <c r="AZ10" s="50">
        <v>43</v>
      </c>
      <c r="BA10" s="50">
        <v>37.333333333333336</v>
      </c>
      <c r="BB10" s="50">
        <v>41.333333333333336</v>
      </c>
      <c r="BC10" s="50">
        <v>49</v>
      </c>
      <c r="BD10" s="50">
        <v>42</v>
      </c>
      <c r="BE10" s="50">
        <v>39.666666666666664</v>
      </c>
      <c r="BF10" s="50">
        <v>42</v>
      </c>
      <c r="BG10" s="50">
        <v>45.333333333333336</v>
      </c>
      <c r="BH10" s="50">
        <v>41.666666666666664</v>
      </c>
      <c r="BI10" s="50">
        <v>34.666666666666664</v>
      </c>
      <c r="BJ10" s="50">
        <v>39.666666666666664</v>
      </c>
      <c r="BK10" s="50">
        <v>46.666666666666664</v>
      </c>
      <c r="BL10" s="50">
        <v>48.333333333333336</v>
      </c>
      <c r="BM10" s="50">
        <v>41.333333333333336</v>
      </c>
      <c r="BN10" s="50">
        <v>53</v>
      </c>
      <c r="BO10" s="50">
        <v>57.933333333333337</v>
      </c>
      <c r="BP10" s="50">
        <v>58.7</v>
      </c>
      <c r="BQ10" s="50">
        <v>53.699999999999996</v>
      </c>
      <c r="BR10" s="50">
        <v>52.133333333333333</v>
      </c>
      <c r="BS10" s="50">
        <v>49.800000000000004</v>
      </c>
      <c r="BT10" s="50">
        <v>40.866666666666667</v>
      </c>
      <c r="BU10" s="50">
        <v>31.733333333333334</v>
      </c>
      <c r="BV10" s="50">
        <v>30.233333333333334</v>
      </c>
      <c r="BW10" s="50">
        <v>29.966666666666669</v>
      </c>
      <c r="BX10" s="50">
        <v>25.733333333333334</v>
      </c>
      <c r="BY10" s="50">
        <v>20.366666666666667</v>
      </c>
      <c r="BZ10" s="50">
        <v>21.566666666666666</v>
      </c>
      <c r="CA10" s="50">
        <v>19.100000000000001</v>
      </c>
      <c r="CB10" s="50">
        <v>21</v>
      </c>
      <c r="CC10" s="50">
        <v>21.833333333333332</v>
      </c>
      <c r="CD10" s="50">
        <v>28.7</v>
      </c>
      <c r="CE10" s="50">
        <v>31.933333333333334</v>
      </c>
      <c r="CF10" s="50">
        <v>34.766666666666666</v>
      </c>
      <c r="CG10" s="50">
        <v>34.933333333333337</v>
      </c>
      <c r="CH10" s="50">
        <v>32.733333333333327</v>
      </c>
      <c r="CI10" s="50">
        <v>36.366666666666667</v>
      </c>
      <c r="CJ10" s="50">
        <v>34.766666666666666</v>
      </c>
      <c r="CK10" s="50">
        <v>28.2</v>
      </c>
      <c r="CL10" s="50">
        <v>28.566666666666663</v>
      </c>
      <c r="CM10" s="50">
        <v>30.266666666666669</v>
      </c>
      <c r="CN10" s="50">
        <v>27.033333333333331</v>
      </c>
      <c r="CO10" s="50">
        <v>25.900000000000002</v>
      </c>
      <c r="CP10" s="50">
        <v>30.233333333333331</v>
      </c>
      <c r="CQ10" s="50">
        <v>36.533333333333331</v>
      </c>
      <c r="CR10" s="50">
        <v>33.300000000000004</v>
      </c>
      <c r="CS10" s="50">
        <v>26.033333333333331</v>
      </c>
      <c r="CT10" s="50">
        <v>29.566666666666666</v>
      </c>
      <c r="CU10" s="50">
        <v>37.699999999999996</v>
      </c>
      <c r="CV10" s="50">
        <v>36.666666666666664</v>
      </c>
      <c r="CW10" s="50">
        <v>35.533333333333331</v>
      </c>
      <c r="CX10" s="50">
        <v>34.6</v>
      </c>
      <c r="CY10" s="50">
        <v>38.233333333333334</v>
      </c>
      <c r="CZ10" s="35">
        <f>AVERAGE(C10:CY10)</f>
        <v>40.339175257731952</v>
      </c>
      <c r="DA10" s="35">
        <f>SUM(C29:CY29)/(DC10-1)</f>
        <v>297.75706042382598</v>
      </c>
      <c r="DB10" s="35">
        <f t="shared" si="0"/>
        <v>17.255638511044033</v>
      </c>
      <c r="DC10" s="35">
        <f>COUNT(C10:CY10)</f>
        <v>97</v>
      </c>
      <c r="DD10" s="36">
        <v>-1</v>
      </c>
    </row>
    <row r="11" spans="1:212" s="1" customFormat="1" ht="14.25" x14ac:dyDescent="0.25">
      <c r="A11" s="77" t="s">
        <v>37</v>
      </c>
      <c r="B11" s="77" t="s">
        <v>38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>
        <v>39</v>
      </c>
      <c r="T11" s="50">
        <v>34</v>
      </c>
      <c r="U11" s="50">
        <v>32</v>
      </c>
      <c r="V11" s="50">
        <v>32</v>
      </c>
      <c r="W11" s="50">
        <v>29</v>
      </c>
      <c r="X11" s="50">
        <v>36</v>
      </c>
      <c r="Y11" s="50">
        <v>26</v>
      </c>
      <c r="Z11" s="50">
        <v>22</v>
      </c>
      <c r="AA11" s="50">
        <v>30</v>
      </c>
      <c r="AB11" s="50">
        <v>26</v>
      </c>
      <c r="AC11" s="50">
        <v>25</v>
      </c>
      <c r="AD11" s="50">
        <v>22</v>
      </c>
      <c r="AE11" s="50">
        <v>23</v>
      </c>
      <c r="AF11" s="50">
        <v>25</v>
      </c>
      <c r="AG11" s="50">
        <v>24</v>
      </c>
      <c r="AH11" s="50">
        <v>29</v>
      </c>
      <c r="AI11" s="50">
        <v>39</v>
      </c>
      <c r="AJ11" s="50">
        <v>45</v>
      </c>
      <c r="AK11" s="50">
        <v>49</v>
      </c>
      <c r="AL11" s="50">
        <v>61</v>
      </c>
      <c r="AM11" s="50">
        <v>72</v>
      </c>
      <c r="AN11" s="50">
        <v>75</v>
      </c>
      <c r="AO11" s="50">
        <v>70</v>
      </c>
      <c r="AP11" s="50">
        <v>69</v>
      </c>
      <c r="AQ11" s="50">
        <v>69</v>
      </c>
      <c r="AR11" s="50">
        <v>55</v>
      </c>
      <c r="AS11" s="50">
        <v>48</v>
      </c>
      <c r="AT11" s="50">
        <v>54</v>
      </c>
      <c r="AU11" s="50">
        <v>58</v>
      </c>
      <c r="AV11" s="50">
        <v>52</v>
      </c>
      <c r="AW11" s="50">
        <v>48</v>
      </c>
      <c r="AX11" s="50">
        <v>46</v>
      </c>
      <c r="AY11" s="50">
        <v>50</v>
      </c>
      <c r="AZ11" s="50">
        <v>49</v>
      </c>
      <c r="BA11" s="50">
        <v>43</v>
      </c>
      <c r="BB11" s="50">
        <v>44</v>
      </c>
      <c r="BC11" s="50">
        <v>46</v>
      </c>
      <c r="BD11" s="50">
        <v>50</v>
      </c>
      <c r="BE11" s="50">
        <v>42</v>
      </c>
      <c r="BF11" s="50">
        <v>41</v>
      </c>
      <c r="BG11" s="50">
        <v>40</v>
      </c>
      <c r="BH11" s="50">
        <v>42</v>
      </c>
      <c r="BI11" s="50">
        <v>39</v>
      </c>
      <c r="BJ11" s="50">
        <v>42</v>
      </c>
      <c r="BK11" s="50">
        <v>43</v>
      </c>
      <c r="BL11" s="50">
        <v>44</v>
      </c>
      <c r="BM11" s="50">
        <v>44</v>
      </c>
      <c r="BN11" s="50">
        <v>43</v>
      </c>
      <c r="BO11" s="50">
        <v>46</v>
      </c>
      <c r="BP11" s="50">
        <v>45</v>
      </c>
      <c r="BQ11" s="50">
        <v>42</v>
      </c>
      <c r="BR11" s="50">
        <v>42</v>
      </c>
      <c r="BS11" s="50">
        <v>40</v>
      </c>
      <c r="BT11" s="50">
        <v>38</v>
      </c>
      <c r="BU11" s="50">
        <v>36</v>
      </c>
      <c r="BV11" s="50">
        <v>32</v>
      </c>
      <c r="BW11" s="50">
        <v>33</v>
      </c>
      <c r="BX11" s="50">
        <v>31</v>
      </c>
      <c r="BY11" s="50">
        <v>28</v>
      </c>
      <c r="BZ11" s="50">
        <v>29</v>
      </c>
      <c r="CA11" s="50">
        <v>29</v>
      </c>
      <c r="CB11" s="50">
        <v>29.7</v>
      </c>
      <c r="CC11" s="50">
        <v>34.200000000000003</v>
      </c>
      <c r="CD11" s="50">
        <v>37.1</v>
      </c>
      <c r="CE11" s="50">
        <v>35.4</v>
      </c>
      <c r="CF11" s="50">
        <v>40.200000000000003</v>
      </c>
      <c r="CG11" s="50">
        <v>37.299999999999997</v>
      </c>
      <c r="CH11" s="50">
        <v>34.5</v>
      </c>
      <c r="CI11" s="50">
        <v>36.700000000000003</v>
      </c>
      <c r="CJ11" s="50">
        <v>32</v>
      </c>
      <c r="CK11" s="50">
        <v>26.6</v>
      </c>
      <c r="CL11" s="50">
        <v>28.4</v>
      </c>
      <c r="CM11" s="50">
        <v>28.2</v>
      </c>
      <c r="CN11" s="50">
        <v>25.4</v>
      </c>
      <c r="CO11" s="50">
        <v>24.4</v>
      </c>
      <c r="CP11" s="50">
        <v>34.6</v>
      </c>
      <c r="CQ11" s="50">
        <v>44.4</v>
      </c>
      <c r="CR11" s="50">
        <v>46.1</v>
      </c>
      <c r="CS11" s="50">
        <v>46.8</v>
      </c>
      <c r="CT11" s="50">
        <v>48.9</v>
      </c>
      <c r="CU11" s="50">
        <v>52</v>
      </c>
      <c r="CV11" s="50">
        <v>47.9</v>
      </c>
      <c r="CW11" s="50">
        <v>49.9</v>
      </c>
      <c r="CX11" s="50">
        <v>47.1</v>
      </c>
      <c r="CY11" s="50">
        <v>44.7</v>
      </c>
      <c r="CZ11" s="35">
        <f>AVERAGE(C11:CY11)</f>
        <v>40.582352941176467</v>
      </c>
      <c r="DA11" s="35">
        <f>SUM(C30:CY30)/(DC11-1)</f>
        <v>140.66575630252106</v>
      </c>
      <c r="DB11" s="35">
        <f t="shared" si="0"/>
        <v>11.860259537738669</v>
      </c>
      <c r="DC11" s="35">
        <f>COUNT(C11:CY11)</f>
        <v>85</v>
      </c>
      <c r="DD11" s="36">
        <v>-1</v>
      </c>
    </row>
    <row r="12" spans="1:212" s="1" customFormat="1" ht="14.25" x14ac:dyDescent="0.25">
      <c r="A12" s="77" t="s">
        <v>42</v>
      </c>
      <c r="B12" s="77" t="s">
        <v>43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>
        <v>32.799999999999997</v>
      </c>
      <c r="T12" s="50">
        <v>34.6</v>
      </c>
      <c r="U12" s="50">
        <v>36.799999999999997</v>
      </c>
      <c r="V12" s="50">
        <v>29.7</v>
      </c>
      <c r="W12" s="50">
        <v>28.9</v>
      </c>
      <c r="X12" s="50">
        <v>30</v>
      </c>
      <c r="Y12" s="50">
        <v>28.7</v>
      </c>
      <c r="Z12" s="50">
        <v>28.9</v>
      </c>
      <c r="AA12" s="50">
        <v>23.1</v>
      </c>
      <c r="AB12" s="50">
        <v>27.9</v>
      </c>
      <c r="AC12" s="50">
        <v>22.5</v>
      </c>
      <c r="AD12" s="50">
        <v>20.6</v>
      </c>
      <c r="AE12" s="50">
        <v>23.3</v>
      </c>
      <c r="AF12" s="50">
        <v>17.7</v>
      </c>
      <c r="AG12" s="50">
        <v>17.7</v>
      </c>
      <c r="AH12" s="50">
        <v>16.7</v>
      </c>
      <c r="AI12" s="50">
        <v>20.7</v>
      </c>
      <c r="AJ12" s="50">
        <v>26.8</v>
      </c>
      <c r="AK12" s="50">
        <v>39.700000000000003</v>
      </c>
      <c r="AL12" s="50">
        <v>45.6</v>
      </c>
      <c r="AM12" s="50">
        <v>52.8</v>
      </c>
      <c r="AN12" s="50">
        <v>54.8</v>
      </c>
      <c r="AO12" s="50">
        <v>60</v>
      </c>
      <c r="AP12" s="50">
        <v>56.5</v>
      </c>
      <c r="AQ12" s="50">
        <v>58.6</v>
      </c>
      <c r="AR12" s="50">
        <v>51.6</v>
      </c>
      <c r="AS12" s="50">
        <v>49.1</v>
      </c>
      <c r="AT12" s="50">
        <v>48.7</v>
      </c>
      <c r="AU12" s="50">
        <v>56</v>
      </c>
      <c r="AV12" s="50">
        <v>53.5</v>
      </c>
      <c r="AW12" s="50">
        <v>45.6</v>
      </c>
      <c r="AX12" s="50">
        <v>48.5</v>
      </c>
      <c r="AY12" s="50">
        <v>44.1</v>
      </c>
      <c r="AZ12" s="50">
        <v>44.5</v>
      </c>
      <c r="BA12" s="50">
        <v>36.6</v>
      </c>
      <c r="BB12" s="50">
        <v>43</v>
      </c>
      <c r="BC12" s="50">
        <v>37.6</v>
      </c>
      <c r="BD12" s="50">
        <v>36.1</v>
      </c>
      <c r="BE12" s="50">
        <v>32.6</v>
      </c>
      <c r="BF12" s="50">
        <v>36.299999999999997</v>
      </c>
      <c r="BG12" s="50">
        <v>34.700000000000003</v>
      </c>
      <c r="BH12" s="50">
        <v>33.299999999999997</v>
      </c>
      <c r="BI12" s="50">
        <v>36.1</v>
      </c>
      <c r="BJ12" s="50">
        <v>35</v>
      </c>
      <c r="BK12" s="50">
        <v>36.4</v>
      </c>
      <c r="BL12" s="50">
        <v>36.299999999999997</v>
      </c>
      <c r="BM12" s="50">
        <v>35.1</v>
      </c>
      <c r="BN12" s="50">
        <v>38.299999999999997</v>
      </c>
      <c r="BO12" s="50">
        <v>33.799999999999997</v>
      </c>
      <c r="BP12" s="50">
        <v>33.700000000000003</v>
      </c>
      <c r="BQ12" s="50">
        <v>31.2</v>
      </c>
      <c r="BR12" s="50">
        <v>33.299999999999997</v>
      </c>
      <c r="BS12" s="50">
        <v>35.5</v>
      </c>
      <c r="BT12" s="50">
        <v>30.9</v>
      </c>
      <c r="BU12" s="50">
        <v>30.5</v>
      </c>
      <c r="BV12" s="50">
        <v>28.1</v>
      </c>
      <c r="BW12" s="50">
        <v>29.4</v>
      </c>
      <c r="BX12" s="50">
        <v>27.2</v>
      </c>
      <c r="BY12" s="50">
        <v>26.4</v>
      </c>
      <c r="BZ12" s="50">
        <v>25.4</v>
      </c>
      <c r="CA12" s="50">
        <v>23.5</v>
      </c>
      <c r="CB12" s="50">
        <v>25.3</v>
      </c>
      <c r="CC12" s="50">
        <v>25.6</v>
      </c>
      <c r="CD12" s="50">
        <v>25.6</v>
      </c>
      <c r="CE12" s="50">
        <v>27.9</v>
      </c>
      <c r="CF12" s="50">
        <v>29.3</v>
      </c>
      <c r="CG12" s="50">
        <v>34.5</v>
      </c>
      <c r="CH12" s="50">
        <v>28.8</v>
      </c>
      <c r="CI12" s="50">
        <v>34.6</v>
      </c>
      <c r="CJ12" s="50">
        <v>29.3</v>
      </c>
      <c r="CK12" s="50">
        <v>27.1</v>
      </c>
      <c r="CL12" s="50">
        <v>27.7</v>
      </c>
      <c r="CM12" s="50">
        <v>27.5</v>
      </c>
      <c r="CN12" s="50">
        <v>23.6</v>
      </c>
      <c r="CO12" s="50">
        <v>25.2</v>
      </c>
      <c r="CP12" s="50">
        <v>25.1</v>
      </c>
      <c r="CQ12" s="50">
        <v>30.5</v>
      </c>
      <c r="CR12" s="50">
        <v>30.9</v>
      </c>
      <c r="CS12" s="50">
        <v>30.4</v>
      </c>
      <c r="CT12" s="50">
        <v>37.5</v>
      </c>
      <c r="CU12" s="50">
        <v>34</v>
      </c>
      <c r="CV12" s="50">
        <v>34.299999999999997</v>
      </c>
      <c r="CW12" s="50">
        <v>36</v>
      </c>
      <c r="CX12" s="50">
        <v>34.1</v>
      </c>
      <c r="CY12" s="50">
        <v>35.299999999999997</v>
      </c>
      <c r="CZ12" s="35">
        <f>AVERAGE(C12:CY12)</f>
        <v>34.04</v>
      </c>
      <c r="DA12" s="35">
        <f>SUM(C31:CY31)/(DC12-1)</f>
        <v>95.010523809523789</v>
      </c>
      <c r="DB12" s="35">
        <f t="shared" si="0"/>
        <v>9.7473341898964243</v>
      </c>
      <c r="DC12" s="35">
        <f>COUNT(C12:CY12)</f>
        <v>85</v>
      </c>
      <c r="DD12" s="36">
        <v>1</v>
      </c>
    </row>
    <row r="13" spans="1:212" s="1" customFormat="1" ht="14.25" x14ac:dyDescent="0.25">
      <c r="A13" s="77" t="s">
        <v>46</v>
      </c>
      <c r="B13" s="77" t="s">
        <v>47</v>
      </c>
      <c r="C13" s="50">
        <v>80.633333333333326</v>
      </c>
      <c r="D13" s="50">
        <v>91.633333333333326</v>
      </c>
      <c r="E13" s="50">
        <v>90.3</v>
      </c>
      <c r="F13" s="50">
        <v>102.2</v>
      </c>
      <c r="G13" s="50">
        <v>95.333333333333329</v>
      </c>
      <c r="H13" s="50">
        <v>96.833333333333329</v>
      </c>
      <c r="I13" s="50">
        <v>104.56666666666666</v>
      </c>
      <c r="J13" s="50">
        <v>101.60000000000001</v>
      </c>
      <c r="K13" s="50">
        <v>105.90000000000002</v>
      </c>
      <c r="L13" s="50">
        <v>102.86666666666667</v>
      </c>
      <c r="M13" s="50">
        <v>104.83333333333333</v>
      </c>
      <c r="N13" s="50">
        <v>107.26666666666665</v>
      </c>
      <c r="O13" s="50">
        <v>109.36666666666667</v>
      </c>
      <c r="P13" s="50">
        <v>109.8</v>
      </c>
      <c r="Q13" s="50">
        <v>108.96666666666665</v>
      </c>
      <c r="R13" s="50">
        <v>110.13333333333333</v>
      </c>
      <c r="S13" s="50">
        <v>109.76666666666665</v>
      </c>
      <c r="T13" s="50">
        <v>110.43333333333334</v>
      </c>
      <c r="U13" s="50">
        <v>109.26666666666667</v>
      </c>
      <c r="V13" s="50">
        <v>108.93333333333334</v>
      </c>
      <c r="W13" s="50">
        <v>109.86666666666667</v>
      </c>
      <c r="X13" s="50">
        <v>110.73333333333333</v>
      </c>
      <c r="Y13" s="50">
        <v>111.53333333333335</v>
      </c>
      <c r="Z13" s="50">
        <v>113.23333333333335</v>
      </c>
      <c r="AA13" s="50">
        <v>112.7</v>
      </c>
      <c r="AB13" s="50">
        <v>113</v>
      </c>
      <c r="AC13" s="50">
        <v>116.23333333333335</v>
      </c>
      <c r="AD13" s="50">
        <v>116.63333333333333</v>
      </c>
      <c r="AE13" s="50">
        <v>118.56666666666666</v>
      </c>
      <c r="AF13" s="50">
        <v>114</v>
      </c>
      <c r="AG13" s="50">
        <v>111.60000000000001</v>
      </c>
      <c r="AH13" s="50">
        <v>106.86666666666667</v>
      </c>
      <c r="AI13" s="50">
        <v>102.86666666666667</v>
      </c>
      <c r="AJ13" s="50">
        <v>92.59999999999998</v>
      </c>
      <c r="AK13" s="50">
        <v>89.8</v>
      </c>
      <c r="AL13" s="50">
        <v>79.133333333333326</v>
      </c>
      <c r="AM13" s="50">
        <v>62.966666666666669</v>
      </c>
      <c r="AN13" s="50">
        <v>67.5</v>
      </c>
      <c r="AO13" s="50">
        <v>70.266666666666666</v>
      </c>
      <c r="AP13" s="50">
        <v>75.033333333333346</v>
      </c>
      <c r="AQ13" s="50">
        <v>82.033333333333346</v>
      </c>
      <c r="AR13" s="50">
        <v>91.966666666666654</v>
      </c>
      <c r="AS13" s="50">
        <v>96.266666666666652</v>
      </c>
      <c r="AT13" s="50">
        <v>97.933333333333337</v>
      </c>
      <c r="AU13" s="50">
        <v>95.90000000000002</v>
      </c>
      <c r="AV13" s="50">
        <v>98.233333333333334</v>
      </c>
      <c r="AW13" s="50">
        <v>101</v>
      </c>
      <c r="AX13" s="50">
        <v>100.56666666666666</v>
      </c>
      <c r="AY13" s="50">
        <v>100.06666666666668</v>
      </c>
      <c r="AZ13" s="50">
        <v>101.03333333333335</v>
      </c>
      <c r="BA13" s="50">
        <v>102.2</v>
      </c>
      <c r="BB13" s="50">
        <v>103.03333333333335</v>
      </c>
      <c r="BC13" s="50">
        <v>102.46666666666665</v>
      </c>
      <c r="BD13" s="50">
        <v>101.83333333333333</v>
      </c>
      <c r="BE13" s="50">
        <v>101.96666666666668</v>
      </c>
      <c r="BF13" s="50">
        <v>102.86666666666667</v>
      </c>
      <c r="BG13" s="50">
        <v>103.3</v>
      </c>
      <c r="BH13" s="50">
        <v>101.60000000000001</v>
      </c>
      <c r="BI13" s="50">
        <v>100.46666666666665</v>
      </c>
      <c r="BJ13" s="50">
        <v>100.66666666666667</v>
      </c>
      <c r="BK13" s="50">
        <v>97.966666666666683</v>
      </c>
      <c r="BL13" s="50">
        <v>99.133333333333326</v>
      </c>
      <c r="BM13" s="50">
        <v>99.966666666666654</v>
      </c>
      <c r="BN13" s="50">
        <v>100</v>
      </c>
      <c r="BO13" s="50">
        <v>100.30000000000001</v>
      </c>
      <c r="BP13" s="50">
        <v>101.8</v>
      </c>
      <c r="BQ13" s="50">
        <v>101.60000000000001</v>
      </c>
      <c r="BR13" s="50">
        <v>101.63333333333333</v>
      </c>
      <c r="BS13" s="50">
        <v>102</v>
      </c>
      <c r="BT13" s="50">
        <v>104</v>
      </c>
      <c r="BU13" s="50">
        <v>104.06666666666666</v>
      </c>
      <c r="BV13" s="50">
        <v>106.03333333333335</v>
      </c>
      <c r="BW13" s="50">
        <v>105</v>
      </c>
      <c r="BX13" s="50">
        <v>103.06666666666666</v>
      </c>
      <c r="BY13" s="50">
        <v>104.60000000000001</v>
      </c>
      <c r="BZ13" s="50">
        <v>105.63333333333334</v>
      </c>
      <c r="CA13" s="50">
        <v>103.66666666666667</v>
      </c>
      <c r="CB13" s="50">
        <v>101.86666666666667</v>
      </c>
      <c r="CC13" s="50">
        <v>101.96666666666665</v>
      </c>
      <c r="CD13" s="50">
        <v>102.26666666666667</v>
      </c>
      <c r="CE13" s="50">
        <v>100.93333333333334</v>
      </c>
      <c r="CF13" s="50">
        <v>76.900000000000006</v>
      </c>
      <c r="CG13" s="50">
        <v>93.633333333333326</v>
      </c>
      <c r="CH13" s="50">
        <v>94.133333333333326</v>
      </c>
      <c r="CI13" s="50">
        <v>90.09999999999998</v>
      </c>
      <c r="CJ13" s="50">
        <v>102.86666666666666</v>
      </c>
      <c r="CK13" s="50">
        <v>103.63333333333333</v>
      </c>
      <c r="CL13" s="50">
        <v>101.03333333333332</v>
      </c>
      <c r="CM13" s="50">
        <v>98.600000000000009</v>
      </c>
      <c r="CN13" s="50">
        <v>93.899999999999991</v>
      </c>
      <c r="CO13" s="50">
        <v>94.633333333333326</v>
      </c>
      <c r="CP13" s="50">
        <v>92.13333333333334</v>
      </c>
      <c r="CQ13" s="50">
        <v>94.833333333333329</v>
      </c>
      <c r="CR13" s="50">
        <v>94.09999999999998</v>
      </c>
      <c r="CS13" s="50">
        <v>95.566666666666677</v>
      </c>
      <c r="CT13" s="50">
        <v>94.733333333333334</v>
      </c>
      <c r="CU13" s="50">
        <v>97.433333333333337</v>
      </c>
      <c r="CV13" s="50">
        <v>97.8</v>
      </c>
      <c r="CW13" s="50">
        <v>97.3</v>
      </c>
      <c r="CX13" s="50">
        <v>98.133333333333326</v>
      </c>
      <c r="CY13" s="50">
        <v>97.966666666666654</v>
      </c>
      <c r="CZ13" s="35">
        <f>AVERAGE(C13:CY13)</f>
        <v>99.981188118811872</v>
      </c>
      <c r="DA13" s="35">
        <f>SUM(C32:CY32)/(DC13-1)</f>
        <v>97.785075907590766</v>
      </c>
      <c r="DB13" s="35">
        <f t="shared" si="0"/>
        <v>9.8886336724337589</v>
      </c>
      <c r="DC13" s="35">
        <f>COUNT(C13:CY13)</f>
        <v>101</v>
      </c>
      <c r="DD13" s="36">
        <v>1</v>
      </c>
    </row>
    <row r="14" spans="1:212" s="1" customFormat="1" ht="14.25" x14ac:dyDescent="0.25">
      <c r="A14" s="77" t="s">
        <v>51</v>
      </c>
      <c r="B14" s="77" t="s">
        <v>181</v>
      </c>
      <c r="C14" s="50">
        <v>1002</v>
      </c>
      <c r="D14" s="50">
        <v>1063</v>
      </c>
      <c r="E14" s="50">
        <v>1154.9000000000001</v>
      </c>
      <c r="F14" s="50">
        <v>1286.5999999999999</v>
      </c>
      <c r="G14" s="50">
        <v>1410.4</v>
      </c>
      <c r="H14" s="50">
        <v>1526.6</v>
      </c>
      <c r="I14" s="50">
        <v>1655.9</v>
      </c>
      <c r="J14" s="50">
        <v>1927.6</v>
      </c>
      <c r="K14" s="50">
        <v>2040.5</v>
      </c>
      <c r="L14" s="50">
        <v>2154.8000000000002</v>
      </c>
      <c r="M14" s="50">
        <v>2367.9</v>
      </c>
      <c r="N14" s="50">
        <v>2631.6</v>
      </c>
      <c r="O14" s="50">
        <v>2820.4</v>
      </c>
      <c r="P14" s="50">
        <v>3050.2</v>
      </c>
      <c r="Q14" s="50">
        <v>3327.2</v>
      </c>
      <c r="R14" s="50">
        <v>3617.8</v>
      </c>
      <c r="S14" s="50">
        <v>3951</v>
      </c>
      <c r="T14" s="50">
        <v>4356</v>
      </c>
      <c r="U14" s="50">
        <v>4826.5</v>
      </c>
      <c r="V14" s="50">
        <v>5317.3</v>
      </c>
      <c r="W14" s="50">
        <v>5905.9</v>
      </c>
      <c r="X14" s="50">
        <v>6711.7</v>
      </c>
      <c r="Y14" s="50">
        <v>7616.8</v>
      </c>
      <c r="Z14" s="50">
        <v>8736</v>
      </c>
      <c r="AA14" s="50">
        <v>9684.9</v>
      </c>
      <c r="AB14" s="50">
        <v>10708.4</v>
      </c>
      <c r="AC14" s="50">
        <v>12147.1</v>
      </c>
      <c r="AD14" s="50">
        <v>13834.4</v>
      </c>
      <c r="AE14" s="50">
        <v>15320.3</v>
      </c>
      <c r="AF14" s="50">
        <v>16725.3</v>
      </c>
      <c r="AG14" s="50">
        <v>17653</v>
      </c>
      <c r="AH14" s="50">
        <v>18569.3</v>
      </c>
      <c r="AI14" s="50">
        <v>19208.8</v>
      </c>
      <c r="AJ14" s="50">
        <v>20074.599999999999</v>
      </c>
      <c r="AK14" s="50">
        <v>20765.400000000001</v>
      </c>
      <c r="AL14" s="50">
        <v>20742.2</v>
      </c>
      <c r="AM14" s="50">
        <v>20444.2</v>
      </c>
      <c r="AN14" s="50">
        <v>20028.5</v>
      </c>
      <c r="AO14" s="50">
        <v>19750.599999999999</v>
      </c>
      <c r="AP14" s="50">
        <v>19230</v>
      </c>
      <c r="AQ14" s="50">
        <v>18806.5</v>
      </c>
      <c r="AR14" s="50">
        <v>17259.7</v>
      </c>
      <c r="AS14" s="50">
        <v>16999.400000000001</v>
      </c>
      <c r="AT14" s="50">
        <v>16382</v>
      </c>
      <c r="AU14" s="50">
        <v>15975.7</v>
      </c>
      <c r="AV14" s="50">
        <v>15679.6</v>
      </c>
      <c r="AW14" s="50">
        <v>15609.9</v>
      </c>
      <c r="AX14" s="50">
        <v>15128.2</v>
      </c>
      <c r="AY14" s="50">
        <v>14240.800000000001</v>
      </c>
      <c r="AZ14" s="50">
        <v>13750.999999999998</v>
      </c>
      <c r="BA14" s="50">
        <v>13700.900000000001</v>
      </c>
      <c r="BB14" s="50">
        <v>13352.2</v>
      </c>
      <c r="BC14" s="50">
        <v>13126.099999999999</v>
      </c>
      <c r="BD14" s="50">
        <v>12786.8</v>
      </c>
      <c r="BE14" s="50">
        <v>12595.9</v>
      </c>
      <c r="BF14" s="50">
        <v>12413.800000000001</v>
      </c>
      <c r="BG14" s="50">
        <v>11851.2</v>
      </c>
      <c r="BH14" s="50">
        <v>11666.4</v>
      </c>
      <c r="BI14" s="50">
        <v>11647</v>
      </c>
      <c r="BJ14" s="50">
        <v>11325.1</v>
      </c>
      <c r="BK14" s="50">
        <v>11250.1</v>
      </c>
      <c r="BL14" s="50">
        <v>11165.4</v>
      </c>
      <c r="BM14" s="50">
        <v>11144.1</v>
      </c>
      <c r="BN14" s="50">
        <v>10943.9</v>
      </c>
      <c r="BO14" s="50">
        <v>10778.2</v>
      </c>
      <c r="BP14" s="50">
        <v>10968</v>
      </c>
      <c r="BQ14" s="50">
        <v>11007.3</v>
      </c>
      <c r="BR14" s="50">
        <v>10997.3</v>
      </c>
      <c r="BS14" s="50">
        <v>11022.8</v>
      </c>
      <c r="BT14" s="50">
        <v>10958.400000000001</v>
      </c>
      <c r="BU14" s="50">
        <v>10717.5</v>
      </c>
      <c r="BV14" s="50">
        <v>10651.9</v>
      </c>
      <c r="BW14" s="50">
        <v>10604.1</v>
      </c>
      <c r="BX14" s="50">
        <v>10522.7</v>
      </c>
      <c r="BY14" s="50">
        <v>10015.200000000001</v>
      </c>
      <c r="BZ14" s="50">
        <v>9931.4</v>
      </c>
      <c r="CA14" s="50">
        <v>9942</v>
      </c>
      <c r="CB14" s="50">
        <v>9968.1</v>
      </c>
      <c r="CC14" s="50">
        <v>10027.700000000001</v>
      </c>
      <c r="CD14" s="50">
        <v>9705.5</v>
      </c>
      <c r="CE14" s="50">
        <v>9589.1</v>
      </c>
      <c r="CF14" s="50">
        <v>9451.7000000000007</v>
      </c>
      <c r="CG14" s="50">
        <v>9460.4</v>
      </c>
      <c r="CH14" s="50">
        <v>9305.2999999999993</v>
      </c>
      <c r="CI14" s="50">
        <v>9415.2999999999993</v>
      </c>
      <c r="CJ14" s="50">
        <v>9351.9</v>
      </c>
      <c r="CK14" s="50">
        <v>9625.5999999999985</v>
      </c>
      <c r="CL14" s="50">
        <v>9667.2999999999993</v>
      </c>
      <c r="CM14" s="50">
        <v>9662.9</v>
      </c>
      <c r="CN14" s="50">
        <v>9874.6</v>
      </c>
      <c r="CO14" s="50">
        <v>10148.1</v>
      </c>
      <c r="CP14" s="50">
        <v>10257.9</v>
      </c>
      <c r="CQ14" s="50">
        <v>10250.1</v>
      </c>
      <c r="CR14" s="50">
        <v>10338.599999999999</v>
      </c>
      <c r="CS14" s="50">
        <v>10598.3</v>
      </c>
      <c r="CT14" s="50">
        <v>10593.2</v>
      </c>
      <c r="CU14" s="50">
        <v>10600.2</v>
      </c>
      <c r="CV14" s="50">
        <v>10838.5</v>
      </c>
      <c r="CW14" s="50">
        <v>11063.8</v>
      </c>
      <c r="CX14" s="50">
        <v>11223.1</v>
      </c>
      <c r="CY14" s="50">
        <v>11479.6</v>
      </c>
      <c r="CZ14" s="35">
        <f>AVERAGE(C14:CY14)</f>
        <v>10542.187128712872</v>
      </c>
      <c r="DA14" s="35">
        <f>SUM(C33:CY33)/(DC14-1)</f>
        <v>26381988.092132669</v>
      </c>
      <c r="DB14" s="35">
        <f>SQRT(DA14)</f>
        <v>5136.3399509896799</v>
      </c>
      <c r="DC14" s="35">
        <f>COUNT(C14:CY14)</f>
        <v>101</v>
      </c>
      <c r="DD14" s="36">
        <v>1</v>
      </c>
    </row>
    <row r="15" spans="1:212" s="10" customFormat="1" ht="14.25" x14ac:dyDescent="0.25">
      <c r="A15" s="77" t="s">
        <v>56</v>
      </c>
      <c r="B15" s="77" t="s">
        <v>57</v>
      </c>
      <c r="C15" s="50">
        <v>-13.45359114355524</v>
      </c>
      <c r="D15" s="50">
        <v>-16.267851741438449</v>
      </c>
      <c r="E15" s="50">
        <v>-17.666100251924856</v>
      </c>
      <c r="F15" s="50">
        <v>-20.193027673563012</v>
      </c>
      <c r="G15" s="50">
        <v>-15.799665657893522</v>
      </c>
      <c r="H15" s="50">
        <v>-16.111435380968427</v>
      </c>
      <c r="I15" s="50">
        <v>-19.435950375095928</v>
      </c>
      <c r="J15" s="50">
        <v>-21.656617524423712</v>
      </c>
      <c r="K15" s="50">
        <v>-16.574835922148665</v>
      </c>
      <c r="L15" s="50">
        <v>-18.587360594795534</v>
      </c>
      <c r="M15" s="50">
        <v>-18.782051034700974</v>
      </c>
      <c r="N15" s="50">
        <v>-21.642449869728324</v>
      </c>
      <c r="O15" s="50">
        <v>-18.886380737396539</v>
      </c>
      <c r="P15" s="50">
        <v>-19.912793433549528</v>
      </c>
      <c r="Q15" s="50">
        <v>-21.958386974535795</v>
      </c>
      <c r="R15" s="50">
        <v>-22.155086413325549</v>
      </c>
      <c r="S15" s="50">
        <v>-20.345289356886511</v>
      </c>
      <c r="T15" s="50">
        <v>-23.263709191689188</v>
      </c>
      <c r="U15" s="50">
        <v>-21.640567600559571</v>
      </c>
      <c r="V15" s="50">
        <v>-23.130872897907278</v>
      </c>
      <c r="W15" s="50">
        <v>-19.190662870210787</v>
      </c>
      <c r="X15" s="50">
        <v>-20.333912249787655</v>
      </c>
      <c r="Y15" s="50">
        <v>-20.938749582837019</v>
      </c>
      <c r="Z15" s="50">
        <v>-24.643851187269291</v>
      </c>
      <c r="AA15" s="50">
        <v>-24.765206451605273</v>
      </c>
      <c r="AB15" s="50">
        <v>-25.605306426108402</v>
      </c>
      <c r="AC15" s="50">
        <v>-27.089990445506356</v>
      </c>
      <c r="AD15" s="50">
        <v>-29.491336853117943</v>
      </c>
      <c r="AE15" s="50">
        <v>-27.027109134403393</v>
      </c>
      <c r="AF15" s="50">
        <v>-25.329637162026881</v>
      </c>
      <c r="AG15" s="50">
        <v>-25.144388981392002</v>
      </c>
      <c r="AH15" s="50">
        <v>-22.008656738317075</v>
      </c>
      <c r="AI15" s="50">
        <v>-20.87481022691912</v>
      </c>
      <c r="AJ15" s="50">
        <v>-19.054834438512611</v>
      </c>
      <c r="AK15" s="50">
        <v>-18.64379231677178</v>
      </c>
      <c r="AL15" s="50">
        <v>-17.081067344954857</v>
      </c>
      <c r="AM15" s="50">
        <v>-12.037490374936608</v>
      </c>
      <c r="AN15" s="50">
        <v>-7.5234392961423247</v>
      </c>
      <c r="AO15" s="50">
        <v>-8.1626668721051185</v>
      </c>
      <c r="AP15" s="50">
        <v>-6.441435834066005</v>
      </c>
      <c r="AQ15" s="50">
        <v>-8.5568525585789335</v>
      </c>
      <c r="AR15" s="50">
        <v>-7.4860931161805713</v>
      </c>
      <c r="AS15" s="50">
        <v>-10.361238393042278</v>
      </c>
      <c r="AT15" s="50">
        <v>-12.351186021636396</v>
      </c>
      <c r="AU15" s="50">
        <v>-11.470819696658916</v>
      </c>
      <c r="AV15" s="50">
        <v>-10.870121233822703</v>
      </c>
      <c r="AW15" s="50">
        <v>-14.79615236586748</v>
      </c>
      <c r="AX15" s="50">
        <v>-13.700385252608402</v>
      </c>
      <c r="AY15" s="50">
        <v>-14.809990877657739</v>
      </c>
      <c r="AZ15" s="50">
        <v>-14.51163915188925</v>
      </c>
      <c r="BA15" s="50">
        <v>-11.236720426268537</v>
      </c>
      <c r="BB15" s="50">
        <v>-9.9888684869036481</v>
      </c>
      <c r="BC15" s="50">
        <v>-14.051444750769896</v>
      </c>
      <c r="BD15" s="50">
        <v>-11.735809363314447</v>
      </c>
      <c r="BE15" s="50">
        <v>-12.939966697463687</v>
      </c>
      <c r="BF15" s="50">
        <v>-9.304190327894247</v>
      </c>
      <c r="BG15" s="50">
        <v>-12.126044157163427</v>
      </c>
      <c r="BH15" s="50">
        <v>-11.091449184236382</v>
      </c>
      <c r="BI15" s="50">
        <v>-11.456754034089649</v>
      </c>
      <c r="BJ15" s="50">
        <v>-9.7863668117313019</v>
      </c>
      <c r="BK15" s="50">
        <v>-10.355962931509547</v>
      </c>
      <c r="BL15" s="50">
        <v>-9.19141898938088</v>
      </c>
      <c r="BM15" s="50">
        <v>-10.116379171686043</v>
      </c>
      <c r="BN15" s="50">
        <v>-5.9296396089746271</v>
      </c>
      <c r="BO15" s="50">
        <v>-8.0423640645216405</v>
      </c>
      <c r="BP15" s="50">
        <v>-7.849549539560492</v>
      </c>
      <c r="BQ15" s="50">
        <v>-7.4202157698698077</v>
      </c>
      <c r="BR15" s="50">
        <v>-7.898622840075455</v>
      </c>
      <c r="BS15" s="50">
        <v>-9.698820754881929</v>
      </c>
      <c r="BT15" s="50">
        <v>-10.65818321455423</v>
      </c>
      <c r="BU15" s="50">
        <v>-11.752683651628461</v>
      </c>
      <c r="BV15" s="50">
        <v>-6.5551207440062029</v>
      </c>
      <c r="BW15" s="50">
        <v>-8.4868458856681936</v>
      </c>
      <c r="BX15" s="50">
        <v>-7.9237242266984964</v>
      </c>
      <c r="BY15" s="50">
        <v>-12.743853000686304</v>
      </c>
      <c r="BZ15" s="50">
        <v>-7.5563946005720011</v>
      </c>
      <c r="CA15" s="50">
        <v>-6.858533268092633</v>
      </c>
      <c r="CB15" s="50">
        <v>-9.399607805747193</v>
      </c>
      <c r="CC15" s="50">
        <v>-9.2827196651969235</v>
      </c>
      <c r="CD15" s="50">
        <v>-6.2986236649203899</v>
      </c>
      <c r="CE15" s="50">
        <v>-6.6705762824519423</v>
      </c>
      <c r="CF15" s="50">
        <v>-5.5935587952187715</v>
      </c>
      <c r="CG15" s="50">
        <v>-6.6040450746123858</v>
      </c>
      <c r="CH15" s="50">
        <v>-3.3150353161256656</v>
      </c>
      <c r="CI15" s="50">
        <v>-5.670671581543667</v>
      </c>
      <c r="CJ15" s="50">
        <v>-11.498851252123812</v>
      </c>
      <c r="CK15" s="50">
        <v>-9.3819687595188608</v>
      </c>
      <c r="CL15" s="50">
        <v>-4.3215567940553203</v>
      </c>
      <c r="CM15" s="50">
        <v>-9.1407852727353038</v>
      </c>
      <c r="CN15" s="50">
        <v>-12.691131824640978</v>
      </c>
      <c r="CO15" s="50">
        <v>-15.572558327614891</v>
      </c>
      <c r="CP15" s="50">
        <v>-11.921981706578192</v>
      </c>
      <c r="CQ15" s="50">
        <v>-8.076629062256826</v>
      </c>
      <c r="CR15" s="50">
        <v>-11.061734350758053</v>
      </c>
      <c r="CS15" s="50">
        <v>-12.081021523754599</v>
      </c>
      <c r="CT15" s="50">
        <v>-6.4866568184205438</v>
      </c>
      <c r="CU15" s="50">
        <v>-3.3022292280847338</v>
      </c>
      <c r="CV15" s="50">
        <v>-8.6681418029197737</v>
      </c>
      <c r="CW15" s="50">
        <v>-9.1281003704085535</v>
      </c>
      <c r="CX15" s="50">
        <v>-6.6159195530272816</v>
      </c>
      <c r="CY15" s="50">
        <v>-6.8680656106910734</v>
      </c>
      <c r="CZ15" s="35">
        <f>AVERAGE(C15:CY15)</f>
        <v>-13.566088556204235</v>
      </c>
      <c r="DA15" s="35">
        <f>SUM(C34:CY34)/(DC15-1)</f>
        <v>40.278987787477774</v>
      </c>
      <c r="DB15" s="35">
        <f>SQRT(DA15)</f>
        <v>6.3465729167384328</v>
      </c>
      <c r="DC15" s="35">
        <f>COUNT(C15:CY15)</f>
        <v>101</v>
      </c>
      <c r="DD15" s="36">
        <v>-1</v>
      </c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</row>
    <row r="16" spans="1:212" s="10" customFormat="1" ht="14.25" x14ac:dyDescent="0.25">
      <c r="A16" s="77" t="s">
        <v>62</v>
      </c>
      <c r="B16" s="77" t="s">
        <v>63</v>
      </c>
      <c r="C16" s="50">
        <v>-2.0110001709350143</v>
      </c>
      <c r="D16" s="50">
        <v>-3.5377713102077086</v>
      </c>
      <c r="E16" s="50">
        <v>-4.413621364714956</v>
      </c>
      <c r="F16" s="50">
        <v>-8.7795772493752242</v>
      </c>
      <c r="G16" s="50">
        <v>-2.2782058820812949</v>
      </c>
      <c r="H16" s="50">
        <v>-4.4323803003658586</v>
      </c>
      <c r="I16" s="50">
        <v>-7.7613541011972025</v>
      </c>
      <c r="J16" s="50">
        <v>-15.061078231687903</v>
      </c>
      <c r="K16" s="50">
        <v>-2.7181145345511992</v>
      </c>
      <c r="L16" s="50">
        <v>-7.5511152416356877</v>
      </c>
      <c r="M16" s="50">
        <v>-7.3796964774248828</v>
      </c>
      <c r="N16" s="50">
        <v>-8.3843756487242533</v>
      </c>
      <c r="O16" s="50">
        <v>-5.0163029847002756</v>
      </c>
      <c r="P16" s="50">
        <v>-8.5797043591464259</v>
      </c>
      <c r="Q16" s="50">
        <v>-8.8670057878125519</v>
      </c>
      <c r="R16" s="50">
        <v>-9.539500809240705</v>
      </c>
      <c r="S16" s="50">
        <v>-9.2206934559116398</v>
      </c>
      <c r="T16" s="50">
        <v>-18.381297472976218</v>
      </c>
      <c r="U16" s="50">
        <v>-13.098144107499261</v>
      </c>
      <c r="V16" s="50">
        <v>-10.32104312262987</v>
      </c>
      <c r="W16" s="50">
        <v>-10.104174768785224</v>
      </c>
      <c r="X16" s="50">
        <v>-10.93391478518819</v>
      </c>
      <c r="Y16" s="50">
        <v>-12.576610583116146</v>
      </c>
      <c r="Z16" s="50">
        <v>-14.761264523458953</v>
      </c>
      <c r="AA16" s="50">
        <v>-15.459779152768629</v>
      </c>
      <c r="AB16" s="50">
        <v>-18.848492644868056</v>
      </c>
      <c r="AC16" s="50">
        <v>-24.19328488033246</v>
      </c>
      <c r="AD16" s="50">
        <v>-27.056663866401532</v>
      </c>
      <c r="AE16" s="50">
        <v>-23.283892493950091</v>
      </c>
      <c r="AF16" s="50">
        <v>-22.298209670159615</v>
      </c>
      <c r="AG16" s="50">
        <v>-23.701678138197376</v>
      </c>
      <c r="AH16" s="50">
        <v>-18.357608256146644</v>
      </c>
      <c r="AI16" s="50">
        <v>-16.336171705055449</v>
      </c>
      <c r="AJ16" s="50">
        <v>-15.027790473895401</v>
      </c>
      <c r="AK16" s="50">
        <v>-12.43574863206765</v>
      </c>
      <c r="AL16" s="50">
        <v>-7.9112311913475102</v>
      </c>
      <c r="AM16" s="50">
        <v>0.3724064356213328</v>
      </c>
      <c r="AN16" s="50">
        <v>12.945359235820311</v>
      </c>
      <c r="AO16" s="50">
        <v>8.1648617274081889</v>
      </c>
      <c r="AP16" s="50">
        <v>9.7762095289366009</v>
      </c>
      <c r="AQ16" s="50">
        <v>6.7764671051282601</v>
      </c>
      <c r="AR16" s="50">
        <v>4.3862051348598996</v>
      </c>
      <c r="AS16" s="50">
        <v>-1.9227941345164927</v>
      </c>
      <c r="AT16" s="50">
        <v>-1.4545687583084337</v>
      </c>
      <c r="AU16" s="50">
        <v>-1.1001425540273897</v>
      </c>
      <c r="AV16" s="50">
        <v>-2.5576755844288708</v>
      </c>
      <c r="AW16" s="50">
        <v>-7.435750652908478</v>
      </c>
      <c r="AX16" s="50">
        <v>-2.5126004033203153</v>
      </c>
      <c r="AY16" s="50">
        <v>-5.611133168343347</v>
      </c>
      <c r="AZ16" s="50">
        <v>-4.8087029540641524</v>
      </c>
      <c r="BA16" s="50">
        <v>-3.9081068929326639</v>
      </c>
      <c r="BB16" s="50">
        <v>-1.5188166369761562</v>
      </c>
      <c r="BC16" s="50">
        <v>-3.5573277850050355</v>
      </c>
      <c r="BD16" s="50">
        <v>-1.9642290034016039</v>
      </c>
      <c r="BE16" s="50">
        <v>-4.8370455047665777</v>
      </c>
      <c r="BF16" s="50">
        <v>-1.3161531475802524</v>
      </c>
      <c r="BG16" s="50">
        <v>-3.237012272984896</v>
      </c>
      <c r="BH16" s="50">
        <v>-2.4938515946058519</v>
      </c>
      <c r="BI16" s="50">
        <v>-2.7422186601418685</v>
      </c>
      <c r="BJ16" s="50">
        <v>2.2148525055888113</v>
      </c>
      <c r="BK16" s="50">
        <v>-2.0536981208281881</v>
      </c>
      <c r="BL16" s="50">
        <v>-1.3781246244820478</v>
      </c>
      <c r="BM16" s="50">
        <v>-1.7124704498819914</v>
      </c>
      <c r="BN16" s="50">
        <v>4.3263464958183953</v>
      </c>
      <c r="BO16" s="50">
        <v>2.4867593877929957</v>
      </c>
      <c r="BP16" s="50">
        <v>-0.47286443009400547</v>
      </c>
      <c r="BQ16" s="50">
        <v>1.7775797795108919</v>
      </c>
      <c r="BR16" s="50">
        <v>3.2980587960291983</v>
      </c>
      <c r="BS16" s="50">
        <v>1.1015426492835076</v>
      </c>
      <c r="BT16" s="50">
        <v>-1.2620520196295262</v>
      </c>
      <c r="BU16" s="50">
        <v>-2.6247415765957514</v>
      </c>
      <c r="BV16" s="50">
        <v>8.322825944640746</v>
      </c>
      <c r="BW16" s="50">
        <v>0.11591789502376069</v>
      </c>
      <c r="BX16" s="50">
        <v>2.0208535124271187</v>
      </c>
      <c r="BY16" s="50">
        <v>-5.510345572767414</v>
      </c>
      <c r="BZ16" s="50">
        <v>1.9432604706944505</v>
      </c>
      <c r="CA16" s="50">
        <v>1.0248031421993895</v>
      </c>
      <c r="CB16" s="50">
        <v>-1.4969246290357796</v>
      </c>
      <c r="CC16" s="50">
        <v>-2.9080559812306124</v>
      </c>
      <c r="CD16" s="50">
        <v>2.8176031034617455</v>
      </c>
      <c r="CE16" s="50">
        <v>0.58330151348795012</v>
      </c>
      <c r="CF16" s="50">
        <v>3.8276296576924698</v>
      </c>
      <c r="CG16" s="50">
        <v>-0.388016749389682</v>
      </c>
      <c r="CH16" s="50">
        <v>7.7755405012100764</v>
      </c>
      <c r="CI16" s="50">
        <v>-2.7874042364414908</v>
      </c>
      <c r="CJ16" s="50">
        <v>-9.1990810016990494</v>
      </c>
      <c r="CK16" s="50">
        <v>-6.9212196814868632</v>
      </c>
      <c r="CL16" s="50">
        <v>2.2276065948738766</v>
      </c>
      <c r="CM16" s="50">
        <v>-6.1719070823842701</v>
      </c>
      <c r="CN16" s="50">
        <v>-7.0057203278272944</v>
      </c>
      <c r="CO16" s="50">
        <v>-6.7257582905044062</v>
      </c>
      <c r="CP16" s="50">
        <v>-2.2164052516790309</v>
      </c>
      <c r="CQ16" s="50">
        <v>-5.59177631522524</v>
      </c>
      <c r="CR16" s="50">
        <v>-3.781614810847715</v>
      </c>
      <c r="CS16" s="50">
        <v>-5.5916909649556352</v>
      </c>
      <c r="CT16" s="50">
        <v>-1.0429307546125473</v>
      </c>
      <c r="CU16" s="50">
        <v>-0.7788816771063537</v>
      </c>
      <c r="CV16" s="50">
        <v>-4.009712059890572</v>
      </c>
      <c r="CW16" s="50">
        <v>-4.4278457981524131</v>
      </c>
      <c r="CX16" s="50">
        <v>0.76097116589660618</v>
      </c>
      <c r="CY16" s="50">
        <v>-4.110973031139908</v>
      </c>
      <c r="CZ16" s="35">
        <f>AVERAGE(C16:CY16)</f>
        <v>-4.7992067449638709</v>
      </c>
      <c r="DA16" s="35">
        <f>SUM(C35:CY35)/(DC16-1)</f>
        <v>57.029403579686424</v>
      </c>
      <c r="DB16" s="35">
        <f t="shared" si="0"/>
        <v>7.5517814838411752</v>
      </c>
      <c r="DC16" s="35">
        <f>COUNT(C16:CY16)</f>
        <v>101</v>
      </c>
      <c r="DD16" s="36">
        <v>-1</v>
      </c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</row>
    <row r="17" spans="1:108" s="1" customFormat="1" ht="14.25" x14ac:dyDescent="0.25">
      <c r="A17" s="77" t="s">
        <v>66</v>
      </c>
      <c r="B17" s="77" t="s">
        <v>67</v>
      </c>
      <c r="C17" s="50">
        <v>3.7333333333333329</v>
      </c>
      <c r="D17" s="50">
        <v>3.2333333333333329</v>
      </c>
      <c r="E17" s="50">
        <v>1.5333333333333332</v>
      </c>
      <c r="F17" s="50">
        <v>1.3999999999999997</v>
      </c>
      <c r="G17" s="50">
        <v>0.43333333333333335</v>
      </c>
      <c r="H17" s="50">
        <v>1.0999999999999999</v>
      </c>
      <c r="I17" s="50">
        <v>1.9333333333333333</v>
      </c>
      <c r="J17" s="50">
        <v>1.9666666666666666</v>
      </c>
      <c r="K17" s="50">
        <v>1.5666666666666664</v>
      </c>
      <c r="L17" s="50">
        <v>1.4333333333333333</v>
      </c>
      <c r="M17" s="50">
        <v>1.1666666666666667</v>
      </c>
      <c r="N17" s="50">
        <v>1.6333333333333335</v>
      </c>
      <c r="O17" s="50">
        <v>2.2333333333333329</v>
      </c>
      <c r="P17" s="50">
        <v>2.9</v>
      </c>
      <c r="Q17" s="50">
        <v>3</v>
      </c>
      <c r="R17" s="50">
        <v>3.9333333333333331</v>
      </c>
      <c r="S17" s="50">
        <v>4.1000000000000005</v>
      </c>
      <c r="T17" s="50">
        <v>4.7333333333333334</v>
      </c>
      <c r="U17" s="50">
        <v>5.166666666666667</v>
      </c>
      <c r="V17" s="50">
        <v>5</v>
      </c>
      <c r="W17" s="50">
        <v>4.9666666666666668</v>
      </c>
      <c r="X17" s="50">
        <v>4.7333333333333334</v>
      </c>
      <c r="Y17" s="50">
        <v>4.8</v>
      </c>
      <c r="Z17" s="50">
        <v>4.7333333333333334</v>
      </c>
      <c r="AA17" s="50">
        <v>4.4333333333333327</v>
      </c>
      <c r="AB17" s="50">
        <v>4</v>
      </c>
      <c r="AC17" s="50">
        <v>3.8666666666666667</v>
      </c>
      <c r="AD17" s="50">
        <v>4.5</v>
      </c>
      <c r="AE17" s="50">
        <v>6.3999999999999995</v>
      </c>
      <c r="AF17" s="50">
        <v>7.3999999999999995</v>
      </c>
      <c r="AG17" s="50">
        <v>8.7333333333333325</v>
      </c>
      <c r="AH17" s="50">
        <v>9.5666666666666647</v>
      </c>
      <c r="AI17" s="50">
        <v>9.8333333333333339</v>
      </c>
      <c r="AJ17" s="50">
        <v>9.9333333333333336</v>
      </c>
      <c r="AK17" s="50">
        <v>9</v>
      </c>
      <c r="AL17" s="50">
        <v>7.333333333333333</v>
      </c>
      <c r="AM17" s="50">
        <v>6.5666666666666664</v>
      </c>
      <c r="AN17" s="50">
        <v>3.8666666666666667</v>
      </c>
      <c r="AO17" s="50">
        <v>1.0333333333333334</v>
      </c>
      <c r="AP17" s="50">
        <v>-1.5</v>
      </c>
      <c r="AQ17" s="50">
        <v>-4.7666666666666666</v>
      </c>
      <c r="AR17" s="50">
        <v>-4.8666666666666663</v>
      </c>
      <c r="AS17" s="50">
        <v>-3.7666666666666671</v>
      </c>
      <c r="AT17" s="50">
        <v>-2.6999999999999997</v>
      </c>
      <c r="AU17" s="50">
        <v>-1.2333333333333334</v>
      </c>
      <c r="AV17" s="50">
        <v>-6.6666666666666666E-2</v>
      </c>
      <c r="AW17" s="50">
        <v>0.33333333333333331</v>
      </c>
      <c r="AX17" s="50">
        <v>0.40000000000000008</v>
      </c>
      <c r="AY17" s="50">
        <v>0.26666666666666666</v>
      </c>
      <c r="AZ17" s="50">
        <v>0.79999999999999993</v>
      </c>
      <c r="BA17" s="50">
        <v>0.5</v>
      </c>
      <c r="BB17" s="50">
        <v>-0.33333333333333331</v>
      </c>
      <c r="BC17" s="50">
        <v>-0.3666666666666667</v>
      </c>
      <c r="BD17" s="50">
        <v>-0.6</v>
      </c>
      <c r="BE17" s="50">
        <v>-0.10000000000000002</v>
      </c>
      <c r="BF17" s="50">
        <v>0.70000000000000007</v>
      </c>
      <c r="BG17" s="50">
        <v>1.3333333333333333</v>
      </c>
      <c r="BH17" s="50">
        <v>1.7333333333333334</v>
      </c>
      <c r="BI17" s="50">
        <v>1.8333333333333333</v>
      </c>
      <c r="BJ17" s="50">
        <v>1.7333333333333334</v>
      </c>
      <c r="BK17" s="50">
        <v>1.3333333333333333</v>
      </c>
      <c r="BL17" s="50">
        <v>1.9333333333333333</v>
      </c>
      <c r="BM17" s="50">
        <v>1.3333333333333333</v>
      </c>
      <c r="BN17" s="50">
        <v>1.2333333333333334</v>
      </c>
      <c r="BO17" s="50">
        <v>0.9</v>
      </c>
      <c r="BP17" s="50">
        <v>0.73333333333333339</v>
      </c>
      <c r="BQ17" s="50">
        <v>1.4333333333333333</v>
      </c>
      <c r="BR17" s="50">
        <v>1.6333333333333335</v>
      </c>
      <c r="BS17" s="50">
        <v>1.5333333333333332</v>
      </c>
      <c r="BT17" s="50">
        <v>2</v>
      </c>
      <c r="BU17" s="50">
        <v>1.5666666666666667</v>
      </c>
      <c r="BV17" s="50">
        <v>1.5666666666666664</v>
      </c>
      <c r="BW17" s="50">
        <v>1.8333333333333333</v>
      </c>
      <c r="BX17" s="50">
        <v>1.8</v>
      </c>
      <c r="BY17" s="50">
        <v>1.9666666666666668</v>
      </c>
      <c r="BZ17" s="50">
        <v>2.0333333333333332</v>
      </c>
      <c r="CA17" s="50">
        <v>2.1333333333333333</v>
      </c>
      <c r="CB17" s="50">
        <v>2.4</v>
      </c>
      <c r="CC17" s="50">
        <v>2.3666666666666667</v>
      </c>
      <c r="CD17" s="50">
        <v>1.9666666666666668</v>
      </c>
      <c r="CE17" s="50">
        <v>1.9333333333333333</v>
      </c>
      <c r="CF17" s="50">
        <v>0.33333333333333331</v>
      </c>
      <c r="CG17" s="50">
        <v>0.66666666666666663</v>
      </c>
      <c r="CH17" s="50">
        <v>0.69999999999999984</v>
      </c>
      <c r="CI17" s="50">
        <v>0.73333333333333339</v>
      </c>
      <c r="CJ17" s="50">
        <v>1.5999999999999999</v>
      </c>
      <c r="CK17" s="50">
        <v>2</v>
      </c>
      <c r="CL17" s="50">
        <v>3.2000000000000006</v>
      </c>
      <c r="CM17" s="50">
        <v>4.7</v>
      </c>
      <c r="CN17" s="50">
        <v>6.8666666666666671</v>
      </c>
      <c r="CO17" s="50">
        <v>8.4333333333333318</v>
      </c>
      <c r="CP17" s="50">
        <v>10.4</v>
      </c>
      <c r="CQ17" s="50">
        <v>10.666666666666666</v>
      </c>
      <c r="CR17" s="50">
        <v>9.4333333333333336</v>
      </c>
      <c r="CS17" s="50">
        <v>7.0666666666666673</v>
      </c>
      <c r="CT17" s="50">
        <v>4.4666666666666677</v>
      </c>
      <c r="CU17" s="50">
        <v>3.5666666666666664</v>
      </c>
      <c r="CV17" s="50">
        <v>3.5333333333333332</v>
      </c>
      <c r="CW17" s="50">
        <v>3.8333333333333335</v>
      </c>
      <c r="CX17" s="50">
        <v>3.7666666666666671</v>
      </c>
      <c r="CY17" s="50">
        <v>3.5</v>
      </c>
      <c r="CZ17" s="35">
        <f>AVERAGE(C17:CY17)</f>
        <v>2.7953795379537953</v>
      </c>
      <c r="DA17" s="35">
        <f>SUM(C36:CY36)/(DC17-1)</f>
        <v>9.5726895489548944</v>
      </c>
      <c r="DB17" s="35">
        <f t="shared" si="0"/>
        <v>3.0939763329661871</v>
      </c>
      <c r="DC17" s="35">
        <f>COUNT(C17:CY17)</f>
        <v>101</v>
      </c>
      <c r="DD17" s="36">
        <v>1</v>
      </c>
    </row>
    <row r="18" spans="1:108" s="1" customFormat="1" ht="14.25" x14ac:dyDescent="0.25">
      <c r="A18" s="77" t="s">
        <v>70</v>
      </c>
      <c r="B18" s="77" t="s">
        <v>182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>
        <v>49.6</v>
      </c>
      <c r="AF18" s="50">
        <v>39.700000000000003</v>
      </c>
      <c r="AG18" s="50">
        <v>36.5</v>
      </c>
      <c r="AH18" s="50">
        <v>23.1</v>
      </c>
      <c r="AI18" s="50">
        <v>16.7</v>
      </c>
      <c r="AJ18" s="50">
        <v>11.3</v>
      </c>
      <c r="AK18" s="50">
        <v>-3.8</v>
      </c>
      <c r="AL18" s="50">
        <v>-17.8</v>
      </c>
      <c r="AM18" s="50">
        <v>-37</v>
      </c>
      <c r="AN18" s="50">
        <v>-42.3</v>
      </c>
      <c r="AO18" s="50">
        <v>-39.1</v>
      </c>
      <c r="AP18" s="50">
        <v>-29.3</v>
      </c>
      <c r="AQ18" s="50">
        <v>-20.7</v>
      </c>
      <c r="AR18" s="50">
        <v>-11.5</v>
      </c>
      <c r="AS18" s="50">
        <v>-7.7</v>
      </c>
      <c r="AT18" s="50">
        <v>-2.4</v>
      </c>
      <c r="AU18" s="50">
        <v>10.8</v>
      </c>
      <c r="AV18" s="50">
        <v>12.3</v>
      </c>
      <c r="AW18" s="50">
        <v>13</v>
      </c>
      <c r="AX18" s="50">
        <v>5.8</v>
      </c>
      <c r="AY18" s="50">
        <v>2.6</v>
      </c>
      <c r="AZ18" s="50">
        <v>2</v>
      </c>
      <c r="BA18" s="50">
        <v>1.3</v>
      </c>
      <c r="BB18" s="50">
        <v>6.1</v>
      </c>
      <c r="BC18" s="50">
        <v>4.8</v>
      </c>
      <c r="BD18" s="50">
        <v>7.9</v>
      </c>
      <c r="BE18" s="50">
        <v>6.5</v>
      </c>
      <c r="BF18" s="50">
        <v>8.1999999999999993</v>
      </c>
      <c r="BG18" s="50">
        <v>10.6</v>
      </c>
      <c r="BH18" s="50">
        <v>7.7</v>
      </c>
      <c r="BI18" s="50">
        <v>10.7</v>
      </c>
      <c r="BJ18" s="50">
        <v>-4.5</v>
      </c>
      <c r="BK18" s="50">
        <v>-6.5</v>
      </c>
      <c r="BL18" s="50">
        <v>-4.5999999999999996</v>
      </c>
      <c r="BM18" s="50">
        <v>-7.9</v>
      </c>
      <c r="BN18" s="50">
        <v>6.6</v>
      </c>
      <c r="BO18" s="50">
        <v>7.1</v>
      </c>
      <c r="BP18" s="50">
        <v>9.5</v>
      </c>
      <c r="BQ18" s="50">
        <v>9.6</v>
      </c>
      <c r="BR18" s="50">
        <v>7.8</v>
      </c>
      <c r="BS18" s="50">
        <v>9.3000000000000007</v>
      </c>
      <c r="BT18" s="50">
        <v>9.1</v>
      </c>
      <c r="BU18" s="50">
        <v>8.8000000000000007</v>
      </c>
      <c r="BV18" s="50">
        <v>7.9</v>
      </c>
      <c r="BW18" s="50">
        <v>11.4</v>
      </c>
      <c r="BX18" s="50">
        <v>8.6999999999999993</v>
      </c>
      <c r="BY18" s="50">
        <v>7.2</v>
      </c>
      <c r="BZ18" s="50">
        <v>11.1</v>
      </c>
      <c r="CA18" s="50">
        <v>6.4</v>
      </c>
      <c r="CB18" s="50">
        <v>7.9</v>
      </c>
      <c r="CC18" s="50">
        <v>12.7</v>
      </c>
      <c r="CD18" s="50">
        <v>8.8000000000000007</v>
      </c>
      <c r="CE18" s="50">
        <v>8.8000000000000007</v>
      </c>
      <c r="CF18" s="50">
        <v>1.5</v>
      </c>
      <c r="CG18" s="50">
        <v>1.7</v>
      </c>
      <c r="CH18" s="50">
        <v>2.2000000000000002</v>
      </c>
      <c r="CI18" s="50">
        <v>2.9</v>
      </c>
      <c r="CJ18" s="50">
        <v>12.1</v>
      </c>
      <c r="CK18" s="50">
        <v>12.4</v>
      </c>
      <c r="CL18" s="50">
        <v>16.100000000000001</v>
      </c>
      <c r="CM18" s="50">
        <v>17.399999999999999</v>
      </c>
      <c r="CN18" s="50">
        <v>16.3</v>
      </c>
      <c r="CO18" s="50">
        <v>13.6</v>
      </c>
      <c r="CP18" s="50">
        <v>8.6</v>
      </c>
      <c r="CQ18" s="50">
        <v>5.9</v>
      </c>
      <c r="CR18" s="50">
        <v>5.4</v>
      </c>
      <c r="CS18" s="50">
        <v>3</v>
      </c>
      <c r="CT18" s="50">
        <v>0.8</v>
      </c>
      <c r="CU18" s="50">
        <v>3.6</v>
      </c>
      <c r="CV18" s="50">
        <v>0.7</v>
      </c>
      <c r="CW18" s="50">
        <v>5.3</v>
      </c>
      <c r="CX18" s="50">
        <v>7.3</v>
      </c>
      <c r="CY18" s="50">
        <v>5.8</v>
      </c>
      <c r="CZ18" s="35">
        <f>AVERAGE(C18:CY18)</f>
        <v>4.8410958904109584</v>
      </c>
      <c r="DA18" s="35">
        <f>SUM(C37:CY37)/(DC18-1)</f>
        <v>212.52384322678847</v>
      </c>
      <c r="DB18" s="35">
        <f t="shared" si="0"/>
        <v>14.578197530105992</v>
      </c>
      <c r="DC18" s="35">
        <f>COUNT(C18:CY18)</f>
        <v>73</v>
      </c>
      <c r="DD18" s="36">
        <v>1</v>
      </c>
    </row>
    <row r="19" spans="1:108" s="1" customFormat="1" ht="14.25" x14ac:dyDescent="0.25"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8"/>
      <c r="CO19" s="58"/>
      <c r="CP19" s="58"/>
      <c r="CQ19" s="58"/>
      <c r="CR19" s="58"/>
      <c r="CS19" s="58"/>
      <c r="CT19" s="58"/>
      <c r="CU19" s="59"/>
      <c r="CV19" s="59"/>
      <c r="CW19" s="59"/>
      <c r="CX19" s="59"/>
      <c r="CY19" s="59"/>
      <c r="CZ19" s="30"/>
      <c r="DA19" s="30"/>
      <c r="DB19" s="30"/>
      <c r="DC19" s="30"/>
      <c r="DD19" s="30"/>
    </row>
    <row r="20" spans="1:108" s="1" customFormat="1" ht="14.25" x14ac:dyDescent="0.25"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9"/>
      <c r="AQ20" s="4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60"/>
      <c r="CC20" s="30"/>
      <c r="CD20" s="30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61"/>
      <c r="CV20" s="61"/>
      <c r="CW20" s="61"/>
      <c r="CX20" s="61"/>
      <c r="CY20" s="61"/>
      <c r="CZ20" s="39"/>
      <c r="DA20" s="30"/>
      <c r="DB20" s="30"/>
      <c r="DC20" s="30"/>
      <c r="DD20" s="30"/>
    </row>
    <row r="21" spans="1:108" s="1" customFormat="1" ht="14.25" x14ac:dyDescent="0.25"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9"/>
      <c r="CG21" s="30"/>
      <c r="CH21" s="30"/>
      <c r="CI21" s="30"/>
      <c r="CJ21" s="30"/>
      <c r="CK21" s="30"/>
      <c r="CL21" s="30"/>
      <c r="CM21" s="62"/>
      <c r="CN21" s="62"/>
      <c r="CO21" s="62"/>
      <c r="CP21" s="62"/>
      <c r="CQ21" s="62"/>
      <c r="CR21" s="62"/>
      <c r="CS21" s="62"/>
      <c r="CT21" s="62"/>
      <c r="CU21" s="39"/>
      <c r="CV21" s="39"/>
      <c r="CW21" s="39"/>
      <c r="CX21" s="39"/>
      <c r="CY21" s="39"/>
      <c r="CZ21" s="62"/>
      <c r="DA21" s="30"/>
      <c r="DB21" s="30"/>
      <c r="DC21" s="30"/>
      <c r="DD21" s="30"/>
    </row>
    <row r="22" spans="1:108" s="1" customFormat="1" ht="14.25" x14ac:dyDescent="0.25">
      <c r="B22" s="15" t="s">
        <v>183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9"/>
      <c r="CG22" s="30"/>
      <c r="CH22" s="30"/>
      <c r="CI22" s="30"/>
      <c r="CJ22" s="30"/>
      <c r="CK22" s="30"/>
      <c r="CL22" s="30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0"/>
      <c r="DB22" s="30"/>
      <c r="DC22" s="30"/>
      <c r="DD22" s="30"/>
    </row>
    <row r="23" spans="1:108" s="1" customFormat="1" ht="14.25" x14ac:dyDescent="0.25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63" t="s">
        <v>184</v>
      </c>
      <c r="DA23" s="30"/>
      <c r="DB23" s="30"/>
      <c r="DC23" s="30"/>
      <c r="DD23" s="30"/>
    </row>
    <row r="24" spans="1:108" s="1" customFormat="1" ht="14.25" x14ac:dyDescent="0.25">
      <c r="A24" s="16" t="s">
        <v>6</v>
      </c>
      <c r="B24" s="16" t="s">
        <v>7</v>
      </c>
      <c r="C24" s="42">
        <f t="shared" ref="C24:BN24" si="1">(C5-$CZ$5)^2</f>
        <v>5.0558190373492504</v>
      </c>
      <c r="D24" s="42">
        <f t="shared" si="1"/>
        <v>10.552848740319535</v>
      </c>
      <c r="E24" s="42">
        <f t="shared" si="1"/>
        <v>12.591957651210626</v>
      </c>
      <c r="F24" s="42">
        <f t="shared" si="1"/>
        <v>10.552848740319535</v>
      </c>
      <c r="G24" s="42">
        <f t="shared" si="1"/>
        <v>18.04987844328982</v>
      </c>
      <c r="H24" s="42">
        <f t="shared" si="1"/>
        <v>20.68898735418091</v>
      </c>
      <c r="I24" s="42">
        <f t="shared" si="1"/>
        <v>1.0993833937849111</v>
      </c>
      <c r="J24" s="42">
        <f t="shared" si="1"/>
        <v>2.0981952749730235</v>
      </c>
      <c r="K24" s="42">
        <f t="shared" si="1"/>
        <v>0.56027448289382431</v>
      </c>
      <c r="L24" s="42">
        <f t="shared" si="1"/>
        <v>0.20383883932948269</v>
      </c>
      <c r="M24" s="42">
        <f t="shared" si="1"/>
        <v>4.6161160670522232</v>
      </c>
      <c r="N24" s="42">
        <f t="shared" si="1"/>
        <v>0.30413586903245371</v>
      </c>
      <c r="O24" s="42">
        <f t="shared" si="1"/>
        <v>0.56472992843839809</v>
      </c>
      <c r="P24" s="42">
        <f t="shared" si="1"/>
        <v>8.1309675522007989</v>
      </c>
      <c r="Q24" s="42">
        <f t="shared" si="1"/>
        <v>9.3115616116067379</v>
      </c>
      <c r="R24" s="42">
        <f t="shared" si="1"/>
        <v>4.6288883442800017</v>
      </c>
      <c r="S24" s="42">
        <f t="shared" si="1"/>
        <v>0.72502695814136908</v>
      </c>
      <c r="T24" s="42">
        <f t="shared" si="1"/>
        <v>0.56027448289382431</v>
      </c>
      <c r="U24" s="42">
        <f t="shared" si="1"/>
        <v>1.0993833937849111</v>
      </c>
      <c r="V24" s="42">
        <f t="shared" si="1"/>
        <v>7.03037349279486</v>
      </c>
      <c r="W24" s="42">
        <f t="shared" si="1"/>
        <v>44.242254680913724</v>
      </c>
      <c r="X24" s="42">
        <f t="shared" si="1"/>
        <v>40.3413635918048</v>
      </c>
      <c r="Y24" s="42">
        <f t="shared" si="1"/>
        <v>69.747304185864238</v>
      </c>
      <c r="Z24" s="42">
        <f t="shared" si="1"/>
        <v>60.085522007646382</v>
      </c>
      <c r="AA24" s="42">
        <f t="shared" si="1"/>
        <v>101.03235369081473</v>
      </c>
      <c r="AB24" s="42">
        <f t="shared" si="1"/>
        <v>152.5591853739831</v>
      </c>
      <c r="AC24" s="42">
        <f t="shared" si="1"/>
        <v>178.26215567101281</v>
      </c>
      <c r="AD24" s="42">
        <f t="shared" si="1"/>
        <v>351.61819527497323</v>
      </c>
      <c r="AE24" s="42">
        <f t="shared" si="1"/>
        <v>499.58888834428024</v>
      </c>
      <c r="AF24" s="42">
        <f t="shared" si="1"/>
        <v>540.63156161160691</v>
      </c>
      <c r="AG24" s="42">
        <f t="shared" si="1"/>
        <v>564.13304676012183</v>
      </c>
      <c r="AH24" s="42">
        <f t="shared" si="1"/>
        <v>426.48383883932974</v>
      </c>
      <c r="AI24" s="42">
        <f t="shared" si="1"/>
        <v>359.15878933437926</v>
      </c>
      <c r="AJ24" s="42">
        <f t="shared" si="1"/>
        <v>214.66601705715146</v>
      </c>
      <c r="AK24" s="42">
        <f t="shared" si="1"/>
        <v>128.85621507695339</v>
      </c>
      <c r="AL24" s="42">
        <f t="shared" si="1"/>
        <v>8.7112645819037695</v>
      </c>
      <c r="AM24" s="42">
        <f t="shared" si="1"/>
        <v>29.686314086854161</v>
      </c>
      <c r="AN24" s="42">
        <f t="shared" si="1"/>
        <v>96.993244779923401</v>
      </c>
      <c r="AO24" s="42">
        <f t="shared" si="1"/>
        <v>241.75631408685405</v>
      </c>
      <c r="AP24" s="42">
        <f t="shared" si="1"/>
        <v>451.49938339378457</v>
      </c>
      <c r="AQ24" s="42">
        <f t="shared" si="1"/>
        <v>300.97096755220053</v>
      </c>
      <c r="AR24" s="42">
        <f t="shared" si="1"/>
        <v>238.65661111655703</v>
      </c>
      <c r="AS24" s="42">
        <f t="shared" si="1"/>
        <v>119.86997745319074</v>
      </c>
      <c r="AT24" s="42">
        <f t="shared" si="1"/>
        <v>33.045422997745248</v>
      </c>
      <c r="AU24" s="42">
        <f t="shared" si="1"/>
        <v>23.508096265071995</v>
      </c>
      <c r="AV24" s="42">
        <f t="shared" si="1"/>
        <v>22.548393294774961</v>
      </c>
      <c r="AW24" s="42">
        <f t="shared" si="1"/>
        <v>23.508096265071995</v>
      </c>
      <c r="AX24" s="42">
        <f t="shared" si="1"/>
        <v>21.608690324477937</v>
      </c>
      <c r="AY24" s="42">
        <f t="shared" si="1"/>
        <v>30.786017057151195</v>
      </c>
      <c r="AZ24" s="42">
        <f t="shared" si="1"/>
        <v>28.606611116557136</v>
      </c>
      <c r="BA24" s="42">
        <f t="shared" si="1"/>
        <v>31.905720027448222</v>
      </c>
      <c r="BB24" s="42">
        <f t="shared" si="1"/>
        <v>26.50720517596308</v>
      </c>
      <c r="BC24" s="42">
        <f t="shared" si="1"/>
        <v>28.606611116557136</v>
      </c>
      <c r="BD24" s="42">
        <f t="shared" si="1"/>
        <v>20.68898735418091</v>
      </c>
      <c r="BE24" s="42">
        <f t="shared" si="1"/>
        <v>16.390472502695768</v>
      </c>
      <c r="BF24" s="42">
        <f t="shared" si="1"/>
        <v>18.909581413586853</v>
      </c>
      <c r="BG24" s="42">
        <f t="shared" si="1"/>
        <v>3.0573041858641083</v>
      </c>
      <c r="BH24" s="42">
        <f t="shared" si="1"/>
        <v>7.0146309185373656</v>
      </c>
      <c r="BI24" s="42">
        <f t="shared" si="1"/>
        <v>4.6161160670522232</v>
      </c>
      <c r="BJ24" s="42">
        <f t="shared" si="1"/>
        <v>6.4949279482403393</v>
      </c>
      <c r="BK24" s="42">
        <f t="shared" si="1"/>
        <v>8.6937398294284502</v>
      </c>
      <c r="BL24" s="42">
        <f t="shared" si="1"/>
        <v>7.5543338888343925</v>
      </c>
      <c r="BM24" s="42">
        <f t="shared" si="1"/>
        <v>3.417007156161139</v>
      </c>
      <c r="BN24" s="42">
        <f t="shared" si="1"/>
        <v>3.0573041858641083</v>
      </c>
      <c r="BO24" s="42">
        <f t="shared" ref="BO24:CD24" si="2">(BO5-$CZ$5)^2</f>
        <v>14.811066562101709</v>
      </c>
      <c r="BP24" s="42">
        <f t="shared" si="2"/>
        <v>15.590769532398735</v>
      </c>
      <c r="BQ24" s="42">
        <f t="shared" si="2"/>
        <v>28.606611116557136</v>
      </c>
      <c r="BR24" s="42">
        <f t="shared" si="2"/>
        <v>10.552848740319535</v>
      </c>
      <c r="BS24" s="42">
        <f t="shared" si="2"/>
        <v>4.6161160670522232</v>
      </c>
      <c r="BT24" s="42">
        <f t="shared" si="2"/>
        <v>0.30086854229976823</v>
      </c>
      <c r="BU24" s="42">
        <f t="shared" si="2"/>
        <v>0.71997745319085216</v>
      </c>
      <c r="BV24" s="42">
        <f t="shared" si="2"/>
        <v>2.7176012155670812</v>
      </c>
      <c r="BW24" s="42">
        <f t="shared" si="2"/>
        <v>0.20116557200274002</v>
      </c>
      <c r="BX24" s="42">
        <f t="shared" si="2"/>
        <v>0.42057151259679632</v>
      </c>
      <c r="BY24" s="42">
        <f t="shared" si="2"/>
        <v>1.0993833937849111</v>
      </c>
      <c r="BZ24" s="42">
        <f t="shared" si="2"/>
        <v>0.56027448289382431</v>
      </c>
      <c r="CA24" s="42">
        <f t="shared" si="2"/>
        <v>3.0573041858641083</v>
      </c>
      <c r="CB24" s="42">
        <f t="shared" si="2"/>
        <v>4.1964130967551965</v>
      </c>
      <c r="CC24" s="42">
        <f t="shared" si="2"/>
        <v>2.3978982452700537</v>
      </c>
      <c r="CD24" s="42">
        <f t="shared" si="2"/>
        <v>5.0558190373492504</v>
      </c>
      <c r="CE24" s="42">
        <f>(CE5-$CZ$5)^2</f>
        <v>5.5155220076462816</v>
      </c>
      <c r="CF24" s="42">
        <f>(CF5-$CZ$5)^2</f>
        <v>22.548393294774961</v>
      </c>
      <c r="CG24" s="42">
        <f>(CG5-$CZ$5)^2</f>
        <v>4.6161160670522232</v>
      </c>
      <c r="CH24" s="42">
        <f>(CH5-$CZ$5)^2</f>
        <v>5.995224977943308</v>
      </c>
      <c r="CI24" s="42">
        <f>(CI5-$CZ$5)^2</f>
        <v>0.90532398784433987</v>
      </c>
      <c r="CJ24" s="42">
        <f t="shared" ref="CJ24:CW24" si="3">(CJ5-$CZ$5)^2</f>
        <v>8.1309675522007989</v>
      </c>
      <c r="CK24" s="42">
        <f t="shared" si="3"/>
        <v>10.572155671012688</v>
      </c>
      <c r="CL24" s="42">
        <f t="shared" si="3"/>
        <v>11.232452700715656</v>
      </c>
      <c r="CM24" s="42">
        <f t="shared" si="3"/>
        <v>3.417007156161139</v>
      </c>
      <c r="CN24" s="42">
        <f t="shared" si="3"/>
        <v>0.71997745319085216</v>
      </c>
      <c r="CO24" s="42">
        <f t="shared" si="3"/>
        <v>7.5543338888343925</v>
      </c>
      <c r="CP24" s="42">
        <f t="shared" si="3"/>
        <v>1.3190863640819388</v>
      </c>
      <c r="CQ24" s="42">
        <f t="shared" si="3"/>
        <v>9.9318586413097183</v>
      </c>
      <c r="CR24" s="42">
        <f t="shared" si="3"/>
        <v>8.1309675522007989</v>
      </c>
      <c r="CS24" s="42">
        <f t="shared" si="3"/>
        <v>7.03037349279486</v>
      </c>
      <c r="CT24" s="42">
        <f t="shared" si="3"/>
        <v>6.0097794333889114</v>
      </c>
      <c r="CU24" s="42">
        <f t="shared" si="3"/>
        <v>3.4279972551710842</v>
      </c>
      <c r="CV24" s="42">
        <f t="shared" si="3"/>
        <v>0.20383883932948269</v>
      </c>
      <c r="CW24" s="42">
        <f t="shared" si="3"/>
        <v>0.56472992843839809</v>
      </c>
      <c r="CX24" s="42">
        <f>(CX5-$CZ$5)^2</f>
        <v>0.71997745319085216</v>
      </c>
      <c r="CY24" s="42">
        <f>(CY5-$CZ$5)^2</f>
        <v>0.71997745319085216</v>
      </c>
      <c r="CZ24" s="30" t="s">
        <v>185</v>
      </c>
      <c r="DA24" s="30"/>
      <c r="DB24" s="30"/>
      <c r="DC24" s="30"/>
      <c r="DD24" s="30"/>
    </row>
    <row r="25" spans="1:108" s="1" customFormat="1" ht="14.25" x14ac:dyDescent="0.25">
      <c r="A25" s="16" t="s">
        <v>12</v>
      </c>
      <c r="B25" s="16" t="s">
        <v>13</v>
      </c>
      <c r="C25" s="42">
        <f t="shared" ref="C25:BN25" si="4">(C6-$CZ$6)^2</f>
        <v>12.627115969022652</v>
      </c>
      <c r="D25" s="42">
        <f t="shared" si="4"/>
        <v>14.84919517694345</v>
      </c>
      <c r="E25" s="42">
        <f t="shared" si="4"/>
        <v>14.088502107636522</v>
      </c>
      <c r="F25" s="42">
        <f t="shared" si="4"/>
        <v>13.347809038329579</v>
      </c>
      <c r="G25" s="42">
        <f t="shared" si="4"/>
        <v>10.585036761101867</v>
      </c>
      <c r="H25" s="42">
        <f t="shared" si="4"/>
        <v>11.926422899715723</v>
      </c>
      <c r="I25" s="42">
        <f t="shared" si="4"/>
        <v>10.585036761101867</v>
      </c>
      <c r="J25" s="42">
        <f t="shared" si="4"/>
        <v>8.7229575531810681</v>
      </c>
      <c r="K25" s="42">
        <f t="shared" si="4"/>
        <v>4.6374129987256181</v>
      </c>
      <c r="L25" s="42">
        <f t="shared" si="4"/>
        <v>9.9443436917949253</v>
      </c>
      <c r="M25" s="42">
        <f t="shared" si="4"/>
        <v>0.56771002842858842</v>
      </c>
      <c r="N25" s="42">
        <f t="shared" si="4"/>
        <v>2.4132545828840337</v>
      </c>
      <c r="O25" s="42">
        <f t="shared" si="4"/>
        <v>1.1097892363493795</v>
      </c>
      <c r="P25" s="42">
        <f t="shared" si="4"/>
        <v>1.831868444270174</v>
      </c>
      <c r="Q25" s="42">
        <f t="shared" si="4"/>
        <v>1.831868444270174</v>
      </c>
      <c r="R25" s="42">
        <f t="shared" si="4"/>
        <v>0.30632388981472508</v>
      </c>
      <c r="S25" s="42">
        <f t="shared" si="4"/>
        <v>2.4132545828840337</v>
      </c>
      <c r="T25" s="42">
        <f t="shared" si="4"/>
        <v>1.1097892363493795</v>
      </c>
      <c r="U25" s="42">
        <f t="shared" si="4"/>
        <v>0.56771002842858842</v>
      </c>
      <c r="V25" s="42">
        <f t="shared" si="4"/>
        <v>1.571175374963244</v>
      </c>
      <c r="W25" s="42">
        <f t="shared" si="4"/>
        <v>0.90909616704244933</v>
      </c>
      <c r="X25" s="42">
        <f t="shared" si="4"/>
        <v>2.1654739731397682E-3</v>
      </c>
      <c r="Y25" s="42">
        <f t="shared" si="4"/>
        <v>1.3145417115968985</v>
      </c>
      <c r="Z25" s="42">
        <f t="shared" si="4"/>
        <v>3.7889971571414529</v>
      </c>
      <c r="AA25" s="42">
        <f t="shared" si="4"/>
        <v>4.6076110185275887</v>
      </c>
      <c r="AB25" s="42">
        <f t="shared" si="4"/>
        <v>10.539987256151351</v>
      </c>
      <c r="AC25" s="42">
        <f t="shared" si="4"/>
        <v>17.193749632388968</v>
      </c>
      <c r="AD25" s="42">
        <f t="shared" si="4"/>
        <v>17.193749632388968</v>
      </c>
      <c r="AE25" s="42">
        <f t="shared" si="4"/>
        <v>17.193749632388968</v>
      </c>
      <c r="AF25" s="42">
        <f t="shared" si="4"/>
        <v>18.892363493775107</v>
      </c>
      <c r="AG25" s="42">
        <f t="shared" si="4"/>
        <v>19.77167042446818</v>
      </c>
      <c r="AH25" s="42">
        <f t="shared" si="4"/>
        <v>27.526125870012731</v>
      </c>
      <c r="AI25" s="42">
        <f t="shared" si="4"/>
        <v>18.033056563082042</v>
      </c>
      <c r="AJ25" s="42">
        <f t="shared" si="4"/>
        <v>14.036521909616695</v>
      </c>
      <c r="AK25" s="42">
        <f t="shared" si="4"/>
        <v>7.0041456719929336</v>
      </c>
      <c r="AL25" s="42">
        <f t="shared" si="4"/>
        <v>6.0779335359277514E-2</v>
      </c>
      <c r="AM25" s="42">
        <f t="shared" si="4"/>
        <v>14.088502107636522</v>
      </c>
      <c r="AN25" s="42">
        <f t="shared" si="4"/>
        <v>40.366521909616701</v>
      </c>
      <c r="AO25" s="42">
        <f t="shared" si="4"/>
        <v>76.62315557298308</v>
      </c>
      <c r="AP25" s="42">
        <f t="shared" si="4"/>
        <v>99.071472404666238</v>
      </c>
      <c r="AQ25" s="42">
        <f t="shared" si="4"/>
        <v>109.27493775120089</v>
      </c>
      <c r="AR25" s="42">
        <f t="shared" si="4"/>
        <v>89.368007058131582</v>
      </c>
      <c r="AS25" s="42">
        <f t="shared" si="4"/>
        <v>78.383848642289976</v>
      </c>
      <c r="AT25" s="42">
        <f t="shared" si="4"/>
        <v>61.676917949220666</v>
      </c>
      <c r="AU25" s="42">
        <f t="shared" si="4"/>
        <v>45.609294186844451</v>
      </c>
      <c r="AV25" s="42">
        <f t="shared" si="4"/>
        <v>39.105828840309798</v>
      </c>
      <c r="AW25" s="42">
        <f t="shared" si="4"/>
        <v>26.558205077933543</v>
      </c>
      <c r="AX25" s="42">
        <f t="shared" si="4"/>
        <v>24.536818939319687</v>
      </c>
      <c r="AY25" s="42">
        <f t="shared" si="4"/>
        <v>29.740284285854344</v>
      </c>
      <c r="AZ25" s="42">
        <f t="shared" si="4"/>
        <v>28.659591216547415</v>
      </c>
      <c r="BA25" s="42">
        <f t="shared" si="4"/>
        <v>12.627115969022652</v>
      </c>
      <c r="BB25" s="42">
        <f t="shared" si="4"/>
        <v>14.84919517694345</v>
      </c>
      <c r="BC25" s="42">
        <f t="shared" si="4"/>
        <v>5.0781060680325547</v>
      </c>
      <c r="BD25" s="42">
        <f t="shared" si="4"/>
        <v>0.56771002842858842</v>
      </c>
      <c r="BE25" s="42">
        <f t="shared" si="4"/>
        <v>2.1125615135771039</v>
      </c>
      <c r="BF25" s="42">
        <f t="shared" si="4"/>
        <v>1.1097892363493795</v>
      </c>
      <c r="BG25" s="42">
        <f t="shared" si="4"/>
        <v>1.3304823056563095</v>
      </c>
      <c r="BH25" s="42">
        <f t="shared" si="4"/>
        <v>2.8585432800706813E-3</v>
      </c>
      <c r="BI25" s="42">
        <f t="shared" si="4"/>
        <v>6.4244681893932981E-2</v>
      </c>
      <c r="BJ25" s="42">
        <f t="shared" si="4"/>
        <v>2.1472404666208714E-2</v>
      </c>
      <c r="BK25" s="42">
        <f t="shared" si="4"/>
        <v>0.29870012743848501</v>
      </c>
      <c r="BL25" s="42">
        <f t="shared" si="4"/>
        <v>0.89592785021076193</v>
      </c>
      <c r="BM25" s="42">
        <f t="shared" si="4"/>
        <v>0.29870012743848501</v>
      </c>
      <c r="BN25" s="42">
        <f t="shared" si="4"/>
        <v>0.29870012743848501</v>
      </c>
      <c r="BO25" s="42">
        <f t="shared" ref="BO25:CD25" si="5">(BO6-$CZ$6)^2</f>
        <v>0.29870012743848501</v>
      </c>
      <c r="BP25" s="42">
        <f t="shared" si="5"/>
        <v>0.89592785021076193</v>
      </c>
      <c r="BQ25" s="42">
        <f t="shared" si="5"/>
        <v>0.55731398882462202</v>
      </c>
      <c r="BR25" s="42">
        <f t="shared" si="5"/>
        <v>1.3145417115968985</v>
      </c>
      <c r="BS25" s="42">
        <f t="shared" si="5"/>
        <v>2.0924625036761073</v>
      </c>
      <c r="BT25" s="42">
        <f t="shared" si="5"/>
        <v>3.050383295755311</v>
      </c>
      <c r="BU25" s="42">
        <f t="shared" si="5"/>
        <v>3.050383295755311</v>
      </c>
      <c r="BV25" s="42">
        <f t="shared" si="5"/>
        <v>5.5062248799137317</v>
      </c>
      <c r="BW25" s="42">
        <f t="shared" si="5"/>
        <v>6.4848387412998658</v>
      </c>
      <c r="BX25" s="42">
        <f t="shared" si="5"/>
        <v>8.682066464072145</v>
      </c>
      <c r="BY25" s="42">
        <f t="shared" si="5"/>
        <v>11.199294186844417</v>
      </c>
      <c r="BZ25" s="42">
        <f t="shared" si="5"/>
        <v>12.577908048230556</v>
      </c>
      <c r="CA25" s="42">
        <f t="shared" si="5"/>
        <v>14.795828840309762</v>
      </c>
      <c r="CB25" s="42">
        <f t="shared" si="5"/>
        <v>18.033056563082042</v>
      </c>
      <c r="CC25" s="42">
        <f t="shared" si="5"/>
        <v>18.033056563082042</v>
      </c>
      <c r="CD25" s="42">
        <f t="shared" si="5"/>
        <v>19.77167042446818</v>
      </c>
      <c r="CE25" s="42">
        <f>(CE6-$CZ$6)^2</f>
        <v>9.9006803254582785</v>
      </c>
      <c r="CF25" s="42">
        <f>(CF6-$CZ$6)^2</f>
        <v>4.1883040878345206</v>
      </c>
      <c r="CG25" s="42">
        <f>(CG6-$CZ$6)^2</f>
        <v>3.7889971571414529</v>
      </c>
      <c r="CH25" s="42">
        <f>(CH6-$CZ$6)^2</f>
        <v>5.9855318106067985</v>
      </c>
      <c r="CI25" s="42">
        <f>(CI6-$CZ$6)^2</f>
        <v>7.5434526026860054</v>
      </c>
      <c r="CJ25" s="42">
        <f t="shared" ref="CJ25:CW25" si="6">(CJ6-$CZ$6)^2</f>
        <v>7.5434526026860054</v>
      </c>
      <c r="CK25" s="42">
        <f t="shared" si="6"/>
        <v>10.539987256151351</v>
      </c>
      <c r="CL25" s="42">
        <f t="shared" si="6"/>
        <v>10.539987256151351</v>
      </c>
      <c r="CM25" s="42">
        <f t="shared" si="6"/>
        <v>12.577908048230556</v>
      </c>
      <c r="CN25" s="42">
        <f t="shared" si="6"/>
        <v>15.575135771002836</v>
      </c>
      <c r="CO25" s="42">
        <f t="shared" si="6"/>
        <v>12.577908048230556</v>
      </c>
      <c r="CP25" s="42">
        <f t="shared" si="6"/>
        <v>14.795828840309762</v>
      </c>
      <c r="CQ25" s="42">
        <f t="shared" si="6"/>
        <v>18.892363493775107</v>
      </c>
      <c r="CR25" s="42">
        <f t="shared" si="6"/>
        <v>17.193749632388968</v>
      </c>
      <c r="CS25" s="42">
        <f t="shared" si="6"/>
        <v>16.374442701695902</v>
      </c>
      <c r="CT25" s="42">
        <f t="shared" si="6"/>
        <v>13.297214978923623</v>
      </c>
      <c r="CU25" s="42">
        <f t="shared" si="6"/>
        <v>12.577908048230556</v>
      </c>
      <c r="CV25" s="42">
        <f t="shared" si="6"/>
        <v>12.577908048230556</v>
      </c>
      <c r="CW25" s="42">
        <f t="shared" si="6"/>
        <v>14.036521909616695</v>
      </c>
      <c r="CX25" s="42">
        <f>(CX6-$CZ$6)^2</f>
        <v>13.297214978923623</v>
      </c>
      <c r="CY25" s="42">
        <f>(CY6-$CZ$6)^2</f>
        <v>11.199294186844417</v>
      </c>
      <c r="CZ25" s="30" t="s">
        <v>186</v>
      </c>
      <c r="DA25" s="30"/>
      <c r="DB25" s="30"/>
      <c r="DC25" s="30"/>
      <c r="DD25" s="30"/>
    </row>
    <row r="26" spans="1:108" s="1" customFormat="1" ht="14.25" x14ac:dyDescent="0.25">
      <c r="A26" s="16" t="s">
        <v>18</v>
      </c>
      <c r="B26" s="16" t="s">
        <v>19</v>
      </c>
      <c r="C26" s="42">
        <f t="shared" ref="C26:BN26" si="7">(C7-$CZ$7)^2</f>
        <v>57.459402019409907</v>
      </c>
      <c r="D26" s="42">
        <f t="shared" si="7"/>
        <v>57.459402019409907</v>
      </c>
      <c r="E26" s="42">
        <f t="shared" si="7"/>
        <v>57.459402019409907</v>
      </c>
      <c r="F26" s="42">
        <f t="shared" si="7"/>
        <v>57.459402019409907</v>
      </c>
      <c r="G26" s="42">
        <f t="shared" si="7"/>
        <v>47.337124791687096</v>
      </c>
      <c r="H26" s="42">
        <f t="shared" si="7"/>
        <v>47.337124791687096</v>
      </c>
      <c r="I26" s="42">
        <f t="shared" si="7"/>
        <v>44.625045583766358</v>
      </c>
      <c r="J26" s="42">
        <f t="shared" si="7"/>
        <v>44.625045583766358</v>
      </c>
      <c r="K26" s="42">
        <f t="shared" si="7"/>
        <v>48.723164395647508</v>
      </c>
      <c r="L26" s="42">
        <f t="shared" si="7"/>
        <v>28.946530732281154</v>
      </c>
      <c r="M26" s="42">
        <f t="shared" si="7"/>
        <v>15.055936672875211</v>
      </c>
      <c r="N26" s="42">
        <f t="shared" si="7"/>
        <v>18.320095088716783</v>
      </c>
      <c r="O26" s="42">
        <f t="shared" si="7"/>
        <v>25.808411920399994</v>
      </c>
      <c r="P26" s="42">
        <f t="shared" si="7"/>
        <v>23.816332712479173</v>
      </c>
      <c r="Q26" s="42">
        <f t="shared" si="7"/>
        <v>10.759699049112825</v>
      </c>
      <c r="R26" s="42">
        <f t="shared" si="7"/>
        <v>21.904253504558419</v>
      </c>
      <c r="S26" s="42">
        <f t="shared" si="7"/>
        <v>20.978213900598011</v>
      </c>
      <c r="T26" s="42">
        <f t="shared" si="7"/>
        <v>18.320095088716783</v>
      </c>
      <c r="U26" s="42">
        <f t="shared" si="7"/>
        <v>12.817817860994042</v>
      </c>
      <c r="V26" s="42">
        <f t="shared" si="7"/>
        <v>15.055936672875211</v>
      </c>
      <c r="W26" s="42">
        <f t="shared" si="7"/>
        <v>21.904253504558419</v>
      </c>
      <c r="X26" s="42">
        <f t="shared" si="7"/>
        <v>10.113659445152466</v>
      </c>
      <c r="Y26" s="42">
        <f t="shared" si="7"/>
        <v>6.6574218213900762</v>
      </c>
      <c r="Z26" s="42">
        <f t="shared" si="7"/>
        <v>3.9211841976276904</v>
      </c>
      <c r="AA26" s="42">
        <f t="shared" si="7"/>
        <v>1.6389069699049086</v>
      </c>
      <c r="AB26" s="42">
        <f t="shared" si="7"/>
        <v>4.8312910498971164E-2</v>
      </c>
      <c r="AC26" s="42">
        <f t="shared" si="7"/>
        <v>6.8633624154494637</v>
      </c>
      <c r="AD26" s="42">
        <f t="shared" si="7"/>
        <v>1.2539564748554055</v>
      </c>
      <c r="AE26" s="42">
        <f t="shared" si="7"/>
        <v>0.17623370257817594</v>
      </c>
      <c r="AF26" s="42">
        <f t="shared" si="7"/>
        <v>4.927520831291055</v>
      </c>
      <c r="AG26" s="42">
        <f t="shared" si="7"/>
        <v>16.158807960003909</v>
      </c>
      <c r="AH26" s="42">
        <f t="shared" si="7"/>
        <v>16.158807960003909</v>
      </c>
      <c r="AI26" s="42">
        <f t="shared" si="7"/>
        <v>11.021085187726664</v>
      </c>
      <c r="AJ26" s="42">
        <f t="shared" si="7"/>
        <v>16.972768356043524</v>
      </c>
      <c r="AK26" s="42">
        <f t="shared" si="7"/>
        <v>11.695045583766275</v>
      </c>
      <c r="AL26" s="42">
        <f t="shared" si="7"/>
        <v>1.2539564748554055</v>
      </c>
      <c r="AM26" s="42">
        <f t="shared" si="7"/>
        <v>1.3928673659445261</v>
      </c>
      <c r="AN26" s="42">
        <f t="shared" si="7"/>
        <v>14.289897068914804</v>
      </c>
      <c r="AO26" s="42">
        <f t="shared" si="7"/>
        <v>41.992966375845526</v>
      </c>
      <c r="AP26" s="42">
        <f t="shared" si="7"/>
        <v>55.95336241544949</v>
      </c>
      <c r="AQ26" s="42">
        <f t="shared" si="7"/>
        <v>66.915639643172312</v>
      </c>
      <c r="AR26" s="42">
        <f t="shared" si="7"/>
        <v>55.95336241544949</v>
      </c>
      <c r="AS26" s="42">
        <f t="shared" si="7"/>
        <v>34.576728752083135</v>
      </c>
      <c r="AT26" s="42">
        <f t="shared" si="7"/>
        <v>39.4408871679247</v>
      </c>
      <c r="AU26" s="42">
        <f t="shared" si="7"/>
        <v>43.299005979805941</v>
      </c>
      <c r="AV26" s="42">
        <f t="shared" si="7"/>
        <v>26.834451524360404</v>
      </c>
      <c r="AW26" s="42">
        <f t="shared" si="7"/>
        <v>16.648015880796027</v>
      </c>
      <c r="AX26" s="42">
        <f t="shared" si="7"/>
        <v>15.841976276835618</v>
      </c>
      <c r="AY26" s="42">
        <f t="shared" si="7"/>
        <v>20.978213900598011</v>
      </c>
      <c r="AZ26" s="42">
        <f t="shared" si="7"/>
        <v>11.42573865307323</v>
      </c>
      <c r="BA26" s="42">
        <f t="shared" si="7"/>
        <v>2.4970257817861095</v>
      </c>
      <c r="BB26" s="42">
        <f t="shared" si="7"/>
        <v>3.1691049897068875</v>
      </c>
      <c r="BC26" s="42">
        <f t="shared" si="7"/>
        <v>2.8230653857465109</v>
      </c>
      <c r="BD26" s="42">
        <f t="shared" si="7"/>
        <v>1.1668277619841261</v>
      </c>
      <c r="BE26" s="42">
        <f t="shared" si="7"/>
        <v>3.9211841976269872E-4</v>
      </c>
      <c r="BF26" s="42">
        <f t="shared" si="7"/>
        <v>0.14455053426134717</v>
      </c>
      <c r="BG26" s="42">
        <f t="shared" si="7"/>
        <v>0.14455053426134717</v>
      </c>
      <c r="BH26" s="42">
        <f t="shared" si="7"/>
        <v>0.10227330653857171</v>
      </c>
      <c r="BI26" s="42">
        <f t="shared" si="7"/>
        <v>0.10227330653857171</v>
      </c>
      <c r="BJ26" s="42">
        <f t="shared" si="7"/>
        <v>0.10227330653857171</v>
      </c>
      <c r="BK26" s="42">
        <f t="shared" si="7"/>
        <v>0.51811489069699201</v>
      </c>
      <c r="BL26" s="42">
        <f t="shared" si="7"/>
        <v>3.6856396431722258</v>
      </c>
      <c r="BM26" s="42">
        <f t="shared" si="7"/>
        <v>5.8554416233702424</v>
      </c>
      <c r="BN26" s="42">
        <f t="shared" si="7"/>
        <v>5.8554416233702424</v>
      </c>
      <c r="BO26" s="42">
        <f t="shared" ref="BO26:CD26" si="8">(BO7-$CZ$7)^2</f>
        <v>4.0796000392118348</v>
      </c>
      <c r="BP26" s="42">
        <f t="shared" si="8"/>
        <v>7.9512832075286477</v>
      </c>
      <c r="BQ26" s="42">
        <f t="shared" si="8"/>
        <v>7.9512832075286477</v>
      </c>
      <c r="BR26" s="42">
        <f t="shared" si="8"/>
        <v>7.3973228114890759</v>
      </c>
      <c r="BS26" s="42">
        <f t="shared" si="8"/>
        <v>6.8633624154494637</v>
      </c>
      <c r="BT26" s="42">
        <f t="shared" si="8"/>
        <v>13.102966375845503</v>
      </c>
      <c r="BU26" s="42">
        <f t="shared" si="8"/>
        <v>21.342570336241543</v>
      </c>
      <c r="BV26" s="42">
        <f t="shared" si="8"/>
        <v>22.276530732281159</v>
      </c>
      <c r="BW26" s="42">
        <f t="shared" si="8"/>
        <v>20.428609940201927</v>
      </c>
      <c r="BX26" s="42">
        <f t="shared" si="8"/>
        <v>29.374253504558418</v>
      </c>
      <c r="BY26" s="42">
        <f t="shared" si="8"/>
        <v>39.939897068914753</v>
      </c>
      <c r="BZ26" s="42">
        <f t="shared" si="8"/>
        <v>32.716134692677201</v>
      </c>
      <c r="CA26" s="42">
        <f t="shared" si="8"/>
        <v>29.374253504558418</v>
      </c>
      <c r="CB26" s="42">
        <f t="shared" si="8"/>
        <v>32.716134692677201</v>
      </c>
      <c r="CC26" s="42">
        <f t="shared" si="8"/>
        <v>43.821778257033529</v>
      </c>
      <c r="CD26" s="42">
        <f t="shared" si="8"/>
        <v>41.213857464954465</v>
      </c>
      <c r="CE26" s="42">
        <f>(CE7-$CZ$7)^2</f>
        <v>32.716134692677201</v>
      </c>
      <c r="CF26" s="42">
        <f>(CF7-$CZ$7)^2</f>
        <v>26.212372316439488</v>
      </c>
      <c r="CG26" s="42">
        <f>(CG7-$CZ$7)^2</f>
        <v>28.300293108518723</v>
      </c>
      <c r="CH26" s="42">
        <f>(CH7-$CZ$7)^2</f>
        <v>23.230491128320708</v>
      </c>
      <c r="CI26" s="42">
        <f>(CI7-$CZ$7)^2</f>
        <v>6.8633624154494637</v>
      </c>
      <c r="CJ26" s="42">
        <f t="shared" ref="CJ26:CW26" si="9">(CJ7-$CZ$7)^2</f>
        <v>11.021085187726664</v>
      </c>
      <c r="CK26" s="42">
        <f t="shared" si="9"/>
        <v>20.428609940201927</v>
      </c>
      <c r="CL26" s="42">
        <f t="shared" si="9"/>
        <v>13.836926771885118</v>
      </c>
      <c r="CM26" s="42">
        <f t="shared" si="9"/>
        <v>17.806728752083139</v>
      </c>
      <c r="CN26" s="42">
        <f t="shared" si="9"/>
        <v>25.198411920399945</v>
      </c>
      <c r="CO26" s="42">
        <f t="shared" si="9"/>
        <v>31.582174296637501</v>
      </c>
      <c r="CP26" s="42">
        <f t="shared" si="9"/>
        <v>25.198411920399945</v>
      </c>
      <c r="CQ26" s="42">
        <f t="shared" si="9"/>
        <v>22.276530732281159</v>
      </c>
      <c r="CR26" s="42">
        <f t="shared" si="9"/>
        <v>29.374253504558418</v>
      </c>
      <c r="CS26" s="42">
        <f t="shared" si="9"/>
        <v>32.716134692677201</v>
      </c>
      <c r="CT26" s="42">
        <f t="shared" si="9"/>
        <v>25.198411920399945</v>
      </c>
      <c r="CU26" s="42">
        <f t="shared" si="9"/>
        <v>25.198411920399945</v>
      </c>
      <c r="CV26" s="42">
        <f t="shared" si="9"/>
        <v>28.300293108518723</v>
      </c>
      <c r="CW26" s="42">
        <f t="shared" si="9"/>
        <v>27.24633271247918</v>
      </c>
      <c r="CX26" s="42">
        <f>(CX7-$CZ$7)^2</f>
        <v>19.53464954416231</v>
      </c>
      <c r="CY26" s="42">
        <f>(CY7-$CZ$7)^2</f>
        <v>17.806728752083139</v>
      </c>
      <c r="CZ26" s="30" t="s">
        <v>187</v>
      </c>
      <c r="DA26" s="30"/>
      <c r="DB26" s="30"/>
      <c r="DC26" s="30"/>
      <c r="DD26" s="30"/>
    </row>
    <row r="27" spans="1:108" s="1" customFormat="1" ht="14.25" x14ac:dyDescent="0.25">
      <c r="A27" s="16" t="s">
        <v>23</v>
      </c>
      <c r="B27" s="16" t="s">
        <v>24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43">
        <f t="shared" ref="W27:CD27" si="10">(W8-$CZ$8)^2</f>
        <v>37597487.510440461</v>
      </c>
      <c r="X27" s="43">
        <f t="shared" si="10"/>
        <v>26560407.36229232</v>
      </c>
      <c r="Y27" s="43">
        <f t="shared" si="10"/>
        <v>19604341.436366394</v>
      </c>
      <c r="Z27" s="43">
        <f t="shared" si="10"/>
        <v>16125677.930193556</v>
      </c>
      <c r="AA27" s="43">
        <f t="shared" si="10"/>
        <v>2775.0783417160551</v>
      </c>
      <c r="AB27" s="43">
        <f t="shared" si="10"/>
        <v>1122160.9548849291</v>
      </c>
      <c r="AC27" s="43">
        <f t="shared" si="10"/>
        <v>12876047.510440491</v>
      </c>
      <c r="AD27" s="43">
        <f t="shared" si="10"/>
        <v>10636214.584514564</v>
      </c>
      <c r="AE27" s="43">
        <f t="shared" si="10"/>
        <v>21569717.43636642</v>
      </c>
      <c r="AF27" s="43">
        <f t="shared" si="10"/>
        <v>18192963.127724443</v>
      </c>
      <c r="AG27" s="43">
        <f t="shared" si="10"/>
        <v>13034417.633897282</v>
      </c>
      <c r="AH27" s="43">
        <f t="shared" si="10"/>
        <v>134453.49809480159</v>
      </c>
      <c r="AI27" s="43">
        <f t="shared" si="10"/>
        <v>14162584.856119504</v>
      </c>
      <c r="AJ27" s="43">
        <f t="shared" si="10"/>
        <v>1291225.3869836947</v>
      </c>
      <c r="AK27" s="43">
        <f t="shared" si="10"/>
        <v>12268760.263526892</v>
      </c>
      <c r="AL27" s="43">
        <f t="shared" si="10"/>
        <v>33081811.461057749</v>
      </c>
      <c r="AM27" s="43">
        <f t="shared" si="10"/>
        <v>63771069.288218237</v>
      </c>
      <c r="AN27" s="43">
        <f t="shared" si="10"/>
        <v>88485610.041304648</v>
      </c>
      <c r="AO27" s="43">
        <f t="shared" si="10"/>
        <v>111570187.91784786</v>
      </c>
      <c r="AP27" s="43">
        <f t="shared" si="10"/>
        <v>130340559.67093427</v>
      </c>
      <c r="AQ27" s="43">
        <f t="shared" si="10"/>
        <v>126420317.73266268</v>
      </c>
      <c r="AR27" s="43">
        <f t="shared" si="10"/>
        <v>116957282.14007008</v>
      </c>
      <c r="AS27" s="43">
        <f t="shared" si="10"/>
        <v>98281031.55982317</v>
      </c>
      <c r="AT27" s="43">
        <f t="shared" si="10"/>
        <v>99374561.2511812</v>
      </c>
      <c r="AU27" s="43">
        <f t="shared" si="10"/>
        <v>43081882.177107133</v>
      </c>
      <c r="AV27" s="43">
        <f t="shared" si="10"/>
        <v>43820150.226489849</v>
      </c>
      <c r="AW27" s="43">
        <f t="shared" si="10"/>
        <v>51878584.954884909</v>
      </c>
      <c r="AX27" s="43">
        <f t="shared" si="10"/>
        <v>62073582.97957626</v>
      </c>
      <c r="AY27" s="43">
        <f t="shared" si="10"/>
        <v>28544219.028958984</v>
      </c>
      <c r="AZ27" s="43">
        <f t="shared" si="10"/>
        <v>32668986.572168861</v>
      </c>
      <c r="BA27" s="43">
        <f t="shared" si="10"/>
        <v>38647097.94253923</v>
      </c>
      <c r="BB27" s="43">
        <f t="shared" si="10"/>
        <v>35708739.658588611</v>
      </c>
      <c r="BC27" s="43">
        <f t="shared" si="10"/>
        <v>4993790.2882182533</v>
      </c>
      <c r="BD27" s="43">
        <f t="shared" si="10"/>
        <v>10430826.522786152</v>
      </c>
      <c r="BE27" s="43">
        <f t="shared" si="10"/>
        <v>15917538.621551581</v>
      </c>
      <c r="BF27" s="43">
        <f t="shared" si="10"/>
        <v>27088683.621551577</v>
      </c>
      <c r="BG27" s="43">
        <f t="shared" si="10"/>
        <v>7871834.7203170173</v>
      </c>
      <c r="BH27" s="43">
        <f t="shared" si="10"/>
        <v>15766291.819082446</v>
      </c>
      <c r="BI27" s="43">
        <f t="shared" si="10"/>
        <v>33566716.49809479</v>
      </c>
      <c r="BJ27" s="43">
        <f t="shared" si="10"/>
        <v>47826616.201798484</v>
      </c>
      <c r="BK27" s="43">
        <f t="shared" si="10"/>
        <v>12907342.485749114</v>
      </c>
      <c r="BL27" s="43">
        <f t="shared" si="10"/>
        <v>8813055.0783417076</v>
      </c>
      <c r="BM27" s="43">
        <f t="shared" si="10"/>
        <v>19781848.596860223</v>
      </c>
      <c r="BN27" s="43">
        <f t="shared" si="10"/>
        <v>24817125.782045405</v>
      </c>
      <c r="BO27" s="43">
        <f t="shared" si="10"/>
        <v>11368219.362292323</v>
      </c>
      <c r="BP27" s="43">
        <f t="shared" si="10"/>
        <v>3774001.7450083774</v>
      </c>
      <c r="BQ27" s="43">
        <f t="shared" si="10"/>
        <v>8801184.3622923251</v>
      </c>
      <c r="BR27" s="43">
        <f t="shared" si="10"/>
        <v>7549739.9548849184</v>
      </c>
      <c r="BS27" s="43">
        <f t="shared" si="10"/>
        <v>1015416.9919219603</v>
      </c>
      <c r="BT27" s="43">
        <f t="shared" si="10"/>
        <v>234913.74500838152</v>
      </c>
      <c r="BU27" s="43">
        <f t="shared" si="10"/>
        <v>198310.78204542113</v>
      </c>
      <c r="BV27" s="43">
        <f t="shared" si="10"/>
        <v>145405.69562566787</v>
      </c>
      <c r="BW27" s="43">
        <f t="shared" si="10"/>
        <v>24863396.991921976</v>
      </c>
      <c r="BX27" s="43">
        <f t="shared" si="10"/>
        <v>55417914.967230625</v>
      </c>
      <c r="BY27" s="43">
        <f t="shared" si="10"/>
        <v>30451866.522786178</v>
      </c>
      <c r="BZ27" s="43">
        <f t="shared" si="10"/>
        <v>17200271.374638025</v>
      </c>
      <c r="CA27" s="43">
        <f t="shared" si="10"/>
        <v>132971363.72031705</v>
      </c>
      <c r="CB27" s="43">
        <f t="shared" si="10"/>
        <v>176154504.39932939</v>
      </c>
      <c r="CC27" s="43">
        <f t="shared" si="10"/>
        <v>143599981.89315656</v>
      </c>
      <c r="CD27" s="43">
        <f t="shared" si="10"/>
        <v>118359625.15241583</v>
      </c>
      <c r="CE27" s="43">
        <f>(CE8-$CZ$8)^2</f>
        <v>2763311.065996042</v>
      </c>
      <c r="CF27" s="43">
        <f>(CF8-$CZ$8)^2</f>
        <v>14894358.485749135</v>
      </c>
      <c r="CG27" s="43">
        <f>(CG8-$CZ$8)^2</f>
        <v>13655397.201798517</v>
      </c>
      <c r="CH27" s="43">
        <f>(CH8-$CZ$8)^2</f>
        <v>2843.1277244323996</v>
      </c>
      <c r="CI27" s="43">
        <f>(CI8-$CZ$8)^2</f>
        <v>19778663.967230618</v>
      </c>
      <c r="CJ27" s="43">
        <f t="shared" ref="CJ27:CW27" si="11">(CJ8-$CZ$8)^2</f>
        <v>71983702.621551618</v>
      </c>
      <c r="CK27" s="43">
        <f t="shared" si="11"/>
        <v>40785095.757354081</v>
      </c>
      <c r="CL27" s="43">
        <f t="shared" si="11"/>
        <v>93611836.214144215</v>
      </c>
      <c r="CM27" s="43">
        <f t="shared" si="11"/>
        <v>127020135.1647615</v>
      </c>
      <c r="CN27" s="43">
        <f t="shared" si="11"/>
        <v>85309625.386983722</v>
      </c>
      <c r="CO27" s="43">
        <f t="shared" si="11"/>
        <v>78629381.498094827</v>
      </c>
      <c r="CP27" s="43">
        <f t="shared" si="11"/>
        <v>28220754.275872596</v>
      </c>
      <c r="CQ27" s="43">
        <f t="shared" si="11"/>
        <v>45580335.078341737</v>
      </c>
      <c r="CR27" s="43">
        <f t="shared" si="11"/>
        <v>65081667.917847909</v>
      </c>
      <c r="CS27" s="43">
        <f t="shared" si="11"/>
        <v>68878728.856119514</v>
      </c>
      <c r="CT27" s="43">
        <f t="shared" si="11"/>
        <v>28072205.288218275</v>
      </c>
      <c r="CU27" s="43">
        <f t="shared" si="11"/>
        <v>53865632.559823215</v>
      </c>
      <c r="CV27" s="43">
        <f t="shared" si="11"/>
        <v>44426503.868465193</v>
      </c>
      <c r="CW27" s="43">
        <f t="shared" si="11"/>
        <v>32277408.164761484</v>
      </c>
      <c r="CX27" s="43">
        <f>(CX8-$CZ$8)^2</f>
        <v>12711513.745008392</v>
      </c>
      <c r="CY27" s="43">
        <f>(CY8-$CZ$8)^2</f>
        <v>18933994.337600987</v>
      </c>
      <c r="CZ27" s="30" t="s">
        <v>188</v>
      </c>
      <c r="DA27" s="30"/>
      <c r="DB27" s="30"/>
      <c r="DC27" s="30"/>
      <c r="DD27" s="30"/>
    </row>
    <row r="28" spans="1:108" s="1" customFormat="1" ht="14.25" x14ac:dyDescent="0.25">
      <c r="A28" s="16" t="s">
        <v>28</v>
      </c>
      <c r="B28" s="16" t="s">
        <v>29</v>
      </c>
      <c r="C28" s="42">
        <f t="shared" ref="C28:BN28" si="12">(C9-$CZ$9)^2</f>
        <v>106.49831291049902</v>
      </c>
      <c r="D28" s="42">
        <f t="shared" si="12"/>
        <v>151.7775208312911</v>
      </c>
      <c r="E28" s="42">
        <f t="shared" si="12"/>
        <v>144.4756396431722</v>
      </c>
      <c r="F28" s="42">
        <f t="shared" si="12"/>
        <v>142.08167924713257</v>
      </c>
      <c r="G28" s="42">
        <f t="shared" si="12"/>
        <v>342.98306538574644</v>
      </c>
      <c r="H28" s="42">
        <f t="shared" si="12"/>
        <v>16.972768356043524</v>
      </c>
      <c r="I28" s="42">
        <f t="shared" si="12"/>
        <v>6.8633624154494637</v>
      </c>
      <c r="J28" s="42">
        <f t="shared" si="12"/>
        <v>21.342570336241543</v>
      </c>
      <c r="K28" s="42">
        <f t="shared" si="12"/>
        <v>1.741877266934621</v>
      </c>
      <c r="L28" s="42">
        <f t="shared" si="12"/>
        <v>1.2539564748554055</v>
      </c>
      <c r="M28" s="42">
        <f t="shared" si="12"/>
        <v>0.3841544946573861</v>
      </c>
      <c r="N28" s="42">
        <f t="shared" si="12"/>
        <v>2.1909861778256876</v>
      </c>
      <c r="O28" s="42">
        <f t="shared" si="12"/>
        <v>1.4879168708949957</v>
      </c>
      <c r="P28" s="42">
        <f t="shared" si="12"/>
        <v>4.927520831291023</v>
      </c>
      <c r="Q28" s="42">
        <f t="shared" si="12"/>
        <v>14.590887167924732</v>
      </c>
      <c r="R28" s="42">
        <f t="shared" si="12"/>
        <v>3.5351445936672889</v>
      </c>
      <c r="S28" s="42">
        <f t="shared" si="12"/>
        <v>2.1909861778256876</v>
      </c>
      <c r="T28" s="42">
        <f t="shared" si="12"/>
        <v>7.7295010293108852</v>
      </c>
      <c r="U28" s="42">
        <f t="shared" si="12"/>
        <v>3.9211841976276625</v>
      </c>
      <c r="V28" s="42">
        <f t="shared" si="12"/>
        <v>3.2471326340553948E-2</v>
      </c>
      <c r="W28" s="42">
        <f t="shared" si="12"/>
        <v>1.4352514459366647E-2</v>
      </c>
      <c r="X28" s="42">
        <f t="shared" si="12"/>
        <v>6.6574218213900762</v>
      </c>
      <c r="Y28" s="42">
        <f t="shared" si="12"/>
        <v>27.880491128320816</v>
      </c>
      <c r="Z28" s="42">
        <f t="shared" si="12"/>
        <v>0.77474855406332777</v>
      </c>
      <c r="AA28" s="42">
        <f t="shared" si="12"/>
        <v>12.817817860994042</v>
      </c>
      <c r="AB28" s="42">
        <f t="shared" si="12"/>
        <v>7.7295010293108852</v>
      </c>
      <c r="AC28" s="42">
        <f t="shared" si="12"/>
        <v>0.60870895010294046</v>
      </c>
      <c r="AD28" s="42">
        <f t="shared" si="12"/>
        <v>10.11365944515242</v>
      </c>
      <c r="AE28" s="42">
        <f t="shared" si="12"/>
        <v>1.3928673659445094</v>
      </c>
      <c r="AF28" s="42">
        <f t="shared" si="12"/>
        <v>12.111778257033587</v>
      </c>
      <c r="AG28" s="42">
        <f t="shared" si="12"/>
        <v>6.431722380159318E-3</v>
      </c>
      <c r="AH28" s="42">
        <f t="shared" si="12"/>
        <v>5.199303009508899</v>
      </c>
      <c r="AI28" s="42">
        <f t="shared" si="12"/>
        <v>1.4352514459366647E-2</v>
      </c>
      <c r="AJ28" s="42">
        <f t="shared" si="12"/>
        <v>13.102966375845503</v>
      </c>
      <c r="AK28" s="42">
        <f t="shared" si="12"/>
        <v>20.428609940201991</v>
      </c>
      <c r="AL28" s="42">
        <f t="shared" si="12"/>
        <v>50.691580237231641</v>
      </c>
      <c r="AM28" s="42">
        <f t="shared" si="12"/>
        <v>180.09108518772661</v>
      </c>
      <c r="AN28" s="42">
        <f t="shared" si="12"/>
        <v>310.45742182139003</v>
      </c>
      <c r="AO28" s="42">
        <f t="shared" si="12"/>
        <v>289.6736594451524</v>
      </c>
      <c r="AP28" s="42">
        <f t="shared" si="12"/>
        <v>269.60989706891473</v>
      </c>
      <c r="AQ28" s="42">
        <f t="shared" si="12"/>
        <v>128.13791687089505</v>
      </c>
      <c r="AR28" s="42">
        <f t="shared" si="12"/>
        <v>85.00474855406334</v>
      </c>
      <c r="AS28" s="42">
        <f t="shared" si="12"/>
        <v>25.198411920400016</v>
      </c>
      <c r="AT28" s="42">
        <f t="shared" si="12"/>
        <v>14.590887167924732</v>
      </c>
      <c r="AU28" s="42">
        <f t="shared" si="12"/>
        <v>16.972768356043524</v>
      </c>
      <c r="AV28" s="42">
        <f t="shared" si="12"/>
        <v>24.204451524360326</v>
      </c>
      <c r="AW28" s="42">
        <f t="shared" si="12"/>
        <v>1.741877266934621</v>
      </c>
      <c r="AX28" s="42">
        <f t="shared" si="12"/>
        <v>1.2539564748554055</v>
      </c>
      <c r="AY28" s="42">
        <f t="shared" si="12"/>
        <v>0.84603568277619257</v>
      </c>
      <c r="AZ28" s="42">
        <f t="shared" si="12"/>
        <v>7.8510930300954268E-2</v>
      </c>
      <c r="BA28" s="42">
        <f t="shared" si="12"/>
        <v>3.9211841976276625</v>
      </c>
      <c r="BB28" s="42">
        <f t="shared" si="12"/>
        <v>2.8230653857464869</v>
      </c>
      <c r="BC28" s="42">
        <f t="shared" si="12"/>
        <v>2.8230653857464869</v>
      </c>
      <c r="BD28" s="42">
        <f t="shared" si="12"/>
        <v>1.1668277619841261</v>
      </c>
      <c r="BE28" s="42">
        <f t="shared" si="12"/>
        <v>7.1834614253504423</v>
      </c>
      <c r="BF28" s="42">
        <f t="shared" si="12"/>
        <v>4.7532634055484646</v>
      </c>
      <c r="BG28" s="42">
        <f t="shared" si="12"/>
        <v>3.9211841976276625</v>
      </c>
      <c r="BH28" s="42">
        <f t="shared" si="12"/>
        <v>1.3928673659445094</v>
      </c>
      <c r="BI28" s="42">
        <f t="shared" si="12"/>
        <v>5.199303009508899</v>
      </c>
      <c r="BJ28" s="42">
        <f t="shared" si="12"/>
        <v>12.817817860994042</v>
      </c>
      <c r="BK28" s="42">
        <f t="shared" si="12"/>
        <v>0.77474855406332777</v>
      </c>
      <c r="BL28" s="42">
        <f t="shared" si="12"/>
        <v>1.6389069699049268</v>
      </c>
      <c r="BM28" s="42">
        <f t="shared" si="12"/>
        <v>3.1691049897069128</v>
      </c>
      <c r="BN28" s="42">
        <f t="shared" si="12"/>
        <v>2.1909861778256876</v>
      </c>
      <c r="BO28" s="42">
        <f t="shared" ref="BO28:CD28" si="13">(BO9-$CZ$9)^2</f>
        <v>3.9211841976276625</v>
      </c>
      <c r="BP28" s="42">
        <f t="shared" si="13"/>
        <v>5.665342613469269</v>
      </c>
      <c r="BQ28" s="42">
        <f t="shared" si="13"/>
        <v>3.5351445936672889</v>
      </c>
      <c r="BR28" s="42">
        <f t="shared" si="13"/>
        <v>12.817817860994042</v>
      </c>
      <c r="BS28" s="42">
        <f t="shared" si="13"/>
        <v>17.474055484756377</v>
      </c>
      <c r="BT28" s="42">
        <f t="shared" si="13"/>
        <v>17.474055484756377</v>
      </c>
      <c r="BU28" s="42">
        <f t="shared" si="13"/>
        <v>17.474055484756377</v>
      </c>
      <c r="BV28" s="42">
        <f t="shared" si="13"/>
        <v>19.186134692677193</v>
      </c>
      <c r="BW28" s="42">
        <f t="shared" si="13"/>
        <v>33.410689148122806</v>
      </c>
      <c r="BX28" s="42">
        <f t="shared" si="13"/>
        <v>34.576728752083135</v>
      </c>
      <c r="BY28" s="42">
        <f t="shared" si="13"/>
        <v>51.555243603568243</v>
      </c>
      <c r="BZ28" s="42">
        <f t="shared" si="13"/>
        <v>32.26464954416231</v>
      </c>
      <c r="CA28" s="42">
        <f t="shared" si="13"/>
        <v>48.723164395647409</v>
      </c>
      <c r="CB28" s="42">
        <f t="shared" si="13"/>
        <v>45.971085187726779</v>
      </c>
      <c r="CC28" s="42">
        <f t="shared" si="13"/>
        <v>32.26464954416231</v>
      </c>
      <c r="CD28" s="42">
        <f t="shared" si="13"/>
        <v>25.808411920399994</v>
      </c>
      <c r="CE28" s="42">
        <f>(CE9-$CZ$9)^2</f>
        <v>24.802372316439513</v>
      </c>
      <c r="CF28" s="42">
        <f>(CF9-$CZ$9)^2</f>
        <v>2.0158376629742092</v>
      </c>
      <c r="CG28" s="42">
        <f>(CG9-$CZ$9)^2</f>
        <v>1.1668277619841261</v>
      </c>
      <c r="CH28" s="42">
        <f>(CH9-$CZ$9)^2</f>
        <v>8.8815802372316117</v>
      </c>
      <c r="CI28" s="42">
        <f>(CI9-$CZ$9)^2</f>
        <v>16.648015880796027</v>
      </c>
      <c r="CJ28" s="42">
        <f t="shared" ref="CJ28:CW28" si="14">(CJ9-$CZ$9)^2</f>
        <v>20.072174296637538</v>
      </c>
      <c r="CK28" s="42">
        <f t="shared" si="14"/>
        <v>28.946530732281154</v>
      </c>
      <c r="CL28" s="42">
        <f t="shared" si="14"/>
        <v>43.299005979805941</v>
      </c>
      <c r="CM28" s="42">
        <f t="shared" si="14"/>
        <v>30.032570336241488</v>
      </c>
      <c r="CN28" s="42">
        <f t="shared" si="14"/>
        <v>28.946530732281154</v>
      </c>
      <c r="CO28" s="42">
        <f t="shared" si="14"/>
        <v>31.138609940201977</v>
      </c>
      <c r="CP28" s="42">
        <f t="shared" si="14"/>
        <v>10.11365944515242</v>
      </c>
      <c r="CQ28" s="42">
        <f t="shared" si="14"/>
        <v>6.6574218213900762</v>
      </c>
      <c r="CR28" s="42">
        <f t="shared" si="14"/>
        <v>12.817817860994042</v>
      </c>
      <c r="CS28" s="42">
        <f t="shared" si="14"/>
        <v>6.6574218213900762</v>
      </c>
      <c r="CT28" s="42">
        <f t="shared" si="14"/>
        <v>4.7532634055484646</v>
      </c>
      <c r="CU28" s="42">
        <f t="shared" si="14"/>
        <v>1.6389069699049268</v>
      </c>
      <c r="CV28" s="42">
        <f t="shared" si="14"/>
        <v>7.7295010293108852</v>
      </c>
      <c r="CW28" s="42">
        <f t="shared" si="14"/>
        <v>3.9211841976276625</v>
      </c>
      <c r="CX28" s="42">
        <f>(CX9-$CZ$9)^2</f>
        <v>5.199303009508899</v>
      </c>
      <c r="CY28" s="42">
        <f>(CY9-$CZ$9)^2</f>
        <v>15.055936672875211</v>
      </c>
      <c r="CZ28" s="30" t="s">
        <v>189</v>
      </c>
      <c r="DA28" s="30"/>
      <c r="DB28" s="30"/>
      <c r="DC28" s="30"/>
      <c r="DD28" s="30"/>
    </row>
    <row r="29" spans="1:108" s="1" customFormat="1" ht="14.25" x14ac:dyDescent="0.25">
      <c r="A29" s="16" t="s">
        <v>32</v>
      </c>
      <c r="B29" s="16" t="s">
        <v>33</v>
      </c>
      <c r="C29" s="30"/>
      <c r="D29" s="30"/>
      <c r="E29" s="30"/>
      <c r="F29" s="30"/>
      <c r="G29" s="42">
        <f t="shared" ref="G29:BR29" si="15">(G10-$CZ$10)^2</f>
        <v>1133.0511223296849</v>
      </c>
      <c r="H29" s="42">
        <f t="shared" si="15"/>
        <v>879.76452439154036</v>
      </c>
      <c r="I29" s="42">
        <f t="shared" si="15"/>
        <v>186.61813263896286</v>
      </c>
      <c r="J29" s="42">
        <f t="shared" si="15"/>
        <v>245.26143160803505</v>
      </c>
      <c r="K29" s="42">
        <f t="shared" si="15"/>
        <v>177.62202725522855</v>
      </c>
      <c r="L29" s="42">
        <f t="shared" si="15"/>
        <v>21.723287278138013</v>
      </c>
      <c r="M29" s="42">
        <f t="shared" si="15"/>
        <v>100.11687261605309</v>
      </c>
      <c r="N29" s="42">
        <f t="shared" si="15"/>
        <v>36.070137220864076</v>
      </c>
      <c r="O29" s="42">
        <f t="shared" si="15"/>
        <v>7.0799883090658229</v>
      </c>
      <c r="P29" s="42">
        <f t="shared" si="15"/>
        <v>93.331534700818494</v>
      </c>
      <c r="Q29" s="42">
        <f t="shared" si="15"/>
        <v>28.506792432777058</v>
      </c>
      <c r="R29" s="42">
        <f t="shared" si="15"/>
        <v>69.541843979168775</v>
      </c>
      <c r="S29" s="42">
        <f t="shared" si="15"/>
        <v>18.727181894403738</v>
      </c>
      <c r="T29" s="42">
        <f t="shared" si="15"/>
        <v>0.11503985545753621</v>
      </c>
      <c r="U29" s="42">
        <f t="shared" si="15"/>
        <v>144.14024031364755</v>
      </c>
      <c r="V29" s="42">
        <f t="shared" si="15"/>
        <v>196.16360801124205</v>
      </c>
      <c r="W29" s="42">
        <f t="shared" si="15"/>
        <v>36.070137220864076</v>
      </c>
      <c r="X29" s="42">
        <f t="shared" si="15"/>
        <v>144.14024031364755</v>
      </c>
      <c r="Y29" s="42">
        <f t="shared" si="15"/>
        <v>529.26876265041722</v>
      </c>
      <c r="Z29" s="42">
        <f t="shared" si="15"/>
        <v>729.31549804560598</v>
      </c>
      <c r="AA29" s="42">
        <f t="shared" si="15"/>
        <v>469.69762862979854</v>
      </c>
      <c r="AB29" s="42">
        <f t="shared" si="15"/>
        <v>576.28044649921446</v>
      </c>
      <c r="AC29" s="42">
        <f t="shared" si="15"/>
        <v>920.46555531937463</v>
      </c>
      <c r="AD29" s="42">
        <f t="shared" si="15"/>
        <v>920.46555531937463</v>
      </c>
      <c r="AE29" s="42">
        <f t="shared" si="15"/>
        <v>642.07380274205514</v>
      </c>
      <c r="AF29" s="42">
        <f t="shared" si="15"/>
        <v>711.42271454045158</v>
      </c>
      <c r="AG29" s="42">
        <f t="shared" si="15"/>
        <v>784.32718189440322</v>
      </c>
      <c r="AH29" s="42">
        <f t="shared" si="15"/>
        <v>441.24539495282272</v>
      </c>
      <c r="AI29" s="42">
        <f t="shared" si="15"/>
        <v>0.43668933999363174</v>
      </c>
      <c r="AJ29" s="42">
        <f t="shared" si="15"/>
        <v>234.93199289096739</v>
      </c>
      <c r="AK29" s="42">
        <f t="shared" si="15"/>
        <v>224.82477639612219</v>
      </c>
      <c r="AL29" s="42">
        <f t="shared" si="15"/>
        <v>746.79178670540091</v>
      </c>
      <c r="AM29" s="42">
        <f t="shared" si="15"/>
        <v>1468.9965977019647</v>
      </c>
      <c r="AN29" s="42">
        <f t="shared" si="15"/>
        <v>1626.3065633377037</v>
      </c>
      <c r="AO29" s="42">
        <f t="shared" si="15"/>
        <v>1468.9965977019647</v>
      </c>
      <c r="AP29" s="42">
        <f t="shared" si="15"/>
        <v>1626.3065633377037</v>
      </c>
      <c r="AQ29" s="42">
        <f t="shared" si="15"/>
        <v>1443.5560478737852</v>
      </c>
      <c r="AR29" s="42">
        <f t="shared" si="15"/>
        <v>1344.0160707832931</v>
      </c>
      <c r="AS29" s="42">
        <f t="shared" si="15"/>
        <v>641.48182106966203</v>
      </c>
      <c r="AT29" s="42">
        <f t="shared" si="15"/>
        <v>693.13680388753141</v>
      </c>
      <c r="AU29" s="42">
        <f t="shared" si="15"/>
        <v>658.47792645339598</v>
      </c>
      <c r="AV29" s="42">
        <f t="shared" si="15"/>
        <v>373.55192416244512</v>
      </c>
      <c r="AW29" s="42">
        <f t="shared" si="15"/>
        <v>32.044936762674112</v>
      </c>
      <c r="AX29" s="42">
        <f t="shared" si="15"/>
        <v>40.03714753014259</v>
      </c>
      <c r="AY29" s="42">
        <f t="shared" si="15"/>
        <v>113.65318418535459</v>
      </c>
      <c r="AZ29" s="42">
        <f t="shared" si="15"/>
        <v>7.0799883090658229</v>
      </c>
      <c r="BA29" s="42">
        <f t="shared" si="15"/>
        <v>9.0350856744723789</v>
      </c>
      <c r="BB29" s="42">
        <f t="shared" si="15"/>
        <v>0.9883502792834461</v>
      </c>
      <c r="BC29" s="42">
        <f t="shared" si="15"/>
        <v>75.009885216282399</v>
      </c>
      <c r="BD29" s="42">
        <f t="shared" si="15"/>
        <v>2.7583388245297273</v>
      </c>
      <c r="BE29" s="42">
        <f t="shared" si="15"/>
        <v>0.45226780505661868</v>
      </c>
      <c r="BF29" s="42">
        <f t="shared" si="15"/>
        <v>2.7583388245297273</v>
      </c>
      <c r="BG29" s="42">
        <f t="shared" si="15"/>
        <v>24.941614884094513</v>
      </c>
      <c r="BH29" s="42">
        <f t="shared" si="15"/>
        <v>1.762233440795467</v>
      </c>
      <c r="BI29" s="42">
        <f t="shared" si="15"/>
        <v>32.177353715709501</v>
      </c>
      <c r="BJ29" s="42">
        <f t="shared" si="15"/>
        <v>0.45226780505661868</v>
      </c>
      <c r="BK29" s="42">
        <f t="shared" si="15"/>
        <v>40.03714753014259</v>
      </c>
      <c r="BL29" s="42">
        <f t="shared" si="15"/>
        <v>63.906563337702813</v>
      </c>
      <c r="BM29" s="42">
        <f t="shared" si="15"/>
        <v>0.9883502792834461</v>
      </c>
      <c r="BN29" s="42">
        <f t="shared" si="15"/>
        <v>160.29648315442677</v>
      </c>
      <c r="BO29" s="42">
        <f t="shared" si="15"/>
        <v>309.5543983892494</v>
      </c>
      <c r="BP29" s="42">
        <f t="shared" si="15"/>
        <v>337.11988521628263</v>
      </c>
      <c r="BQ29" s="42">
        <f t="shared" si="15"/>
        <v>178.51163779360192</v>
      </c>
      <c r="BR29" s="42">
        <f t="shared" si="15"/>
        <v>139.10216471227326</v>
      </c>
      <c r="BS29" s="42">
        <f t="shared" ref="BS29:CD29" si="16">(BS10-$CZ$10)^2</f>
        <v>89.50720480391135</v>
      </c>
      <c r="BT29" s="42">
        <f t="shared" si="16"/>
        <v>0.27824718649993063</v>
      </c>
      <c r="BU29" s="42">
        <f t="shared" si="16"/>
        <v>74.060515227736914</v>
      </c>
      <c r="BV29" s="42">
        <f t="shared" si="16"/>
        <v>102.12804100093277</v>
      </c>
      <c r="BW29" s="42">
        <f t="shared" si="16"/>
        <v>107.58893447172312</v>
      </c>
      <c r="BX29" s="42">
        <f t="shared" si="16"/>
        <v>213.33061832052033</v>
      </c>
      <c r="BY29" s="42">
        <f t="shared" si="16"/>
        <v>398.90109942017659</v>
      </c>
      <c r="BZ29" s="42">
        <f t="shared" si="16"/>
        <v>352.40707880161995</v>
      </c>
      <c r="CA29" s="42">
        <f t="shared" si="16"/>
        <v>451.10256562865305</v>
      </c>
      <c r="CB29" s="42">
        <f t="shared" si="16"/>
        <v>374.00369964927171</v>
      </c>
      <c r="CC29" s="42">
        <f t="shared" si="16"/>
        <v>342.4661853308296</v>
      </c>
      <c r="CD29" s="42">
        <f t="shared" si="16"/>
        <v>135.47040068019967</v>
      </c>
      <c r="CE29" s="42">
        <f>(CE10-$CZ$10)^2</f>
        <v>70.658178457977471</v>
      </c>
      <c r="CF29" s="42">
        <f>(CF10-$CZ$10)^2</f>
        <v>31.052851997496425</v>
      </c>
      <c r="CG29" s="42">
        <f>(CG10-$CZ$10)^2</f>
        <v>29.223126911585723</v>
      </c>
      <c r="CH29" s="42">
        <f>(CH10-$CZ$10)^2</f>
        <v>57.848831378939778</v>
      </c>
      <c r="CI29" s="42">
        <f>(CI10-$CZ$10)^2</f>
        <v>15.780824506087496</v>
      </c>
      <c r="CJ29" s="42">
        <f t="shared" ref="CJ29:CW29" si="17">(CJ10-$CZ$10)^2</f>
        <v>31.052851997496425</v>
      </c>
      <c r="CK29" s="42">
        <f t="shared" si="17"/>
        <v>147.35957593793162</v>
      </c>
      <c r="CL29" s="42">
        <f t="shared" si="17"/>
        <v>138.59195852670604</v>
      </c>
      <c r="CM29" s="42">
        <f t="shared" si="17"/>
        <v>101.45542931708393</v>
      </c>
      <c r="CN29" s="42">
        <f t="shared" si="17"/>
        <v>177.045429317084</v>
      </c>
      <c r="CO29" s="42">
        <f t="shared" si="17"/>
        <v>208.48978212349851</v>
      </c>
      <c r="CP29" s="42">
        <f t="shared" si="17"/>
        <v>102.12804100093284</v>
      </c>
      <c r="CQ29" s="42">
        <f t="shared" si="17"/>
        <v>14.484432753510196</v>
      </c>
      <c r="CR29" s="42">
        <f t="shared" si="17"/>
        <v>49.549988309065633</v>
      </c>
      <c r="CS29" s="42">
        <f t="shared" si="17"/>
        <v>204.65711316588124</v>
      </c>
      <c r="CT29" s="42">
        <f t="shared" si="17"/>
        <v>116.04694134457539</v>
      </c>
      <c r="CU29" s="42">
        <f t="shared" si="17"/>
        <v>6.9652460410245389</v>
      </c>
      <c r="CV29" s="42">
        <f t="shared" si="17"/>
        <v>13.487319351448345</v>
      </c>
      <c r="CW29" s="42">
        <f t="shared" si="17"/>
        <v>23.09611660230744</v>
      </c>
      <c r="CX29" s="42">
        <f>(CX10-$CZ$10)^2</f>
        <v>32.938132638962607</v>
      </c>
      <c r="CY29" s="42">
        <f>(CY10-$CZ$10)^2</f>
        <v>4.4345702105548748</v>
      </c>
      <c r="CZ29" s="30" t="s">
        <v>190</v>
      </c>
      <c r="DA29" s="30"/>
      <c r="DB29" s="30"/>
      <c r="DC29" s="30"/>
      <c r="DD29" s="30"/>
    </row>
    <row r="30" spans="1:108" s="1" customFormat="1" ht="14.25" x14ac:dyDescent="0.25">
      <c r="A30" s="16" t="s">
        <v>37</v>
      </c>
      <c r="B30" s="16" t="s">
        <v>38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42">
        <f>(S11-$CZ$11)^2</f>
        <v>2.503840830449815</v>
      </c>
      <c r="T30" s="42">
        <f t="shared" ref="T30:CD30" si="18">(T11-$CZ$11)^2</f>
        <v>43.327370242214485</v>
      </c>
      <c r="U30" s="42">
        <f t="shared" si="18"/>
        <v>73.656782006920352</v>
      </c>
      <c r="V30" s="42">
        <f t="shared" si="18"/>
        <v>73.656782006920352</v>
      </c>
      <c r="W30" s="42">
        <f t="shared" si="18"/>
        <v>134.15089965397914</v>
      </c>
      <c r="X30" s="42">
        <f t="shared" si="18"/>
        <v>20.997958477508615</v>
      </c>
      <c r="Y30" s="42">
        <f t="shared" si="18"/>
        <v>212.64501730103794</v>
      </c>
      <c r="Z30" s="42">
        <f t="shared" si="18"/>
        <v>345.3038408304497</v>
      </c>
      <c r="AA30" s="42">
        <f t="shared" si="18"/>
        <v>111.98619377162622</v>
      </c>
      <c r="AB30" s="42">
        <f t="shared" si="18"/>
        <v>212.64501730103794</v>
      </c>
      <c r="AC30" s="42">
        <f t="shared" si="18"/>
        <v>242.80972318339087</v>
      </c>
      <c r="AD30" s="42">
        <f t="shared" si="18"/>
        <v>345.3038408304497</v>
      </c>
      <c r="AE30" s="42">
        <f t="shared" si="18"/>
        <v>309.13913494809674</v>
      </c>
      <c r="AF30" s="42">
        <f t="shared" si="18"/>
        <v>242.80972318339087</v>
      </c>
      <c r="AG30" s="42">
        <f t="shared" si="18"/>
        <v>274.97442906574383</v>
      </c>
      <c r="AH30" s="42">
        <f t="shared" si="18"/>
        <v>134.15089965397914</v>
      </c>
      <c r="AI30" s="42">
        <f t="shared" si="18"/>
        <v>2.503840830449815</v>
      </c>
      <c r="AJ30" s="42">
        <f t="shared" si="18"/>
        <v>19.515605536332213</v>
      </c>
      <c r="AK30" s="42">
        <f t="shared" si="18"/>
        <v>70.856782006920483</v>
      </c>
      <c r="AL30" s="42">
        <f t="shared" si="18"/>
        <v>416.88031141868527</v>
      </c>
      <c r="AM30" s="42">
        <f t="shared" si="18"/>
        <v>987.06854671280303</v>
      </c>
      <c r="AN30" s="42">
        <f t="shared" si="18"/>
        <v>1184.5744290657442</v>
      </c>
      <c r="AO30" s="42">
        <f t="shared" si="18"/>
        <v>865.39795847750884</v>
      </c>
      <c r="AP30" s="42">
        <f t="shared" si="18"/>
        <v>807.56266435986186</v>
      </c>
      <c r="AQ30" s="42">
        <f t="shared" si="18"/>
        <v>807.56266435986186</v>
      </c>
      <c r="AR30" s="42">
        <f t="shared" si="18"/>
        <v>207.86854671280287</v>
      </c>
      <c r="AS30" s="42">
        <f t="shared" si="18"/>
        <v>55.021487889273416</v>
      </c>
      <c r="AT30" s="42">
        <f t="shared" si="18"/>
        <v>180.0332525951558</v>
      </c>
      <c r="AU30" s="42">
        <f t="shared" si="18"/>
        <v>303.3744290657441</v>
      </c>
      <c r="AV30" s="42">
        <f t="shared" si="18"/>
        <v>130.36266435986167</v>
      </c>
      <c r="AW30" s="42">
        <f t="shared" si="18"/>
        <v>55.021487889273416</v>
      </c>
      <c r="AX30" s="42">
        <f t="shared" si="18"/>
        <v>29.35089965397928</v>
      </c>
      <c r="AY30" s="42">
        <f t="shared" si="18"/>
        <v>88.692076124567549</v>
      </c>
      <c r="AZ30" s="42">
        <f t="shared" si="18"/>
        <v>70.856782006920483</v>
      </c>
      <c r="BA30" s="42">
        <f t="shared" si="18"/>
        <v>5.845017301038081</v>
      </c>
      <c r="BB30" s="42">
        <f t="shared" si="18"/>
        <v>11.680311418685147</v>
      </c>
      <c r="BC30" s="42">
        <f t="shared" si="18"/>
        <v>29.35089965397928</v>
      </c>
      <c r="BD30" s="42">
        <f t="shared" si="18"/>
        <v>88.692076124567549</v>
      </c>
      <c r="BE30" s="42">
        <f t="shared" si="18"/>
        <v>2.0097231833910145</v>
      </c>
      <c r="BF30" s="42">
        <f t="shared" si="18"/>
        <v>0.17442906574394784</v>
      </c>
      <c r="BG30" s="42">
        <f t="shared" si="18"/>
        <v>0.33913494809688133</v>
      </c>
      <c r="BH30" s="42">
        <f t="shared" si="18"/>
        <v>2.0097231833910145</v>
      </c>
      <c r="BI30" s="42">
        <f t="shared" si="18"/>
        <v>2.503840830449815</v>
      </c>
      <c r="BJ30" s="42">
        <f t="shared" si="18"/>
        <v>2.0097231833910145</v>
      </c>
      <c r="BK30" s="42">
        <f t="shared" si="18"/>
        <v>5.845017301038081</v>
      </c>
      <c r="BL30" s="42">
        <f t="shared" si="18"/>
        <v>11.680311418685147</v>
      </c>
      <c r="BM30" s="42">
        <f t="shared" si="18"/>
        <v>11.680311418685147</v>
      </c>
      <c r="BN30" s="42">
        <f t="shared" si="18"/>
        <v>5.845017301038081</v>
      </c>
      <c r="BO30" s="42">
        <f t="shared" si="18"/>
        <v>29.35089965397928</v>
      </c>
      <c r="BP30" s="42">
        <f t="shared" si="18"/>
        <v>19.515605536332213</v>
      </c>
      <c r="BQ30" s="42">
        <f t="shared" si="18"/>
        <v>2.0097231833910145</v>
      </c>
      <c r="BR30" s="42">
        <f t="shared" si="18"/>
        <v>2.0097231833910145</v>
      </c>
      <c r="BS30" s="42">
        <f t="shared" si="18"/>
        <v>0.33913494809688133</v>
      </c>
      <c r="BT30" s="42">
        <f t="shared" si="18"/>
        <v>6.6685467128027485</v>
      </c>
      <c r="BU30" s="42">
        <f t="shared" si="18"/>
        <v>20.997958477508615</v>
      </c>
      <c r="BV30" s="42">
        <f t="shared" si="18"/>
        <v>73.656782006920352</v>
      </c>
      <c r="BW30" s="42">
        <f t="shared" si="18"/>
        <v>57.492076124567419</v>
      </c>
      <c r="BX30" s="42">
        <f t="shared" si="18"/>
        <v>91.821487889273286</v>
      </c>
      <c r="BY30" s="42">
        <f t="shared" si="18"/>
        <v>158.31560553633207</v>
      </c>
      <c r="BZ30" s="42">
        <f t="shared" si="18"/>
        <v>134.15089965397914</v>
      </c>
      <c r="CA30" s="42">
        <f t="shared" si="18"/>
        <v>134.15089965397914</v>
      </c>
      <c r="CB30" s="42">
        <f t="shared" si="18"/>
        <v>118.42560553633211</v>
      </c>
      <c r="CC30" s="42">
        <f t="shared" si="18"/>
        <v>40.734429065743861</v>
      </c>
      <c r="CD30" s="42">
        <f t="shared" si="18"/>
        <v>12.126782006920379</v>
      </c>
      <c r="CE30" s="42">
        <f>(CE11-$CZ$11)^2</f>
        <v>26.85678200692039</v>
      </c>
      <c r="CF30" s="42">
        <f>(CF11-$CZ$11)^2</f>
        <v>0.14619377162629246</v>
      </c>
      <c r="CG30" s="42">
        <f>(CG11-$CZ$11)^2</f>
        <v>10.773840830449821</v>
      </c>
      <c r="CH30" s="42">
        <f>(CH11-$CZ$11)^2</f>
        <v>36.995017301038018</v>
      </c>
      <c r="CI30" s="42">
        <f>(CI11-$CZ$11)^2</f>
        <v>15.072664359861539</v>
      </c>
      <c r="CJ30" s="42">
        <f t="shared" ref="CJ30:CW30" si="19">(CJ11-$CZ$11)^2</f>
        <v>73.656782006920352</v>
      </c>
      <c r="CK30" s="42">
        <f t="shared" si="19"/>
        <v>195.50619377162616</v>
      </c>
      <c r="CL30" s="42">
        <f t="shared" si="19"/>
        <v>148.40972318339095</v>
      </c>
      <c r="CM30" s="42">
        <f t="shared" si="19"/>
        <v>153.32266435986151</v>
      </c>
      <c r="CN30" s="42">
        <f t="shared" si="19"/>
        <v>230.50384083044975</v>
      </c>
      <c r="CO30" s="42">
        <f t="shared" si="19"/>
        <v>261.8685467128027</v>
      </c>
      <c r="CP30" s="42">
        <f t="shared" si="19"/>
        <v>35.788546712802706</v>
      </c>
      <c r="CQ30" s="42">
        <f t="shared" si="19"/>
        <v>14.574429065743963</v>
      </c>
      <c r="CR30" s="42">
        <f t="shared" si="19"/>
        <v>30.444429065744004</v>
      </c>
      <c r="CS30" s="42">
        <f t="shared" si="19"/>
        <v>38.659134948096899</v>
      </c>
      <c r="CT30" s="42">
        <f t="shared" si="19"/>
        <v>69.18325259515575</v>
      </c>
      <c r="CU30" s="42">
        <f t="shared" si="19"/>
        <v>130.36266435986167</v>
      </c>
      <c r="CV30" s="42">
        <f t="shared" si="19"/>
        <v>53.547958477508686</v>
      </c>
      <c r="CW30" s="42">
        <f t="shared" si="19"/>
        <v>86.818546712802814</v>
      </c>
      <c r="CX30" s="42">
        <f>(CX11-$CZ$11)^2</f>
        <v>42.479723183391073</v>
      </c>
      <c r="CY30" s="42">
        <f>(CY11-$CZ$11)^2</f>
        <v>16.955017301038119</v>
      </c>
      <c r="CZ30" s="30"/>
      <c r="DA30" s="30"/>
      <c r="DB30" s="30"/>
      <c r="DC30" s="30"/>
      <c r="DD30" s="30"/>
    </row>
    <row r="31" spans="1:108" s="1" customFormat="1" ht="14.25" x14ac:dyDescent="0.25">
      <c r="A31" s="16" t="s">
        <v>42</v>
      </c>
      <c r="B31" s="16" t="s">
        <v>43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42">
        <f t="shared" ref="S31:CD31" si="20">(S12-$CZ$12)^2</f>
        <v>1.537600000000005</v>
      </c>
      <c r="T31" s="42">
        <f t="shared" si="20"/>
        <v>0.31360000000000254</v>
      </c>
      <c r="U31" s="42">
        <f t="shared" si="20"/>
        <v>7.6175999999999888</v>
      </c>
      <c r="V31" s="42">
        <f t="shared" si="20"/>
        <v>18.835599999999999</v>
      </c>
      <c r="W31" s="42">
        <f t="shared" si="20"/>
        <v>26.419600000000006</v>
      </c>
      <c r="X31" s="42">
        <f t="shared" si="20"/>
        <v>16.321599999999993</v>
      </c>
      <c r="Y31" s="42">
        <f t="shared" si="20"/>
        <v>28.515599999999999</v>
      </c>
      <c r="Z31" s="42">
        <f t="shared" si="20"/>
        <v>26.419600000000006</v>
      </c>
      <c r="AA31" s="42">
        <f t="shared" si="20"/>
        <v>119.68359999999996</v>
      </c>
      <c r="AB31" s="42">
        <f t="shared" si="20"/>
        <v>37.699600000000004</v>
      </c>
      <c r="AC31" s="42">
        <f t="shared" si="20"/>
        <v>133.17159999999998</v>
      </c>
      <c r="AD31" s="42">
        <f t="shared" si="20"/>
        <v>180.63359999999994</v>
      </c>
      <c r="AE31" s="42">
        <f t="shared" si="20"/>
        <v>115.34759999999997</v>
      </c>
      <c r="AF31" s="42">
        <f t="shared" si="20"/>
        <v>266.99559999999997</v>
      </c>
      <c r="AG31" s="42">
        <f t="shared" si="20"/>
        <v>266.99559999999997</v>
      </c>
      <c r="AH31" s="42">
        <f t="shared" si="20"/>
        <v>300.67559999999997</v>
      </c>
      <c r="AI31" s="42">
        <f t="shared" si="20"/>
        <v>177.9556</v>
      </c>
      <c r="AJ31" s="42">
        <f t="shared" si="20"/>
        <v>52.417599999999979</v>
      </c>
      <c r="AK31" s="42">
        <f t="shared" si="20"/>
        <v>32.035600000000045</v>
      </c>
      <c r="AL31" s="42">
        <f t="shared" si="20"/>
        <v>133.63360000000006</v>
      </c>
      <c r="AM31" s="42">
        <f t="shared" si="20"/>
        <v>351.93759999999992</v>
      </c>
      <c r="AN31" s="42">
        <f t="shared" si="20"/>
        <v>430.97759999999994</v>
      </c>
      <c r="AO31" s="42">
        <f t="shared" si="20"/>
        <v>673.92160000000001</v>
      </c>
      <c r="AP31" s="42">
        <f t="shared" si="20"/>
        <v>504.45160000000004</v>
      </c>
      <c r="AQ31" s="42">
        <f t="shared" si="20"/>
        <v>603.19360000000006</v>
      </c>
      <c r="AR31" s="42">
        <f t="shared" si="20"/>
        <v>308.35360000000009</v>
      </c>
      <c r="AS31" s="42">
        <f t="shared" si="20"/>
        <v>226.80360000000007</v>
      </c>
      <c r="AT31" s="42">
        <f t="shared" si="20"/>
        <v>214.9156000000001</v>
      </c>
      <c r="AU31" s="42">
        <f t="shared" si="20"/>
        <v>482.24160000000006</v>
      </c>
      <c r="AV31" s="42">
        <f t="shared" si="20"/>
        <v>378.69160000000005</v>
      </c>
      <c r="AW31" s="42">
        <f t="shared" si="20"/>
        <v>133.63360000000006</v>
      </c>
      <c r="AX31" s="42">
        <f t="shared" si="20"/>
        <v>209.09160000000003</v>
      </c>
      <c r="AY31" s="42">
        <f t="shared" si="20"/>
        <v>101.20360000000005</v>
      </c>
      <c r="AZ31" s="42">
        <f t="shared" si="20"/>
        <v>109.41160000000002</v>
      </c>
      <c r="BA31" s="42">
        <f t="shared" si="20"/>
        <v>6.5536000000000119</v>
      </c>
      <c r="BB31" s="42">
        <f t="shared" si="20"/>
        <v>80.281600000000012</v>
      </c>
      <c r="BC31" s="42">
        <f t="shared" si="20"/>
        <v>12.673600000000016</v>
      </c>
      <c r="BD31" s="42">
        <f t="shared" si="20"/>
        <v>4.2436000000000096</v>
      </c>
      <c r="BE31" s="42">
        <f t="shared" si="20"/>
        <v>2.0735999999999937</v>
      </c>
      <c r="BF31" s="42">
        <f t="shared" si="20"/>
        <v>5.1075999999999908</v>
      </c>
      <c r="BG31" s="42">
        <f t="shared" si="20"/>
        <v>0.43560000000000487</v>
      </c>
      <c r="BH31" s="42">
        <f t="shared" si="20"/>
        <v>0.54760000000000297</v>
      </c>
      <c r="BI31" s="42">
        <f t="shared" si="20"/>
        <v>4.2436000000000096</v>
      </c>
      <c r="BJ31" s="42">
        <f t="shared" si="20"/>
        <v>0.92160000000000164</v>
      </c>
      <c r="BK31" s="42">
        <f t="shared" si="20"/>
        <v>5.5695999999999977</v>
      </c>
      <c r="BL31" s="42">
        <f t="shared" si="20"/>
        <v>5.1075999999999908</v>
      </c>
      <c r="BM31" s="42">
        <f t="shared" si="20"/>
        <v>1.1236000000000048</v>
      </c>
      <c r="BN31" s="42">
        <f t="shared" si="20"/>
        <v>18.147599999999983</v>
      </c>
      <c r="BO31" s="42">
        <f t="shared" si="20"/>
        <v>5.7600000000000956E-2</v>
      </c>
      <c r="BP31" s="42">
        <f t="shared" si="20"/>
        <v>0.11559999999999748</v>
      </c>
      <c r="BQ31" s="42">
        <f t="shared" si="20"/>
        <v>8.0655999999999999</v>
      </c>
      <c r="BR31" s="42">
        <f t="shared" si="20"/>
        <v>0.54760000000000297</v>
      </c>
      <c r="BS31" s="42">
        <f t="shared" si="20"/>
        <v>2.1316000000000024</v>
      </c>
      <c r="BT31" s="42">
        <f t="shared" si="20"/>
        <v>9.8596000000000039</v>
      </c>
      <c r="BU31" s="42">
        <f t="shared" si="20"/>
        <v>12.531599999999994</v>
      </c>
      <c r="BV31" s="42">
        <f t="shared" si="20"/>
        <v>35.283599999999971</v>
      </c>
      <c r="BW31" s="42">
        <f t="shared" si="20"/>
        <v>21.529600000000006</v>
      </c>
      <c r="BX31" s="42">
        <f t="shared" si="20"/>
        <v>46.785599999999995</v>
      </c>
      <c r="BY31" s="42">
        <f t="shared" si="20"/>
        <v>58.369600000000005</v>
      </c>
      <c r="BZ31" s="42">
        <f t="shared" si="20"/>
        <v>74.649600000000007</v>
      </c>
      <c r="CA31" s="42">
        <f t="shared" si="20"/>
        <v>111.09159999999999</v>
      </c>
      <c r="CB31" s="42">
        <f t="shared" si="20"/>
        <v>76.387599999999978</v>
      </c>
      <c r="CC31" s="42">
        <f t="shared" si="20"/>
        <v>71.233599999999967</v>
      </c>
      <c r="CD31" s="42">
        <f t="shared" si="20"/>
        <v>71.233599999999967</v>
      </c>
      <c r="CE31" s="42">
        <f>(CE12-$CZ$12)^2</f>
        <v>37.699600000000004</v>
      </c>
      <c r="CF31" s="42">
        <f>(CF12-$CZ$12)^2</f>
        <v>22.467599999999987</v>
      </c>
      <c r="CG31" s="42">
        <f>(CG12-$CZ$12)^2</f>
        <v>0.21160000000000079</v>
      </c>
      <c r="CH31" s="42">
        <f>(CH12-$CZ$12)^2</f>
        <v>27.457599999999985</v>
      </c>
      <c r="CI31" s="42">
        <f>(CI12-$CZ$12)^2</f>
        <v>0.31360000000000254</v>
      </c>
      <c r="CJ31" s="42">
        <f t="shared" ref="CJ31:CW31" si="21">(CJ12-$CZ$12)^2</f>
        <v>22.467599999999987</v>
      </c>
      <c r="CK31" s="42">
        <f t="shared" si="21"/>
        <v>48.163599999999967</v>
      </c>
      <c r="CL31" s="42">
        <f t="shared" si="21"/>
        <v>40.195599999999999</v>
      </c>
      <c r="CM31" s="42">
        <f t="shared" si="21"/>
        <v>42.771599999999992</v>
      </c>
      <c r="CN31" s="42">
        <f t="shared" si="21"/>
        <v>108.99359999999996</v>
      </c>
      <c r="CO31" s="42">
        <f t="shared" si="21"/>
        <v>78.145600000000002</v>
      </c>
      <c r="CP31" s="42">
        <f t="shared" si="21"/>
        <v>79.923599999999965</v>
      </c>
      <c r="CQ31" s="42">
        <f t="shared" si="21"/>
        <v>12.531599999999994</v>
      </c>
      <c r="CR31" s="42">
        <f t="shared" si="21"/>
        <v>9.8596000000000039</v>
      </c>
      <c r="CS31" s="42">
        <f t="shared" si="21"/>
        <v>13.249600000000004</v>
      </c>
      <c r="CT31" s="42">
        <f t="shared" si="21"/>
        <v>11.971600000000006</v>
      </c>
      <c r="CU31" s="42">
        <f t="shared" si="21"/>
        <v>1.5999999999999318E-3</v>
      </c>
      <c r="CV31" s="42">
        <f t="shared" si="21"/>
        <v>6.7599999999998966E-2</v>
      </c>
      <c r="CW31" s="42">
        <f t="shared" si="21"/>
        <v>3.8416000000000032</v>
      </c>
      <c r="CX31" s="42">
        <f>(CX12-$CZ$12)^2</f>
        <v>3.6000000000002727E-3</v>
      </c>
      <c r="CY31" s="42">
        <f>(CY12-$CZ$12)^2</f>
        <v>1.587599999999995</v>
      </c>
      <c r="CZ31" s="63" t="s">
        <v>191</v>
      </c>
      <c r="DA31" s="30"/>
      <c r="DB31" s="30"/>
      <c r="DC31" s="30"/>
      <c r="DD31" s="30"/>
    </row>
    <row r="32" spans="1:108" s="1" customFormat="1" ht="14.25" x14ac:dyDescent="0.25">
      <c r="A32" s="16" t="s">
        <v>46</v>
      </c>
      <c r="B32" s="16" t="s">
        <v>47</v>
      </c>
      <c r="C32" s="42">
        <f t="shared" ref="C32:BN32" si="22">(C13-$CZ$13)^2</f>
        <v>374.33948479996508</v>
      </c>
      <c r="D32" s="42">
        <f t="shared" si="22"/>
        <v>69.686679519437064</v>
      </c>
      <c r="E32" s="42">
        <f t="shared" si="22"/>
        <v>93.725403391824202</v>
      </c>
      <c r="F32" s="42">
        <f t="shared" si="22"/>
        <v>4.9231261641016131</v>
      </c>
      <c r="G32" s="42">
        <f t="shared" si="22"/>
        <v>21.602554106895795</v>
      </c>
      <c r="H32" s="42">
        <f t="shared" si="22"/>
        <v>9.9089897504601652</v>
      </c>
      <c r="I32" s="42">
        <f t="shared" si="22"/>
        <v>21.026613512836484</v>
      </c>
      <c r="J32" s="42">
        <f t="shared" si="22"/>
        <v>2.6205519066758738</v>
      </c>
      <c r="K32" s="42">
        <f t="shared" si="22"/>
        <v>35.032334084893982</v>
      </c>
      <c r="L32" s="42">
        <f t="shared" si="22"/>
        <v>8.3259864501302587</v>
      </c>
      <c r="M32" s="42">
        <f t="shared" si="22"/>
        <v>23.543313182803473</v>
      </c>
      <c r="N32" s="42">
        <f t="shared" si="22"/>
        <v>53.078197671252191</v>
      </c>
      <c r="O32" s="42">
        <f t="shared" si="22"/>
        <v>88.08720757224269</v>
      </c>
      <c r="P32" s="42">
        <f t="shared" si="22"/>
        <v>96.409066758161089</v>
      </c>
      <c r="Q32" s="42">
        <f t="shared" si="22"/>
        <v>80.738824733958495</v>
      </c>
      <c r="R32" s="42">
        <f t="shared" si="22"/>
        <v>103.06605245673086</v>
      </c>
      <c r="S32" s="42">
        <f t="shared" si="22"/>
        <v>95.755590410526082</v>
      </c>
      <c r="T32" s="42">
        <f t="shared" si="22"/>
        <v>109.24733958544397</v>
      </c>
      <c r="U32" s="42">
        <f t="shared" si="22"/>
        <v>86.220111862671573</v>
      </c>
      <c r="V32" s="42">
        <f t="shared" si="22"/>
        <v>80.140903941879571</v>
      </c>
      <c r="W32" s="42">
        <f t="shared" si="22"/>
        <v>97.722686120097492</v>
      </c>
      <c r="X32" s="42">
        <f t="shared" si="22"/>
        <v>115.60862671415678</v>
      </c>
      <c r="Y32" s="42">
        <f t="shared" si="22"/>
        <v>133.45205905739138</v>
      </c>
      <c r="Z32" s="42">
        <f t="shared" si="22"/>
        <v>175.61935278676447</v>
      </c>
      <c r="AA32" s="42">
        <f t="shared" si="22"/>
        <v>161.76817566905237</v>
      </c>
      <c r="AB32" s="42">
        <f t="shared" si="22"/>
        <v>169.48946279776516</v>
      </c>
      <c r="AC32" s="42">
        <f t="shared" si="22"/>
        <v>264.13222407389333</v>
      </c>
      <c r="AD32" s="42">
        <f t="shared" si="22"/>
        <v>277.29394024550976</v>
      </c>
      <c r="AE32" s="42">
        <f t="shared" si="22"/>
        <v>345.42001285277064</v>
      </c>
      <c r="AF32" s="42">
        <f t="shared" si="22"/>
        <v>196.52708656014141</v>
      </c>
      <c r="AG32" s="42">
        <f t="shared" si="22"/>
        <v>134.9967895304386</v>
      </c>
      <c r="AH32" s="42">
        <f t="shared" si="22"/>
        <v>47.409814832968678</v>
      </c>
      <c r="AI32" s="42">
        <f t="shared" si="22"/>
        <v>8.3259864501302587</v>
      </c>
      <c r="AJ32" s="42">
        <f t="shared" si="22"/>
        <v>54.48193804528983</v>
      </c>
      <c r="AK32" s="42">
        <f t="shared" si="22"/>
        <v>103.65659151063608</v>
      </c>
      <c r="AL32" s="42">
        <f t="shared" si="22"/>
        <v>434.63304915640072</v>
      </c>
      <c r="AM32" s="42">
        <f t="shared" si="22"/>
        <v>1370.0747983313174</v>
      </c>
      <c r="AN32" s="42">
        <f t="shared" si="22"/>
        <v>1055.0275816096455</v>
      </c>
      <c r="AO32" s="42">
        <f t="shared" si="22"/>
        <v>882.95278512999766</v>
      </c>
      <c r="AP32" s="42">
        <f t="shared" si="22"/>
        <v>622.39545839732375</v>
      </c>
      <c r="AQ32" s="42">
        <f t="shared" si="22"/>
        <v>322.12549140062441</v>
      </c>
      <c r="AR32" s="42">
        <f t="shared" si="22"/>
        <v>64.23255410689589</v>
      </c>
      <c r="AS32" s="42">
        <f t="shared" si="22"/>
        <v>13.797669618447037</v>
      </c>
      <c r="AT32" s="42">
        <f t="shared" si="22"/>
        <v>4.1937092224073353</v>
      </c>
      <c r="AU32" s="42">
        <f t="shared" si="22"/>
        <v>16.656096461131025</v>
      </c>
      <c r="AV32" s="42">
        <f t="shared" si="22"/>
        <v>3.0549963511202245</v>
      </c>
      <c r="AW32" s="42">
        <f t="shared" si="22"/>
        <v>1.0379776492500925</v>
      </c>
      <c r="AX32" s="42">
        <f t="shared" si="22"/>
        <v>0.34278512999815486</v>
      </c>
      <c r="AY32" s="42">
        <f t="shared" si="22"/>
        <v>7.3065821433662302E-3</v>
      </c>
      <c r="AZ32" s="42">
        <f t="shared" si="22"/>
        <v>1.1070095524404382</v>
      </c>
      <c r="BA32" s="42">
        <f t="shared" si="22"/>
        <v>4.9231261641016131</v>
      </c>
      <c r="BB32" s="42">
        <f t="shared" si="22"/>
        <v>9.3155904105263332</v>
      </c>
      <c r="BC32" s="42">
        <f t="shared" si="22"/>
        <v>6.177603611846318</v>
      </c>
      <c r="BD32" s="42">
        <f t="shared" si="22"/>
        <v>3.4304418956747331</v>
      </c>
      <c r="BE32" s="42">
        <f t="shared" si="22"/>
        <v>3.9421250639916487</v>
      </c>
      <c r="BF32" s="42">
        <f t="shared" si="22"/>
        <v>8.3259864501302587</v>
      </c>
      <c r="BG32" s="42">
        <f t="shared" si="22"/>
        <v>11.014512302715463</v>
      </c>
      <c r="BH32" s="42">
        <f t="shared" si="22"/>
        <v>2.6205519066758738</v>
      </c>
      <c r="BI32" s="42">
        <f t="shared" si="22"/>
        <v>0.23568942042718835</v>
      </c>
      <c r="BJ32" s="42">
        <f t="shared" si="22"/>
        <v>0.46988083956912474</v>
      </c>
      <c r="BK32" s="42">
        <f t="shared" si="22"/>
        <v>4.0582966811531609</v>
      </c>
      <c r="BL32" s="42">
        <f t="shared" si="22"/>
        <v>0.71885773725887137</v>
      </c>
      <c r="BM32" s="42">
        <f t="shared" si="22"/>
        <v>2.108725724058418E-4</v>
      </c>
      <c r="BN32" s="42">
        <f t="shared" si="22"/>
        <v>3.5388687383624992E-4</v>
      </c>
      <c r="BO32" s="42">
        <f t="shared" ref="BO32:CD32" si="23">(BO13-$CZ$13)^2</f>
        <v>0.1016410155867204</v>
      </c>
      <c r="BP32" s="42">
        <f t="shared" si="23"/>
        <v>3.3080766591510873</v>
      </c>
      <c r="BQ32" s="42">
        <f t="shared" si="23"/>
        <v>2.6205519066758738</v>
      </c>
      <c r="BR32" s="42">
        <f t="shared" si="23"/>
        <v>2.7295838098661411</v>
      </c>
      <c r="BS32" s="42">
        <f t="shared" si="23"/>
        <v>4.0756014116263488</v>
      </c>
      <c r="BT32" s="42">
        <f t="shared" si="23"/>
        <v>16.150848936378861</v>
      </c>
      <c r="BU32" s="42">
        <f t="shared" si="23"/>
        <v>16.691134964981693</v>
      </c>
      <c r="BV32" s="42">
        <f t="shared" si="23"/>
        <v>36.628461697655176</v>
      </c>
      <c r="BW32" s="42">
        <f t="shared" si="23"/>
        <v>25.188472698755117</v>
      </c>
      <c r="BX32" s="42">
        <f t="shared" si="23"/>
        <v>9.5201778692721106</v>
      </c>
      <c r="BY32" s="42">
        <f t="shared" si="23"/>
        <v>21.333423193804695</v>
      </c>
      <c r="BZ32" s="42">
        <f t="shared" si="23"/>
        <v>31.946745526037933</v>
      </c>
      <c r="CA32" s="42">
        <f t="shared" si="23"/>
        <v>13.582752126697923</v>
      </c>
      <c r="CB32" s="42">
        <f t="shared" si="23"/>
        <v>3.5550293544206544</v>
      </c>
      <c r="CC32" s="42">
        <f t="shared" si="23"/>
        <v>3.9421250639915359</v>
      </c>
      <c r="CD32" s="42">
        <f t="shared" si="23"/>
        <v>5.2234121927044574</v>
      </c>
      <c r="CE32" s="42">
        <f>(CE13-$CZ$13)^2</f>
        <v>0.90658050953612712</v>
      </c>
      <c r="CF32" s="42">
        <f>(CF13-$CZ$13)^2</f>
        <v>532.741244975982</v>
      </c>
      <c r="CG32" s="42">
        <f>(CG13-$CZ$13)^2</f>
        <v>40.295260377522879</v>
      </c>
      <c r="CH32" s="42">
        <f>(CH13-$CZ$13)^2</f>
        <v>34.197405592044333</v>
      </c>
      <c r="CI32" s="42">
        <f>(CI13-$CZ$13)^2</f>
        <v>97.637878639349296</v>
      </c>
      <c r="CJ32" s="42">
        <f t="shared" ref="CJ32:CW32" si="24">(CJ13-$CZ$13)^2</f>
        <v>8.325986450130177</v>
      </c>
      <c r="CK32" s="42">
        <f t="shared" si="24"/>
        <v>13.338164667951956</v>
      </c>
      <c r="CL32" s="42">
        <f t="shared" si="24"/>
        <v>1.1070095524403782</v>
      </c>
      <c r="CM32" s="42">
        <f t="shared" si="24"/>
        <v>1.9076806195470539</v>
      </c>
      <c r="CN32" s="42">
        <f t="shared" si="24"/>
        <v>36.980848936378777</v>
      </c>
      <c r="CO32" s="42">
        <f t="shared" si="24"/>
        <v>28.599550806565787</v>
      </c>
      <c r="CP32" s="42">
        <f t="shared" si="24"/>
        <v>61.58882473395829</v>
      </c>
      <c r="CQ32" s="42">
        <f t="shared" si="24"/>
        <v>26.500408892374338</v>
      </c>
      <c r="CR32" s="42">
        <f t="shared" si="24"/>
        <v>34.588373688854155</v>
      </c>
      <c r="CS32" s="42">
        <f t="shared" si="24"/>
        <v>19.487999651450121</v>
      </c>
      <c r="CT32" s="42">
        <f t="shared" si="24"/>
        <v>27.539979849469987</v>
      </c>
      <c r="CU32" s="42">
        <f t="shared" si="24"/>
        <v>6.4915640078858701</v>
      </c>
      <c r="CV32" s="42">
        <f t="shared" si="24"/>
        <v>4.7575816096460848</v>
      </c>
      <c r="CW32" s="42">
        <f t="shared" si="24"/>
        <v>7.1887697284579595</v>
      </c>
      <c r="CX32" s="42">
        <f>(CX13-$CZ$13)^2</f>
        <v>3.4145673082159638</v>
      </c>
      <c r="CY32" s="42">
        <f>(CY13-$CZ$13)^2</f>
        <v>4.0582966811532755</v>
      </c>
      <c r="CZ32" s="30" t="s">
        <v>192</v>
      </c>
      <c r="DA32" s="30"/>
      <c r="DB32" s="30"/>
      <c r="DC32" s="30"/>
      <c r="DD32" s="30"/>
    </row>
    <row r="33" spans="1:108" s="1" customFormat="1" ht="14.25" x14ac:dyDescent="0.25">
      <c r="A33" s="16" t="s">
        <v>51</v>
      </c>
      <c r="B33" s="16" t="s">
        <v>181</v>
      </c>
      <c r="C33" s="43">
        <f t="shared" ref="C33:BN33" si="25">(C14-$CZ$14)^2</f>
        <v>91015170.450858757</v>
      </c>
      <c r="D33" s="43">
        <f t="shared" si="25"/>
        <v>89854988.621155784</v>
      </c>
      <c r="E33" s="43">
        <f t="shared" si="25"/>
        <v>88121159.636898369</v>
      </c>
      <c r="F33" s="43">
        <f t="shared" si="25"/>
        <v>85665893.097195387</v>
      </c>
      <c r="G33" s="43">
        <f t="shared" si="25"/>
        <v>83389536.164126098</v>
      </c>
      <c r="H33" s="43">
        <f t="shared" si="25"/>
        <v>81280811.275413215</v>
      </c>
      <c r="I33" s="43">
        <f t="shared" si="25"/>
        <v>78966098.933928072</v>
      </c>
      <c r="J33" s="43">
        <f t="shared" si="25"/>
        <v>74211111.398185492</v>
      </c>
      <c r="K33" s="43">
        <f t="shared" si="25"/>
        <v>72278684.034522131</v>
      </c>
      <c r="L33" s="43">
        <f t="shared" si="25"/>
        <v>70348262.846898347</v>
      </c>
      <c r="M33" s="43">
        <f t="shared" si="25"/>
        <v>66818970.062640943</v>
      </c>
      <c r="N33" s="43">
        <f t="shared" si="25"/>
        <v>62577388.720957763</v>
      </c>
      <c r="O33" s="43">
        <f t="shared" si="25"/>
        <v>59625996.461155795</v>
      </c>
      <c r="P33" s="43">
        <f t="shared" si="25"/>
        <v>56129871.13679935</v>
      </c>
      <c r="Q33" s="43">
        <f t="shared" si="25"/>
        <v>52056039.267492421</v>
      </c>
      <c r="R33" s="43">
        <f t="shared" si="25"/>
        <v>47947137.108284496</v>
      </c>
      <c r="S33" s="43">
        <f t="shared" si="25"/>
        <v>43443747.765710242</v>
      </c>
      <c r="T33" s="43">
        <f t="shared" si="25"/>
        <v>38268911.191452816</v>
      </c>
      <c r="U33" s="43">
        <f t="shared" si="25"/>
        <v>32669079.353333998</v>
      </c>
      <c r="V33" s="43">
        <f t="shared" si="25"/>
        <v>27299445.507789444</v>
      </c>
      <c r="W33" s="43">
        <f t="shared" si="25"/>
        <v>21495158.339868654</v>
      </c>
      <c r="X33" s="43">
        <f t="shared" si="25"/>
        <v>14672631.643234987</v>
      </c>
      <c r="Y33" s="43">
        <f t="shared" si="25"/>
        <v>8557889.8528389428</v>
      </c>
      <c r="Z33" s="43">
        <f t="shared" si="25"/>
        <v>3262311.9439280503</v>
      </c>
      <c r="AA33" s="43">
        <f t="shared" si="25"/>
        <v>734941.22105676169</v>
      </c>
      <c r="AB33" s="43">
        <f t="shared" si="25"/>
        <v>27626.718581511115</v>
      </c>
      <c r="AC33" s="43">
        <f t="shared" si="25"/>
        <v>2575745.3244230933</v>
      </c>
      <c r="AD33" s="43">
        <f t="shared" si="25"/>
        <v>10838665.589868631</v>
      </c>
      <c r="AE33" s="43">
        <f t="shared" si="25"/>
        <v>22830362.610759713</v>
      </c>
      <c r="AF33" s="43">
        <f t="shared" si="25"/>
        <v>38230884.779076539</v>
      </c>
      <c r="AG33" s="43">
        <f t="shared" si="25"/>
        <v>50563659.690462686</v>
      </c>
      <c r="AH33" s="43">
        <f t="shared" si="25"/>
        <v>64434541.048383459</v>
      </c>
      <c r="AI33" s="43">
        <f t="shared" si="25"/>
        <v>75110178.660759702</v>
      </c>
      <c r="AJ33" s="43">
        <f t="shared" si="25"/>
        <v>90866895.148680478</v>
      </c>
      <c r="AK33" s="43">
        <f t="shared" si="25"/>
        <v>104514081.41165082</v>
      </c>
      <c r="AL33" s="43">
        <f t="shared" si="25"/>
        <v>104040262.57442309</v>
      </c>
      <c r="AM33" s="43">
        <f t="shared" si="25"/>
        <v>98049858.903135955</v>
      </c>
      <c r="AN33" s="43">
        <f t="shared" si="25"/>
        <v>89990131.891947821</v>
      </c>
      <c r="AO33" s="43">
        <f t="shared" si="25"/>
        <v>84794867.608086407</v>
      </c>
      <c r="AP33" s="43">
        <f t="shared" si="25"/>
        <v>75478092.48650229</v>
      </c>
      <c r="AQ33" s="43">
        <f t="shared" si="25"/>
        <v>68298867.234522089</v>
      </c>
      <c r="AR33" s="43">
        <f t="shared" si="25"/>
        <v>45124979.175908238</v>
      </c>
      <c r="AS33" s="43">
        <f t="shared" si="25"/>
        <v>41695598.065116167</v>
      </c>
      <c r="AT33" s="43">
        <f t="shared" si="25"/>
        <v>34103414.371650808</v>
      </c>
      <c r="AU33" s="43">
        <f t="shared" si="25"/>
        <v>29523062.122442894</v>
      </c>
      <c r="AV33" s="43">
        <f t="shared" si="25"/>
        <v>26393011.010066651</v>
      </c>
      <c r="AW33" s="43">
        <f t="shared" si="25"/>
        <v>25681713.74580922</v>
      </c>
      <c r="AX33" s="43">
        <f t="shared" si="25"/>
        <v>21031514.055611212</v>
      </c>
      <c r="AY33" s="43">
        <f t="shared" si="25"/>
        <v>13679737.171650818</v>
      </c>
      <c r="AZ33" s="43">
        <f t="shared" si="25"/>
        <v>10296480.042937929</v>
      </c>
      <c r="BA33" s="43">
        <f t="shared" si="25"/>
        <v>9977467.0032349788</v>
      </c>
      <c r="BB33" s="43">
        <f t="shared" si="25"/>
        <v>7896172.336799331</v>
      </c>
      <c r="BC33" s="43">
        <f t="shared" si="25"/>
        <v>6676605.7264032802</v>
      </c>
      <c r="BD33" s="43">
        <f t="shared" si="25"/>
        <v>5038286.9419478402</v>
      </c>
      <c r="BE33" s="43">
        <f t="shared" si="25"/>
        <v>4217736.5576904165</v>
      </c>
      <c r="BF33" s="43">
        <f t="shared" si="25"/>
        <v>3502934.7399676498</v>
      </c>
      <c r="BG33" s="43">
        <f t="shared" si="25"/>
        <v>1713514.6971953718</v>
      </c>
      <c r="BH33" s="43">
        <f t="shared" si="25"/>
        <v>1263854.5799676469</v>
      </c>
      <c r="BI33" s="43">
        <f t="shared" si="25"/>
        <v>1220611.4805617072</v>
      </c>
      <c r="BJ33" s="43">
        <f t="shared" si="25"/>
        <v>612952.56402705493</v>
      </c>
      <c r="BK33" s="43">
        <f t="shared" si="25"/>
        <v>501140.63333398575</v>
      </c>
      <c r="BL33" s="43">
        <f t="shared" si="25"/>
        <v>388394.28293794539</v>
      </c>
      <c r="BM33" s="43">
        <f t="shared" si="25"/>
        <v>362299.10462111462</v>
      </c>
      <c r="BN33" s="43">
        <f t="shared" si="25"/>
        <v>161373.23095774802</v>
      </c>
      <c r="BO33" s="43">
        <f t="shared" ref="BO33:CD33" si="26">(BO14-$CZ$14)^2</f>
        <v>55702.075413194587</v>
      </c>
      <c r="BP33" s="43">
        <f t="shared" si="26"/>
        <v>181316.60135378788</v>
      </c>
      <c r="BQ33" s="43">
        <f t="shared" si="26"/>
        <v>216329.98303695541</v>
      </c>
      <c r="BR33" s="43">
        <f t="shared" si="26"/>
        <v>207127.72561121287</v>
      </c>
      <c r="BS33" s="43">
        <f t="shared" si="26"/>
        <v>230988.73204685634</v>
      </c>
      <c r="BT33" s="43">
        <f t="shared" si="26"/>
        <v>173233.15422507623</v>
      </c>
      <c r="BU33" s="43">
        <f t="shared" si="26"/>
        <v>30734.602838936957</v>
      </c>
      <c r="BV33" s="43">
        <f t="shared" si="26"/>
        <v>12036.91412606574</v>
      </c>
      <c r="BW33" s="43">
        <f t="shared" si="26"/>
        <v>3833.2036310164699</v>
      </c>
      <c r="BX33" s="43">
        <f t="shared" si="26"/>
        <v>379.74818547202898</v>
      </c>
      <c r="BY33" s="43">
        <f t="shared" si="26"/>
        <v>277715.43382903683</v>
      </c>
      <c r="BZ33" s="43">
        <f t="shared" si="26"/>
        <v>373060.91660131543</v>
      </c>
      <c r="CA33" s="43">
        <f t="shared" si="26"/>
        <v>360224.58947260212</v>
      </c>
      <c r="CB33" s="43">
        <f t="shared" si="26"/>
        <v>329576.03135378973</v>
      </c>
      <c r="CC33" s="43">
        <f t="shared" si="26"/>
        <v>264697.00561121502</v>
      </c>
      <c r="CD33" s="43">
        <f t="shared" si="26"/>
        <v>700045.35135379073</v>
      </c>
      <c r="CE33" s="43">
        <f>(CE14-$CZ$14)^2</f>
        <v>908375.07491814683</v>
      </c>
      <c r="CF33" s="43">
        <f>(CF14-$CZ$14)^2</f>
        <v>1189162.1778884432</v>
      </c>
      <c r="CG33" s="43">
        <f>(CG14-$CZ$14)^2</f>
        <v>1170263.3918488417</v>
      </c>
      <c r="CH33" s="43">
        <f>(CH14-$CZ$14)^2</f>
        <v>1529889.7691755756</v>
      </c>
      <c r="CI33" s="43">
        <f>(CI14-$CZ$14)^2</f>
        <v>1269874.6008587435</v>
      </c>
      <c r="CJ33" s="43">
        <f t="shared" ref="CJ33:CW33" si="27">(CJ14-$CZ$14)^2</f>
        <v>1416783.448779535</v>
      </c>
      <c r="CK33" s="43">
        <f t="shared" si="27"/>
        <v>840131.96452211041</v>
      </c>
      <c r="CL33" s="43">
        <f t="shared" si="27"/>
        <v>765427.48798745545</v>
      </c>
      <c r="CM33" s="43">
        <f t="shared" si="27"/>
        <v>773145.85472012812</v>
      </c>
      <c r="CN33" s="43">
        <f t="shared" si="27"/>
        <v>445672.57442309684</v>
      </c>
      <c r="CO33" s="43">
        <f t="shared" si="27"/>
        <v>155304.66501715581</v>
      </c>
      <c r="CP33" s="43">
        <f t="shared" si="27"/>
        <v>80819.171551809501</v>
      </c>
      <c r="CQ33" s="43">
        <f t="shared" si="27"/>
        <v>85314.890759729897</v>
      </c>
      <c r="CR33" s="43">
        <f t="shared" si="27"/>
        <v>41447.718977552278</v>
      </c>
      <c r="CS33" s="43">
        <f t="shared" si="27"/>
        <v>3148.6543240856631</v>
      </c>
      <c r="CT33" s="43">
        <f t="shared" si="27"/>
        <v>2602.3130369571181</v>
      </c>
      <c r="CU33" s="43">
        <f t="shared" si="27"/>
        <v>3365.4932349769142</v>
      </c>
      <c r="CV33" s="43">
        <f t="shared" si="27"/>
        <v>87801.317690421827</v>
      </c>
      <c r="CW33" s="43">
        <f t="shared" si="27"/>
        <v>272079.98749240075</v>
      </c>
      <c r="CX33" s="43">
        <f>(CX14-$CZ$14)^2</f>
        <v>463642.33828448085</v>
      </c>
      <c r="CY33" s="43">
        <f>(CY14-$CZ$14)^2</f>
        <v>878742.89125477744</v>
      </c>
      <c r="CZ33" s="30" t="s">
        <v>193</v>
      </c>
      <c r="DA33" s="30"/>
      <c r="DB33" s="30"/>
      <c r="DC33" s="30"/>
      <c r="DD33" s="30"/>
    </row>
    <row r="34" spans="1:108" s="1" customFormat="1" ht="14.25" x14ac:dyDescent="0.25">
      <c r="A34" s="16" t="s">
        <v>56</v>
      </c>
      <c r="B34" s="16" t="s">
        <v>57</v>
      </c>
      <c r="C34" s="42">
        <f t="shared" ref="C34:BN34" si="28">(C15-$CZ$15)^2</f>
        <v>1.265566785271832E-2</v>
      </c>
      <c r="D34" s="42">
        <f t="shared" si="28"/>
        <v>7.2995243090869231</v>
      </c>
      <c r="E34" s="42">
        <f t="shared" si="28"/>
        <v>16.81009590504588</v>
      </c>
      <c r="F34" s="42">
        <f t="shared" si="28"/>
        <v>43.916322065179926</v>
      </c>
      <c r="G34" s="42">
        <f t="shared" si="28"/>
        <v>4.9888666691907142</v>
      </c>
      <c r="H34" s="42">
        <f t="shared" si="28"/>
        <v>6.4787904583371514</v>
      </c>
      <c r="I34" s="42">
        <f t="shared" si="28"/>
        <v>34.455277772882489</v>
      </c>
      <c r="J34" s="42">
        <f t="shared" si="28"/>
        <v>65.456658985598509</v>
      </c>
      <c r="K34" s="42">
        <f t="shared" si="28"/>
        <v>9.0525607120775451</v>
      </c>
      <c r="L34" s="42">
        <f t="shared" si="28"/>
        <v>25.213172885538818</v>
      </c>
      <c r="M34" s="42">
        <f t="shared" si="28"/>
        <v>27.20626457708584</v>
      </c>
      <c r="N34" s="42">
        <f t="shared" si="28"/>
        <v>65.227612066588549</v>
      </c>
      <c r="O34" s="42">
        <f t="shared" si="28"/>
        <v>28.305508893255965</v>
      </c>
      <c r="P34" s="42">
        <f t="shared" si="28"/>
        <v>40.28066280011852</v>
      </c>
      <c r="Q34" s="42">
        <f t="shared" si="28"/>
        <v>70.430672742330401</v>
      </c>
      <c r="R34" s="42">
        <f t="shared" si="28"/>
        <v>73.770884189634515</v>
      </c>
      <c r="S34" s="42">
        <f t="shared" si="28"/>
        <v>45.957563495971208</v>
      </c>
      <c r="T34" s="42">
        <f t="shared" si="28"/>
        <v>94.043845989783577</v>
      </c>
      <c r="U34" s="42">
        <f t="shared" si="28"/>
        <v>65.197211837733448</v>
      </c>
      <c r="V34" s="42">
        <f t="shared" si="28"/>
        <v>91.485099503287699</v>
      </c>
      <c r="W34" s="42">
        <f t="shared" si="28"/>
        <v>31.63583621378227</v>
      </c>
      <c r="X34" s="42">
        <f t="shared" si="28"/>
        <v>45.803437547429127</v>
      </c>
      <c r="Y34" s="42">
        <f t="shared" si="28"/>
        <v>54.356130613629972</v>
      </c>
      <c r="Z34" s="42">
        <f t="shared" si="28"/>
        <v>122.71682491022139</v>
      </c>
      <c r="AA34" s="42">
        <f t="shared" si="28"/>
        <v>125.42024163509177</v>
      </c>
      <c r="AB34" s="42">
        <f t="shared" si="28"/>
        <v>144.94276691901985</v>
      </c>
      <c r="AC34" s="42">
        <f t="shared" si="28"/>
        <v>182.89592231146946</v>
      </c>
      <c r="AD34" s="42">
        <f t="shared" si="28"/>
        <v>253.61353331835295</v>
      </c>
      <c r="AE34" s="42">
        <f t="shared" si="28"/>
        <v>181.19907500670118</v>
      </c>
      <c r="AF34" s="42">
        <f t="shared" si="28"/>
        <v>138.3810758015519</v>
      </c>
      <c r="AG34" s="42">
        <f t="shared" si="28"/>
        <v>134.0570407359032</v>
      </c>
      <c r="AH34" s="42">
        <f t="shared" si="28"/>
        <v>71.276957509624097</v>
      </c>
      <c r="AI34" s="42">
        <f t="shared" si="28"/>
        <v>53.417412459977378</v>
      </c>
      <c r="AJ34" s="42">
        <f t="shared" si="28"/>
        <v>30.126331360557145</v>
      </c>
      <c r="AK34" s="42">
        <f t="shared" si="28"/>
        <v>25.783075480081784</v>
      </c>
      <c r="AL34" s="42">
        <f t="shared" si="28"/>
        <v>12.355075885366785</v>
      </c>
      <c r="AM34" s="42">
        <f t="shared" si="28"/>
        <v>2.3366123997746979</v>
      </c>
      <c r="AN34" s="42">
        <f t="shared" si="28"/>
        <v>36.513610080126753</v>
      </c>
      <c r="AO34" s="42">
        <f t="shared" si="28"/>
        <v>29.196965896192534</v>
      </c>
      <c r="AP34" s="42">
        <f t="shared" si="28"/>
        <v>50.760676411071692</v>
      </c>
      <c r="AQ34" s="42">
        <f t="shared" si="28"/>
        <v>25.092445279905153</v>
      </c>
      <c r="AR34" s="42">
        <f t="shared" si="28"/>
        <v>36.966344550708548</v>
      </c>
      <c r="AS34" s="42">
        <f t="shared" si="28"/>
        <v>10.271064568319224</v>
      </c>
      <c r="AT34" s="42">
        <f t="shared" si="28"/>
        <v>1.4759881684993599</v>
      </c>
      <c r="AU34" s="42">
        <f t="shared" si="28"/>
        <v>4.3901515937803426</v>
      </c>
      <c r="AV34" s="42">
        <f t="shared" si="28"/>
        <v>7.2682398033490507</v>
      </c>
      <c r="AW34" s="42">
        <f t="shared" si="28"/>
        <v>1.5130569758432542</v>
      </c>
      <c r="AX34" s="42">
        <f t="shared" si="28"/>
        <v>1.8035602665073053E-2</v>
      </c>
      <c r="AY34" s="42">
        <f t="shared" si="28"/>
        <v>1.5472929853174167</v>
      </c>
      <c r="AZ34" s="42">
        <f t="shared" si="28"/>
        <v>0.8940659290002867</v>
      </c>
      <c r="BA34" s="42">
        <f t="shared" si="28"/>
        <v>5.4259558847601319</v>
      </c>
      <c r="BB34" s="42">
        <f t="shared" si="28"/>
        <v>12.796503424206897</v>
      </c>
      <c r="BC34" s="42">
        <f t="shared" si="28"/>
        <v>0.23557063560325961</v>
      </c>
      <c r="BD34" s="42">
        <f t="shared" si="28"/>
        <v>3.349921923925296</v>
      </c>
      <c r="BE34" s="42">
        <f t="shared" si="28"/>
        <v>0.39202858199271923</v>
      </c>
      <c r="BF34" s="42">
        <f t="shared" si="28"/>
        <v>18.163776508471816</v>
      </c>
      <c r="BG34" s="42">
        <f t="shared" si="28"/>
        <v>2.0737278712088014</v>
      </c>
      <c r="BH34" s="42">
        <f t="shared" si="28"/>
        <v>6.1238400212934536</v>
      </c>
      <c r="BI34" s="42">
        <f t="shared" si="28"/>
        <v>4.4492921261843721</v>
      </c>
      <c r="BJ34" s="42">
        <f t="shared" si="28"/>
        <v>14.286296465641515</v>
      </c>
      <c r="BK34" s="42">
        <f t="shared" si="28"/>
        <v>10.304906526321464</v>
      </c>
      <c r="BL34" s="42">
        <f t="shared" si="28"/>
        <v>19.137733818890442</v>
      </c>
      <c r="BM34" s="42">
        <f t="shared" si="28"/>
        <v>11.900494837632882</v>
      </c>
      <c r="BN34" s="42">
        <f t="shared" si="28"/>
        <v>58.315352523644194</v>
      </c>
      <c r="BO34" s="42">
        <f t="shared" ref="BO34:CD34" si="29">(BO15-$CZ$15)^2</f>
        <v>30.511532260014139</v>
      </c>
      <c r="BP34" s="42">
        <f t="shared" si="29"/>
        <v>32.678818328810216</v>
      </c>
      <c r="BQ34" s="42">
        <f t="shared" si="29"/>
        <v>37.771752305806103</v>
      </c>
      <c r="BR34" s="42">
        <f t="shared" si="29"/>
        <v>32.120167643495108</v>
      </c>
      <c r="BS34" s="42">
        <f t="shared" si="29"/>
        <v>14.955760247144266</v>
      </c>
      <c r="BT34" s="42">
        <f t="shared" si="29"/>
        <v>8.4559134759966366</v>
      </c>
      <c r="BU34" s="42">
        <f t="shared" si="29"/>
        <v>3.2884373479394737</v>
      </c>
      <c r="BV34" s="42">
        <f t="shared" si="29"/>
        <v>49.153669663676865</v>
      </c>
      <c r="BW34" s="42">
        <f t="shared" si="29"/>
        <v>25.7987061061941</v>
      </c>
      <c r="BX34" s="42">
        <f t="shared" si="29"/>
        <v>31.836275226878747</v>
      </c>
      <c r="BY34" s="42">
        <f t="shared" si="29"/>
        <v>0.67607130875788102</v>
      </c>
      <c r="BZ34" s="42">
        <f t="shared" si="29"/>
        <v>36.116421440362608</v>
      </c>
      <c r="CA34" s="42">
        <f t="shared" si="29"/>
        <v>44.991297943073917</v>
      </c>
      <c r="CB34" s="42">
        <f t="shared" si="29"/>
        <v>17.359561843929079</v>
      </c>
      <c r="CC34" s="42">
        <f t="shared" si="29"/>
        <v>18.347249056449208</v>
      </c>
      <c r="CD34" s="42">
        <f t="shared" si="29"/>
        <v>52.81604594604331</v>
      </c>
      <c r="CE34" s="42">
        <f>(CE15-$CZ$15)^2</f>
        <v>47.548089517468519</v>
      </c>
      <c r="CF34" s="42">
        <f>(CF15-$CZ$15)^2</f>
        <v>63.561230789798934</v>
      </c>
      <c r="CG34" s="42">
        <f>(CG15-$CZ$15)^2</f>
        <v>48.470049439575561</v>
      </c>
      <c r="CH34" s="42">
        <f>(CH15-$CZ$15)^2</f>
        <v>105.08409253092533</v>
      </c>
      <c r="CI34" s="42">
        <f>(CI15-$CZ$15)^2</f>
        <v>62.337609203758241</v>
      </c>
      <c r="CJ34" s="42">
        <f t="shared" ref="CJ34:CW34" si="30">(CJ15-$CZ$15)^2</f>
        <v>4.2734700713816975</v>
      </c>
      <c r="CK34" s="42">
        <f t="shared" si="30"/>
        <v>17.506858473014461</v>
      </c>
      <c r="CL34" s="42">
        <f t="shared" si="30"/>
        <v>85.461367501380124</v>
      </c>
      <c r="CM34" s="42">
        <f t="shared" si="30"/>
        <v>19.583309150680904</v>
      </c>
      <c r="CN34" s="42">
        <f t="shared" si="30"/>
        <v>0.76554928210785766</v>
      </c>
      <c r="CO34" s="42">
        <f t="shared" si="30"/>
        <v>4.0259209435847279</v>
      </c>
      <c r="CP34" s="42">
        <f t="shared" si="30"/>
        <v>2.7030873329872724</v>
      </c>
      <c r="CQ34" s="42">
        <f t="shared" si="30"/>
        <v>30.134165535689348</v>
      </c>
      <c r="CR34" s="42">
        <f t="shared" si="30"/>
        <v>6.2717899863359774</v>
      </c>
      <c r="CS34" s="42">
        <f t="shared" si="30"/>
        <v>2.2054240908687701</v>
      </c>
      <c r="CT34" s="42">
        <f t="shared" si="30"/>
        <v>50.118353729939017</v>
      </c>
      <c r="CU34" s="42">
        <f t="shared" si="30"/>
        <v>105.3468083074257</v>
      </c>
      <c r="CV34" s="42">
        <f t="shared" si="30"/>
        <v>23.989882398009797</v>
      </c>
      <c r="CW34" s="42">
        <f t="shared" si="30"/>
        <v>19.695739137262049</v>
      </c>
      <c r="CX34" s="42">
        <f>(CX15-$CZ$15)^2</f>
        <v>48.304849172721731</v>
      </c>
      <c r="CY34" s="42">
        <f>(CY15-$CZ$15)^2</f>
        <v>44.863511378620814</v>
      </c>
      <c r="CZ34" s="30" t="s">
        <v>194</v>
      </c>
      <c r="DA34" s="30"/>
      <c r="DB34" s="30"/>
      <c r="DC34" s="30"/>
      <c r="DD34" s="30"/>
    </row>
    <row r="35" spans="1:108" s="1" customFormat="1" ht="14.25" x14ac:dyDescent="0.25">
      <c r="A35" s="16" t="s">
        <v>62</v>
      </c>
      <c r="B35" s="16" t="s">
        <v>63</v>
      </c>
      <c r="C35" s="42">
        <f t="shared" ref="C35:BN35" si="31">(C16-$CZ$16)^2</f>
        <v>7.774095899457734</v>
      </c>
      <c r="D35" s="42">
        <f t="shared" si="31"/>
        <v>1.5912193560584682</v>
      </c>
      <c r="E35" s="42">
        <f t="shared" si="31"/>
        <v>0.14867608546170027</v>
      </c>
      <c r="F35" s="42">
        <f t="shared" si="31"/>
        <v>15.843349352387891</v>
      </c>
      <c r="G35" s="42">
        <f t="shared" si="31"/>
        <v>6.3554453506546924</v>
      </c>
      <c r="H35" s="42">
        <f t="shared" si="31"/>
        <v>0.13456164045641858</v>
      </c>
      <c r="I35" s="42">
        <f t="shared" si="31"/>
        <v>8.7743169600401156</v>
      </c>
      <c r="J35" s="42">
        <f t="shared" si="31"/>
        <v>105.30600641003971</v>
      </c>
      <c r="K35" s="42">
        <f t="shared" si="31"/>
        <v>4.3309447882402994</v>
      </c>
      <c r="L35" s="42">
        <f t="shared" si="31"/>
        <v>7.5730003740545389</v>
      </c>
      <c r="M35" s="42">
        <f t="shared" si="31"/>
        <v>6.6589272593367044</v>
      </c>
      <c r="N35" s="42">
        <f t="shared" si="31"/>
        <v>12.853436068490423</v>
      </c>
      <c r="O35" s="42">
        <f t="shared" si="31"/>
        <v>4.7130777307686493E-2</v>
      </c>
      <c r="P35" s="42">
        <f t="shared" si="31"/>
        <v>14.29216221083999</v>
      </c>
      <c r="Q35" s="42">
        <f t="shared" si="31"/>
        <v>16.546989053000644</v>
      </c>
      <c r="R35" s="42">
        <f t="shared" si="31"/>
        <v>22.470387815818185</v>
      </c>
      <c r="S35" s="42">
        <f t="shared" si="31"/>
        <v>19.549544735087718</v>
      </c>
      <c r="T35" s="42">
        <f t="shared" si="31"/>
        <v>184.47318854395894</v>
      </c>
      <c r="U35" s="42">
        <f t="shared" si="31"/>
        <v>68.87236134728586</v>
      </c>
      <c r="V35" s="42">
        <f t="shared" si="31"/>
        <v>30.490676981715566</v>
      </c>
      <c r="W35" s="42">
        <f t="shared" si="31"/>
        <v>28.142685733767035</v>
      </c>
      <c r="X35" s="42">
        <f t="shared" si="31"/>
        <v>37.634642738792905</v>
      </c>
      <c r="Y35" s="42">
        <f t="shared" si="31"/>
        <v>60.488010461705741</v>
      </c>
      <c r="Z35" s="42">
        <f t="shared" si="31"/>
        <v>99.242595182074396</v>
      </c>
      <c r="AA35" s="42">
        <f t="shared" si="31"/>
        <v>113.64780406204812</v>
      </c>
      <c r="AB35" s="42">
        <f t="shared" si="31"/>
        <v>197.38243429724653</v>
      </c>
      <c r="AC35" s="42">
        <f t="shared" si="31"/>
        <v>376.13026672078195</v>
      </c>
      <c r="AD35" s="42">
        <f t="shared" si="31"/>
        <v>495.39439751263603</v>
      </c>
      <c r="AE35" s="42">
        <f t="shared" si="31"/>
        <v>341.68360723877424</v>
      </c>
      <c r="AF35" s="42">
        <f t="shared" si="31"/>
        <v>306.21510337600915</v>
      </c>
      <c r="AG35" s="42">
        <f t="shared" si="31"/>
        <v>357.303424772011</v>
      </c>
      <c r="AH35" s="42">
        <f t="shared" si="31"/>
        <v>183.83025153844329</v>
      </c>
      <c r="AI35" s="42">
        <f t="shared" si="31"/>
        <v>133.10156049038085</v>
      </c>
      <c r="AJ35" s="42">
        <f t="shared" si="31"/>
        <v>104.62392509976281</v>
      </c>
      <c r="AK35" s="42">
        <f t="shared" si="31"/>
        <v>58.316771993490548</v>
      </c>
      <c r="AL35" s="42">
        <f t="shared" si="31"/>
        <v>9.6846961548893962</v>
      </c>
      <c r="AM35" s="42">
        <f t="shared" si="31"/>
        <v>26.745582889602606</v>
      </c>
      <c r="AN35" s="42">
        <f t="shared" si="31"/>
        <v>314.86962184640328</v>
      </c>
      <c r="AO35" s="42">
        <f t="shared" si="31"/>
        <v>168.06707135635122</v>
      </c>
      <c r="AP35" s="42">
        <f t="shared" si="31"/>
        <v>212.44275955748273</v>
      </c>
      <c r="AQ35" s="42">
        <f t="shared" si="31"/>
        <v>133.99622508370675</v>
      </c>
      <c r="AR35" s="42">
        <f t="shared" si="31"/>
        <v>84.371791402007673</v>
      </c>
      <c r="AS35" s="42">
        <f t="shared" si="31"/>
        <v>8.2737495055407013</v>
      </c>
      <c r="AT35" s="42">
        <f t="shared" si="31"/>
        <v>11.186603261778535</v>
      </c>
      <c r="AU35" s="42">
        <f t="shared" si="31"/>
        <v>13.683075888668565</v>
      </c>
      <c r="AV35" s="42">
        <f t="shared" si="31"/>
        <v>5.0244619436493849</v>
      </c>
      <c r="AW35" s="42">
        <f t="shared" si="31"/>
        <v>6.9513637785198208</v>
      </c>
      <c r="AX35" s="42">
        <f t="shared" si="31"/>
        <v>5.2285685616445248</v>
      </c>
      <c r="AY35" s="42">
        <f t="shared" si="31"/>
        <v>0.65922451698178819</v>
      </c>
      <c r="AZ35" s="42">
        <f t="shared" si="31"/>
        <v>9.017798727626885E-5</v>
      </c>
      <c r="BA35" s="42">
        <f t="shared" si="31"/>
        <v>0.79405894629003904</v>
      </c>
      <c r="BB35" s="42">
        <f t="shared" si="31"/>
        <v>10.760959260583649</v>
      </c>
      <c r="BC35" s="42">
        <f t="shared" si="31"/>
        <v>1.5422633511884385</v>
      </c>
      <c r="BD35" s="42">
        <f t="shared" si="31"/>
        <v>8.0370987951534918</v>
      </c>
      <c r="BE35" s="42">
        <f t="shared" si="31"/>
        <v>1.4317717434069392E-3</v>
      </c>
      <c r="BF35" s="42">
        <f t="shared" si="31"/>
        <v>12.131662362246967</v>
      </c>
      <c r="BG35" s="42">
        <f t="shared" si="31"/>
        <v>2.4404515682816683</v>
      </c>
      <c r="BH35" s="42">
        <f t="shared" si="31"/>
        <v>5.3146623692822441</v>
      </c>
      <c r="BI35" s="42">
        <f t="shared" si="31"/>
        <v>4.2311999810996888</v>
      </c>
      <c r="BJ35" s="42">
        <f t="shared" si="31"/>
        <v>49.197027170263652</v>
      </c>
      <c r="BK35" s="42">
        <f t="shared" si="31"/>
        <v>7.5378176052034096</v>
      </c>
      <c r="BL35" s="42">
        <f t="shared" si="31"/>
        <v>11.703802875080406</v>
      </c>
      <c r="BM35" s="42">
        <f t="shared" si="31"/>
        <v>9.5279409553758079</v>
      </c>
      <c r="BN35" s="42">
        <f t="shared" si="31"/>
        <v>83.275721950351738</v>
      </c>
      <c r="BO35" s="42">
        <f t="shared" ref="BO35:CD35" si="32">(BO16-$CZ$16)^2</f>
        <v>53.085302487680053</v>
      </c>
      <c r="BP35" s="42">
        <f t="shared" si="32"/>
        <v>18.717237825433546</v>
      </c>
      <c r="BQ35" s="42">
        <f t="shared" si="32"/>
        <v>43.254120988512824</v>
      </c>
      <c r="BR35" s="42">
        <f t="shared" si="32"/>
        <v>65.565709241353787</v>
      </c>
      <c r="BS35" s="42">
        <f t="shared" si="32"/>
        <v>34.818843413710809</v>
      </c>
      <c r="BT35" s="42">
        <f t="shared" si="32"/>
        <v>12.511463550955083</v>
      </c>
      <c r="BU35" s="42">
        <f t="shared" si="32"/>
        <v>4.7282987684461943</v>
      </c>
      <c r="BV35" s="42">
        <f t="shared" si="32"/>
        <v>172.18774190705216</v>
      </c>
      <c r="BW35" s="42">
        <f t="shared" si="32"/>
        <v>24.158450226613542</v>
      </c>
      <c r="BX35" s="42">
        <f t="shared" si="32"/>
        <v>46.51322191444406</v>
      </c>
      <c r="BY35" s="42">
        <f t="shared" si="32"/>
        <v>0.5057184324097973</v>
      </c>
      <c r="BZ35" s="42">
        <f t="shared" si="32"/>
        <v>45.460864154227274</v>
      </c>
      <c r="CA35" s="42">
        <f t="shared" si="32"/>
        <v>33.919091165775413</v>
      </c>
      <c r="CB35" s="42">
        <f t="shared" si="32"/>
        <v>10.90506717317851</v>
      </c>
      <c r="CC35" s="42">
        <f t="shared" si="32"/>
        <v>3.5764512111688869</v>
      </c>
      <c r="CD35" s="42">
        <f t="shared" si="32"/>
        <v>58.015792267073451</v>
      </c>
      <c r="CE35" s="42">
        <f>(CE16-$CZ$16)^2</f>
        <v>28.971395152302058</v>
      </c>
      <c r="CF35" s="42">
        <f>(CF16-$CZ$16)^2</f>
        <v>74.422306318196604</v>
      </c>
      <c r="CG35" s="42">
        <f>(CG16-$CZ$16)^2</f>
        <v>19.458597177053811</v>
      </c>
      <c r="CH35" s="42">
        <f>(CH16-$CZ$16)^2</f>
        <v>158.12426830515926</v>
      </c>
      <c r="CI35" s="42">
        <f>(CI16-$CZ$16)^2</f>
        <v>4.0473493332969408</v>
      </c>
      <c r="CJ35" s="42">
        <f t="shared" ref="CJ35:CW35" si="33">(CJ16-$CZ$16)^2</f>
        <v>19.35889347508094</v>
      </c>
      <c r="CK35" s="42">
        <f t="shared" si="33"/>
        <v>4.502938902770933</v>
      </c>
      <c r="CL35" s="42">
        <f t="shared" si="33"/>
        <v>49.376105712921728</v>
      </c>
      <c r="CM35" s="42">
        <f t="shared" si="33"/>
        <v>1.8843062163540778</v>
      </c>
      <c r="CN35" s="42">
        <f t="shared" si="33"/>
        <v>4.8687021913607822</v>
      </c>
      <c r="CO35" s="42">
        <f t="shared" si="33"/>
        <v>3.7116008576246253</v>
      </c>
      <c r="CP35" s="42">
        <f t="shared" si="33"/>
        <v>6.6708635537143994</v>
      </c>
      <c r="CQ35" s="42">
        <f t="shared" si="33"/>
        <v>0.62816652370429127</v>
      </c>
      <c r="CR35" s="42">
        <f t="shared" si="33"/>
        <v>1.035493344378259</v>
      </c>
      <c r="CS35" s="42">
        <f t="shared" si="33"/>
        <v>0.62803123893595514</v>
      </c>
      <c r="CT35" s="42">
        <f t="shared" si="33"/>
        <v>14.109609315689818</v>
      </c>
      <c r="CU35" s="42">
        <f t="shared" si="33"/>
        <v>16.163013651243553</v>
      </c>
      <c r="CV35" s="42">
        <f t="shared" si="33"/>
        <v>0.62330185775898739</v>
      </c>
      <c r="CW35" s="42">
        <f t="shared" si="33"/>
        <v>0.1379089528167024</v>
      </c>
      <c r="CX35" s="42">
        <f>(CX16-$CZ$16)^2</f>
        <v>30.915578400420781</v>
      </c>
      <c r="CY35" s="42">
        <f>(CY16-$CZ$16)^2</f>
        <v>0.47366564484392448</v>
      </c>
      <c r="CZ35" s="30" t="s">
        <v>195</v>
      </c>
      <c r="DA35" s="30"/>
      <c r="DB35" s="30"/>
      <c r="DC35" s="30"/>
      <c r="DD35" s="30"/>
    </row>
    <row r="36" spans="1:108" s="1" customFormat="1" ht="14.25" x14ac:dyDescent="0.25">
      <c r="A36" s="16" t="s">
        <v>66</v>
      </c>
      <c r="B36" s="16" t="s">
        <v>67</v>
      </c>
      <c r="C36" s="42">
        <f>(C17-$CZ$17)^2</f>
        <v>0.87975732226687953</v>
      </c>
      <c r="D36" s="42">
        <f t="shared" ref="D36:BO36" si="34">(D17-$CZ$17)^2</f>
        <v>0.1918035268873419</v>
      </c>
      <c r="E36" s="42">
        <f t="shared" si="34"/>
        <v>1.5927606225969133</v>
      </c>
      <c r="F36" s="42">
        <f t="shared" si="34"/>
        <v>1.9470840549401482</v>
      </c>
      <c r="G36" s="42">
        <f t="shared" si="34"/>
        <v>5.5792622727619303</v>
      </c>
      <c r="H36" s="42">
        <f t="shared" si="34"/>
        <v>2.8743117777124252</v>
      </c>
      <c r="I36" s="42">
        <f t="shared" si="34"/>
        <v>0.74312365890054344</v>
      </c>
      <c r="J36" s="42">
        <f t="shared" si="34"/>
        <v>0.6867650230369573</v>
      </c>
      <c r="K36" s="42">
        <f t="shared" si="34"/>
        <v>1.5097353200666606</v>
      </c>
      <c r="L36" s="42">
        <f t="shared" si="34"/>
        <v>1.8551698635210054</v>
      </c>
      <c r="M36" s="42">
        <f t="shared" si="34"/>
        <v>2.6527056170963625</v>
      </c>
      <c r="N36" s="42">
        <f t="shared" si="34"/>
        <v>1.3503513816728203</v>
      </c>
      <c r="O36" s="42">
        <f t="shared" si="34"/>
        <v>0.31589593612826666</v>
      </c>
      <c r="P36" s="42">
        <f t="shared" si="34"/>
        <v>1.0945441078761329E-2</v>
      </c>
      <c r="Q36" s="42">
        <f t="shared" si="34"/>
        <v>4.1869533488002278E-2</v>
      </c>
      <c r="R36" s="42">
        <f t="shared" si="34"/>
        <v>1.294938840418695</v>
      </c>
      <c r="S36" s="42">
        <f t="shared" si="34"/>
        <v>1.7020345499896539</v>
      </c>
      <c r="T36" s="42">
        <f t="shared" si="34"/>
        <v>3.7556649130259565</v>
      </c>
      <c r="U36" s="42">
        <f t="shared" si="34"/>
        <v>5.6230026467993346</v>
      </c>
      <c r="V36" s="42">
        <f t="shared" si="34"/>
        <v>4.860351381672821</v>
      </c>
      <c r="W36" s="42">
        <f t="shared" si="34"/>
        <v>4.7144877953141853</v>
      </c>
      <c r="X36" s="42">
        <f t="shared" si="34"/>
        <v>3.7556649130259565</v>
      </c>
      <c r="Y36" s="42">
        <f t="shared" si="34"/>
        <v>4.0185031968543381</v>
      </c>
      <c r="Z36" s="42">
        <f t="shared" si="34"/>
        <v>3.7556649130259565</v>
      </c>
      <c r="AA36" s="42">
        <f t="shared" si="34"/>
        <v>2.6828926357982312</v>
      </c>
      <c r="AB36" s="42">
        <f t="shared" si="34"/>
        <v>1.4511104575804117</v>
      </c>
      <c r="AC36" s="42">
        <f t="shared" si="34"/>
        <v>1.1476561121458682</v>
      </c>
      <c r="AD36" s="42">
        <f t="shared" si="34"/>
        <v>2.9057309196266163</v>
      </c>
      <c r="AE36" s="42">
        <f t="shared" si="34"/>
        <v>12.993288675402191</v>
      </c>
      <c r="AF36" s="42">
        <f t="shared" si="34"/>
        <v>21.202529599494603</v>
      </c>
      <c r="AG36" s="42">
        <f t="shared" si="34"/>
        <v>35.259295276062247</v>
      </c>
      <c r="AH36" s="42">
        <f t="shared" si="34"/>
        <v>45.850329379472569</v>
      </c>
      <c r="AI36" s="42">
        <f t="shared" si="34"/>
        <v>49.532793625897249</v>
      </c>
      <c r="AJ36" s="42">
        <f t="shared" si="34"/>
        <v>50.950384384973148</v>
      </c>
      <c r="AK36" s="42">
        <f t="shared" si="34"/>
        <v>38.497315078042455</v>
      </c>
      <c r="AL36" s="42">
        <f t="shared" si="34"/>
        <v>20.593024648999556</v>
      </c>
      <c r="AM36" s="42">
        <f t="shared" si="34"/>
        <v>14.222606607195372</v>
      </c>
      <c r="AN36" s="42">
        <f t="shared" si="34"/>
        <v>1.1476561121458682</v>
      </c>
      <c r="AO36" s="42">
        <f t="shared" si="34"/>
        <v>3.1048068272173746</v>
      </c>
      <c r="AP36" s="42">
        <f t="shared" si="34"/>
        <v>18.450285375072163</v>
      </c>
      <c r="AQ36" s="42">
        <f t="shared" si="34"/>
        <v>57.184542800814725</v>
      </c>
      <c r="AR36" s="42">
        <f t="shared" si="34"/>
        <v>58.706952041738816</v>
      </c>
      <c r="AS36" s="42">
        <f t="shared" si="34"/>
        <v>43.060450391573816</v>
      </c>
      <c r="AT36" s="42">
        <f t="shared" si="34"/>
        <v>30.199196266161266</v>
      </c>
      <c r="AU36" s="42">
        <f t="shared" si="34"/>
        <v>16.230527399274578</v>
      </c>
      <c r="AV36" s="42">
        <f t="shared" si="34"/>
        <v>8.1913084773823925</v>
      </c>
      <c r="AW36" s="42">
        <f t="shared" si="34"/>
        <v>6.0616715136860213</v>
      </c>
      <c r="AX36" s="42">
        <f t="shared" si="34"/>
        <v>5.7378431308477387</v>
      </c>
      <c r="AY36" s="42">
        <f t="shared" si="34"/>
        <v>6.3943887854131951</v>
      </c>
      <c r="AZ36" s="42">
        <f t="shared" si="34"/>
        <v>3.9815395004847027</v>
      </c>
      <c r="BA36" s="42">
        <f t="shared" si="34"/>
        <v>5.2687672232569787</v>
      </c>
      <c r="BB36" s="42">
        <f t="shared" si="34"/>
        <v>9.7888442309577499</v>
      </c>
      <c r="BC36" s="42">
        <f t="shared" si="34"/>
        <v>9.9985362001546694</v>
      </c>
      <c r="BD36" s="42">
        <f t="shared" si="34"/>
        <v>11.528602206755329</v>
      </c>
      <c r="BE36" s="42">
        <f t="shared" si="34"/>
        <v>8.3832226688015332</v>
      </c>
      <c r="BF36" s="42">
        <f t="shared" si="34"/>
        <v>4.39061540807546</v>
      </c>
      <c r="BG36" s="42">
        <f t="shared" si="34"/>
        <v>2.137579104445098</v>
      </c>
      <c r="BH36" s="42">
        <f t="shared" si="34"/>
        <v>1.1279421407487282</v>
      </c>
      <c r="BI36" s="42">
        <f t="shared" si="34"/>
        <v>0.92553289982463605</v>
      </c>
      <c r="BJ36" s="42">
        <f t="shared" si="34"/>
        <v>1.1279421407487282</v>
      </c>
      <c r="BK36" s="42">
        <f t="shared" si="34"/>
        <v>2.137579104445098</v>
      </c>
      <c r="BL36" s="42">
        <f t="shared" si="34"/>
        <v>0.74312365890054344</v>
      </c>
      <c r="BM36" s="42">
        <f t="shared" si="34"/>
        <v>2.137579104445098</v>
      </c>
      <c r="BN36" s="42">
        <f t="shared" si="34"/>
        <v>2.4399883453691902</v>
      </c>
      <c r="BO36" s="42">
        <f t="shared" si="34"/>
        <v>3.5924635928939432</v>
      </c>
      <c r="BP36" s="42">
        <f t="shared" ref="BP36:CD36" si="35">(BP17-$CZ$17)^2</f>
        <v>4.2520345499896521</v>
      </c>
      <c r="BQ36" s="42">
        <f t="shared" si="35"/>
        <v>1.8551698635210054</v>
      </c>
      <c r="BR36" s="42">
        <f t="shared" si="35"/>
        <v>1.3503513816728203</v>
      </c>
      <c r="BS36" s="42">
        <f t="shared" si="35"/>
        <v>1.5927606225969133</v>
      </c>
      <c r="BT36" s="42">
        <f t="shared" si="35"/>
        <v>0.63262860939559296</v>
      </c>
      <c r="BU36" s="42">
        <f t="shared" si="35"/>
        <v>1.5097353200666601</v>
      </c>
      <c r="BV36" s="42">
        <f t="shared" si="35"/>
        <v>1.5097353200666606</v>
      </c>
      <c r="BW36" s="42">
        <f t="shared" si="35"/>
        <v>0.92553289982463605</v>
      </c>
      <c r="BX36" s="42">
        <f t="shared" si="35"/>
        <v>0.99078042457711102</v>
      </c>
      <c r="BY36" s="42">
        <f t="shared" si="35"/>
        <v>0.68676502303695686</v>
      </c>
      <c r="BZ36" s="42">
        <f t="shared" si="35"/>
        <v>0.58071441797645129</v>
      </c>
      <c r="CA36" s="42">
        <f t="shared" si="35"/>
        <v>0.43830517705235872</v>
      </c>
      <c r="CB36" s="42">
        <f t="shared" si="35"/>
        <v>0.15632497903255677</v>
      </c>
      <c r="CC36" s="42">
        <f t="shared" si="35"/>
        <v>0.18379472600725413</v>
      </c>
      <c r="CD36" s="42">
        <f t="shared" si="35"/>
        <v>0.68676502303695686</v>
      </c>
      <c r="CE36" s="42">
        <f>(CE17-$CZ$17)^2</f>
        <v>0.74312365890054344</v>
      </c>
      <c r="CF36" s="42">
        <f>(CF17-$CZ$17)^2</f>
        <v>6.0616715136860213</v>
      </c>
      <c r="CG36" s="42">
        <f>(CG17-$CZ$17)^2</f>
        <v>4.5314184883834923</v>
      </c>
      <c r="CH36" s="42">
        <f>(CH17-$CZ$17)^2</f>
        <v>4.3906154080754618</v>
      </c>
      <c r="CI36" s="42">
        <f>(CI17-$CZ$17)^2</f>
        <v>4.2520345499896521</v>
      </c>
      <c r="CJ36" s="42">
        <f t="shared" ref="CJ36:CW36" si="36">(CJ17-$CZ$17)^2</f>
        <v>1.4289322397586295</v>
      </c>
      <c r="CK36" s="42">
        <f t="shared" si="36"/>
        <v>0.63262860939559296</v>
      </c>
      <c r="CL36" s="42">
        <f t="shared" si="36"/>
        <v>0.16371771830648466</v>
      </c>
      <c r="CM36" s="42">
        <f t="shared" si="36"/>
        <v>3.6275791044450987</v>
      </c>
      <c r="CN36" s="42">
        <f t="shared" si="36"/>
        <v>16.575378884423095</v>
      </c>
      <c r="CO36" s="42">
        <f t="shared" si="36"/>
        <v>31.786522998834513</v>
      </c>
      <c r="CP36" s="42">
        <f t="shared" si="36"/>
        <v>57.830252371771827</v>
      </c>
      <c r="CQ36" s="42">
        <f t="shared" si="36"/>
        <v>61.9571610626409</v>
      </c>
      <c r="CR36" s="42">
        <f t="shared" si="36"/>
        <v>44.06243058959361</v>
      </c>
      <c r="CS36" s="42">
        <f t="shared" si="36"/>
        <v>18.243893735908255</v>
      </c>
      <c r="CT36" s="42">
        <f t="shared" si="36"/>
        <v>2.7932006666013169</v>
      </c>
      <c r="CU36" s="42">
        <f t="shared" si="36"/>
        <v>0.594883834918145</v>
      </c>
      <c r="CV36" s="42">
        <f t="shared" si="36"/>
        <v>0.5445758041150649</v>
      </c>
      <c r="CW36" s="42">
        <f t="shared" si="36"/>
        <v>1.077348081342788</v>
      </c>
      <c r="CX36" s="42">
        <f>(CX17-$CZ$17)^2</f>
        <v>0.94339868640329461</v>
      </c>
      <c r="CY36" s="42">
        <f>(CY17-$CZ$17)^2</f>
        <v>0.49648999553420692</v>
      </c>
      <c r="CZ36" s="30" t="s">
        <v>196</v>
      </c>
      <c r="DA36" s="30"/>
      <c r="DB36" s="30"/>
      <c r="DC36" s="30"/>
      <c r="DD36" s="30"/>
    </row>
    <row r="37" spans="1:108" s="1" customFormat="1" ht="14.25" x14ac:dyDescent="0.25">
      <c r="A37" s="16" t="s">
        <v>70</v>
      </c>
      <c r="B37" s="16" t="s">
        <v>182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2">
        <f>(AE18-$CZ$18)^2</f>
        <v>2003.3594970913866</v>
      </c>
      <c r="AF37" s="42">
        <f t="shared" ref="AF37:CQ37" si="37">(AF18-$CZ$18)^2</f>
        <v>1215.1431957215243</v>
      </c>
      <c r="AG37" s="42">
        <f t="shared" si="37"/>
        <v>1002.2862094201539</v>
      </c>
      <c r="AH37" s="42">
        <f t="shared" si="37"/>
        <v>333.38757928316767</v>
      </c>
      <c r="AI37" s="42">
        <f t="shared" si="37"/>
        <v>140.63360668042785</v>
      </c>
      <c r="AJ37" s="42">
        <f t="shared" si="37"/>
        <v>41.717442296866217</v>
      </c>
      <c r="AK37" s="42">
        <f t="shared" si="37"/>
        <v>74.668538187277164</v>
      </c>
      <c r="AL37" s="42">
        <f t="shared" si="37"/>
        <v>512.61922311878402</v>
      </c>
      <c r="AM37" s="42">
        <f t="shared" si="37"/>
        <v>1750.6773053105644</v>
      </c>
      <c r="AN37" s="42">
        <f t="shared" si="37"/>
        <v>2222.2829217489202</v>
      </c>
      <c r="AO37" s="42">
        <f t="shared" si="37"/>
        <v>1930.8199080502914</v>
      </c>
      <c r="AP37" s="42">
        <f t="shared" si="37"/>
        <v>1165.6144285982361</v>
      </c>
      <c r="AQ37" s="42">
        <f t="shared" si="37"/>
        <v>652.34757928316753</v>
      </c>
      <c r="AR37" s="42">
        <f t="shared" si="37"/>
        <v>267.03141489960592</v>
      </c>
      <c r="AS37" s="42">
        <f t="shared" si="37"/>
        <v>157.2790861324826</v>
      </c>
      <c r="AT37" s="42">
        <f t="shared" si="37"/>
        <v>52.43346969412648</v>
      </c>
      <c r="AU37" s="42">
        <f t="shared" si="37"/>
        <v>35.508538187277175</v>
      </c>
      <c r="AV37" s="42">
        <f t="shared" si="37"/>
        <v>55.635250516044302</v>
      </c>
      <c r="AW37" s="42">
        <f t="shared" si="37"/>
        <v>66.567716269468946</v>
      </c>
      <c r="AX37" s="42">
        <f t="shared" si="37"/>
        <v>0.91949709138675229</v>
      </c>
      <c r="AY37" s="42">
        <f t="shared" si="37"/>
        <v>5.0225107900168862</v>
      </c>
      <c r="AZ37" s="42">
        <f t="shared" si="37"/>
        <v>8.0718258585100369</v>
      </c>
      <c r="BA37" s="42">
        <f t="shared" si="37"/>
        <v>12.539360105085381</v>
      </c>
      <c r="BB37" s="42">
        <f t="shared" si="37"/>
        <v>1.5848395571401765</v>
      </c>
      <c r="BC37" s="42">
        <f t="shared" si="37"/>
        <v>1.688872208669521E-3</v>
      </c>
      <c r="BD37" s="42">
        <f t="shared" si="37"/>
        <v>9.3568943516607295</v>
      </c>
      <c r="BE37" s="42">
        <f t="shared" si="37"/>
        <v>2.7519628448114108</v>
      </c>
      <c r="BF37" s="42">
        <f t="shared" si="37"/>
        <v>11.282236817414148</v>
      </c>
      <c r="BG37" s="42">
        <f t="shared" si="37"/>
        <v>33.164976543441547</v>
      </c>
      <c r="BH37" s="42">
        <f t="shared" si="37"/>
        <v>8.1733327078251108</v>
      </c>
      <c r="BI37" s="42">
        <f t="shared" si="37"/>
        <v>34.326757365359349</v>
      </c>
      <c r="BJ37" s="42">
        <f t="shared" si="37"/>
        <v>87.256072433852495</v>
      </c>
      <c r="BK37" s="42">
        <f t="shared" si="37"/>
        <v>128.62045599549634</v>
      </c>
      <c r="BL37" s="42">
        <f t="shared" si="37"/>
        <v>89.134291611934685</v>
      </c>
      <c r="BM37" s="42">
        <f t="shared" si="37"/>
        <v>162.33552448864702</v>
      </c>
      <c r="BN37" s="42">
        <f t="shared" si="37"/>
        <v>3.093743666729218</v>
      </c>
      <c r="BO37" s="42">
        <f t="shared" si="37"/>
        <v>5.1026477763182587</v>
      </c>
      <c r="BP37" s="42">
        <f t="shared" si="37"/>
        <v>21.705387502345658</v>
      </c>
      <c r="BQ37" s="42">
        <f t="shared" si="37"/>
        <v>22.647168324263465</v>
      </c>
      <c r="BR37" s="42">
        <f t="shared" si="37"/>
        <v>8.7551135297429177</v>
      </c>
      <c r="BS37" s="42">
        <f t="shared" si="37"/>
        <v>19.881825858510052</v>
      </c>
      <c r="BT37" s="42">
        <f t="shared" si="37"/>
        <v>18.138264214674425</v>
      </c>
      <c r="BU37" s="42">
        <f t="shared" si="37"/>
        <v>15.672921748921008</v>
      </c>
      <c r="BV37" s="42">
        <f t="shared" si="37"/>
        <v>9.3568943516607295</v>
      </c>
      <c r="BW37" s="42">
        <f t="shared" si="37"/>
        <v>43.019223118784019</v>
      </c>
      <c r="BX37" s="42">
        <f t="shared" si="37"/>
        <v>14.891140927003189</v>
      </c>
      <c r="BY37" s="42">
        <f t="shared" si="37"/>
        <v>5.5644285982360699</v>
      </c>
      <c r="BZ37" s="42">
        <f t="shared" si="37"/>
        <v>39.173880653030587</v>
      </c>
      <c r="CA37" s="42">
        <f t="shared" si="37"/>
        <v>2.4301820228936037</v>
      </c>
      <c r="CB37" s="42">
        <f t="shared" si="37"/>
        <v>9.3568943516607295</v>
      </c>
      <c r="CC37" s="42">
        <f t="shared" si="37"/>
        <v>61.762373803715512</v>
      </c>
      <c r="CD37" s="42">
        <f t="shared" si="37"/>
        <v>15.672921748921008</v>
      </c>
      <c r="CE37" s="42">
        <f t="shared" si="37"/>
        <v>15.672921748921008</v>
      </c>
      <c r="CF37" s="42">
        <f>(CF18-$CZ$18)^2</f>
        <v>11.162921748920995</v>
      </c>
      <c r="CG37" s="42">
        <f t="shared" si="37"/>
        <v>9.86648339275661</v>
      </c>
      <c r="CH37" s="42">
        <f t="shared" si="37"/>
        <v>6.9753875023456526</v>
      </c>
      <c r="CI37" s="42">
        <f t="shared" si="37"/>
        <v>3.7678532557703122</v>
      </c>
      <c r="CJ37" s="42">
        <f t="shared" si="37"/>
        <v>52.691688872208672</v>
      </c>
      <c r="CK37" s="42">
        <f t="shared" si="37"/>
        <v>57.137031337962107</v>
      </c>
      <c r="CL37" s="42">
        <f t="shared" si="37"/>
        <v>126.76292174892104</v>
      </c>
      <c r="CM37" s="42">
        <f t="shared" si="37"/>
        <v>157.72607243385249</v>
      </c>
      <c r="CN37" s="42">
        <f t="shared" si="37"/>
        <v>131.30648339275663</v>
      </c>
      <c r="CO37" s="42">
        <f t="shared" si="37"/>
        <v>76.718401200975791</v>
      </c>
      <c r="CP37" s="42">
        <f t="shared" si="37"/>
        <v>14.129360105085382</v>
      </c>
      <c r="CQ37" s="42">
        <f t="shared" si="37"/>
        <v>1.1212779133045616</v>
      </c>
      <c r="CR37" s="42">
        <f t="shared" ref="CR37:CW37" si="38">(CR18-$CZ$18)^2</f>
        <v>0.31237380371551976</v>
      </c>
      <c r="CS37" s="42">
        <f t="shared" si="38"/>
        <v>3.38963407768812</v>
      </c>
      <c r="CT37" s="42">
        <f t="shared" si="38"/>
        <v>16.33045599549634</v>
      </c>
      <c r="CU37" s="42">
        <f t="shared" si="38"/>
        <v>1.5403190091949697</v>
      </c>
      <c r="CV37" s="42">
        <f t="shared" si="38"/>
        <v>17.148675173578528</v>
      </c>
      <c r="CW37" s="42">
        <f t="shared" si="38"/>
        <v>0.21059298179771091</v>
      </c>
      <c r="CX37" s="42">
        <f>(CX18-$CZ$18)^2</f>
        <v>6.0462094201538763</v>
      </c>
      <c r="CY37" s="42">
        <f>(CY18-$CZ$18)^2</f>
        <v>0.91949709138675229</v>
      </c>
      <c r="CZ37" s="30" t="s">
        <v>197</v>
      </c>
      <c r="DA37" s="30"/>
      <c r="DB37" s="30"/>
      <c r="DC37" s="30"/>
      <c r="DD37" s="30"/>
    </row>
    <row r="38" spans="1:108" s="1" customFormat="1" ht="14.25" x14ac:dyDescent="0.25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</row>
    <row r="39" spans="1:108" s="1" customFormat="1" ht="14.25" x14ac:dyDescent="0.25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</row>
    <row r="40" spans="1:108" s="1" customFormat="1" ht="14.25" x14ac:dyDescent="0.25"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</row>
    <row r="41" spans="1:108" s="1" customFormat="1" ht="14.25" x14ac:dyDescent="0.25"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</row>
    <row r="42" spans="1:108" s="1" customFormat="1" ht="14.25" x14ac:dyDescent="0.25">
      <c r="B42" s="15" t="s">
        <v>198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5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46"/>
      <c r="BZ42" s="46"/>
      <c r="CA42" s="46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</row>
    <row r="43" spans="1:108" s="1" customFormat="1" ht="14.25" x14ac:dyDescent="0.25">
      <c r="C43" s="64">
        <v>2000</v>
      </c>
      <c r="D43" s="64"/>
      <c r="E43" s="64"/>
      <c r="F43" s="64"/>
      <c r="G43" s="64">
        <v>2001</v>
      </c>
      <c r="H43" s="64"/>
      <c r="I43" s="64"/>
      <c r="J43" s="64"/>
      <c r="K43" s="64">
        <v>2002</v>
      </c>
      <c r="L43" s="64"/>
      <c r="M43" s="64"/>
      <c r="N43" s="64"/>
      <c r="O43" s="64">
        <v>2003</v>
      </c>
      <c r="P43" s="64"/>
      <c r="Q43" s="64"/>
      <c r="R43" s="64"/>
      <c r="S43" s="64">
        <v>2004</v>
      </c>
      <c r="T43" s="64"/>
      <c r="U43" s="64"/>
      <c r="V43" s="64"/>
      <c r="W43" s="64">
        <v>2005</v>
      </c>
      <c r="X43" s="64"/>
      <c r="Y43" s="64"/>
      <c r="Z43" s="64"/>
      <c r="AA43" s="64">
        <v>2006</v>
      </c>
      <c r="AB43" s="64"/>
      <c r="AC43" s="64"/>
      <c r="AD43" s="64"/>
      <c r="AE43" s="64">
        <v>2007</v>
      </c>
      <c r="AF43" s="64"/>
      <c r="AG43" s="64"/>
      <c r="AH43" s="64"/>
      <c r="AI43" s="64">
        <v>2008</v>
      </c>
      <c r="AJ43" s="64"/>
      <c r="AK43" s="64"/>
      <c r="AL43" s="64"/>
      <c r="AM43" s="64">
        <v>2009</v>
      </c>
      <c r="AN43" s="64"/>
      <c r="AO43" s="64"/>
      <c r="AP43" s="64"/>
      <c r="AQ43" s="64">
        <v>2010</v>
      </c>
      <c r="AR43" s="64"/>
      <c r="AS43" s="64"/>
      <c r="AT43" s="64"/>
      <c r="AU43" s="64">
        <v>2011</v>
      </c>
      <c r="AV43" s="64"/>
      <c r="AW43" s="64"/>
      <c r="AX43" s="64"/>
      <c r="AY43" s="64">
        <v>2012</v>
      </c>
      <c r="AZ43" s="64"/>
      <c r="BA43" s="64"/>
      <c r="BB43" s="64"/>
      <c r="BC43" s="64">
        <v>2013</v>
      </c>
      <c r="BD43" s="64"/>
      <c r="BE43" s="64"/>
      <c r="BF43" s="64"/>
      <c r="BG43" s="64">
        <v>2014</v>
      </c>
      <c r="BH43" s="64"/>
      <c r="BI43" s="64"/>
      <c r="BJ43" s="64"/>
      <c r="BK43" s="64">
        <v>2015</v>
      </c>
      <c r="BL43" s="64"/>
      <c r="BM43" s="64"/>
      <c r="BN43" s="64"/>
      <c r="BO43" s="64">
        <v>2016</v>
      </c>
      <c r="BP43" s="64"/>
      <c r="BQ43" s="64"/>
      <c r="BR43" s="64"/>
      <c r="BS43" s="64">
        <v>2017</v>
      </c>
      <c r="BT43" s="64"/>
      <c r="BU43" s="64"/>
      <c r="BV43" s="64"/>
      <c r="BW43" s="64">
        <v>2018</v>
      </c>
      <c r="BX43" s="64"/>
      <c r="BY43" s="64"/>
      <c r="BZ43" s="64"/>
      <c r="CA43" s="64">
        <v>2019</v>
      </c>
      <c r="CB43" s="64"/>
      <c r="CC43" s="64"/>
      <c r="CD43" s="64"/>
      <c r="CE43" s="64"/>
      <c r="CF43" s="40">
        <v>2020</v>
      </c>
      <c r="CG43" s="40"/>
      <c r="CH43" s="40"/>
      <c r="CI43" s="40">
        <v>2021</v>
      </c>
      <c r="CJ43" s="40"/>
      <c r="CK43" s="40"/>
      <c r="CL43" s="40"/>
      <c r="CM43" s="40">
        <v>2022</v>
      </c>
      <c r="CN43" s="40"/>
      <c r="CO43" s="40"/>
      <c r="CP43" s="40"/>
      <c r="CQ43" s="40">
        <v>2023</v>
      </c>
      <c r="CR43" s="40"/>
      <c r="CS43" s="40"/>
      <c r="CT43" s="40"/>
      <c r="CU43" s="40">
        <v>2024</v>
      </c>
      <c r="CV43" s="40"/>
      <c r="CW43" s="40"/>
      <c r="CX43" s="40"/>
      <c r="CY43" s="40">
        <v>2025</v>
      </c>
      <c r="CZ43" s="40"/>
      <c r="DA43" s="40"/>
      <c r="DB43" s="40"/>
      <c r="DC43" s="40"/>
      <c r="DD43" s="30"/>
    </row>
    <row r="44" spans="1:108" s="1" customFormat="1" ht="14.25" x14ac:dyDescent="0.25">
      <c r="C44" s="47" t="s">
        <v>199</v>
      </c>
      <c r="D44" s="47" t="s">
        <v>200</v>
      </c>
      <c r="E44" s="47" t="s">
        <v>201</v>
      </c>
      <c r="F44" s="47" t="s">
        <v>202</v>
      </c>
      <c r="G44" s="47" t="s">
        <v>199</v>
      </c>
      <c r="H44" s="47" t="s">
        <v>200</v>
      </c>
      <c r="I44" s="47" t="s">
        <v>201</v>
      </c>
      <c r="J44" s="47" t="s">
        <v>202</v>
      </c>
      <c r="K44" s="47" t="s">
        <v>199</v>
      </c>
      <c r="L44" s="47" t="s">
        <v>200</v>
      </c>
      <c r="M44" s="47" t="s">
        <v>201</v>
      </c>
      <c r="N44" s="47" t="s">
        <v>202</v>
      </c>
      <c r="O44" s="47" t="s">
        <v>199</v>
      </c>
      <c r="P44" s="47" t="s">
        <v>200</v>
      </c>
      <c r="Q44" s="47" t="s">
        <v>201</v>
      </c>
      <c r="R44" s="47" t="s">
        <v>202</v>
      </c>
      <c r="S44" s="47" t="s">
        <v>199</v>
      </c>
      <c r="T44" s="47" t="s">
        <v>200</v>
      </c>
      <c r="U44" s="47" t="s">
        <v>201</v>
      </c>
      <c r="V44" s="47" t="s">
        <v>202</v>
      </c>
      <c r="W44" s="47" t="s">
        <v>199</v>
      </c>
      <c r="X44" s="47" t="s">
        <v>200</v>
      </c>
      <c r="Y44" s="47" t="s">
        <v>201</v>
      </c>
      <c r="Z44" s="47" t="s">
        <v>202</v>
      </c>
      <c r="AA44" s="47" t="s">
        <v>199</v>
      </c>
      <c r="AB44" s="47" t="s">
        <v>200</v>
      </c>
      <c r="AC44" s="47" t="s">
        <v>201</v>
      </c>
      <c r="AD44" s="47" t="s">
        <v>202</v>
      </c>
      <c r="AE44" s="47" t="s">
        <v>199</v>
      </c>
      <c r="AF44" s="47" t="s">
        <v>200</v>
      </c>
      <c r="AG44" s="47" t="s">
        <v>201</v>
      </c>
      <c r="AH44" s="47" t="s">
        <v>202</v>
      </c>
      <c r="AI44" s="47" t="s">
        <v>199</v>
      </c>
      <c r="AJ44" s="47" t="s">
        <v>200</v>
      </c>
      <c r="AK44" s="47" t="s">
        <v>201</v>
      </c>
      <c r="AL44" s="47" t="s">
        <v>202</v>
      </c>
      <c r="AM44" s="47" t="s">
        <v>199</v>
      </c>
      <c r="AN44" s="47" t="s">
        <v>200</v>
      </c>
      <c r="AO44" s="47" t="s">
        <v>201</v>
      </c>
      <c r="AP44" s="47" t="s">
        <v>202</v>
      </c>
      <c r="AQ44" s="47" t="s">
        <v>199</v>
      </c>
      <c r="AR44" s="47" t="s">
        <v>200</v>
      </c>
      <c r="AS44" s="47" t="s">
        <v>201</v>
      </c>
      <c r="AT44" s="47" t="s">
        <v>202</v>
      </c>
      <c r="AU44" s="47" t="s">
        <v>199</v>
      </c>
      <c r="AV44" s="47" t="s">
        <v>200</v>
      </c>
      <c r="AW44" s="47" t="s">
        <v>201</v>
      </c>
      <c r="AX44" s="47" t="s">
        <v>202</v>
      </c>
      <c r="AY44" s="47" t="s">
        <v>199</v>
      </c>
      <c r="AZ44" s="47" t="s">
        <v>200</v>
      </c>
      <c r="BA44" s="47" t="s">
        <v>201</v>
      </c>
      <c r="BB44" s="47" t="s">
        <v>202</v>
      </c>
      <c r="BC44" s="47" t="s">
        <v>199</v>
      </c>
      <c r="BD44" s="47" t="s">
        <v>200</v>
      </c>
      <c r="BE44" s="47" t="s">
        <v>201</v>
      </c>
      <c r="BF44" s="47" t="s">
        <v>202</v>
      </c>
      <c r="BG44" s="47" t="s">
        <v>199</v>
      </c>
      <c r="BH44" s="47" t="s">
        <v>200</v>
      </c>
      <c r="BI44" s="47" t="s">
        <v>201</v>
      </c>
      <c r="BJ44" s="47" t="s">
        <v>202</v>
      </c>
      <c r="BK44" s="47" t="s">
        <v>199</v>
      </c>
      <c r="BL44" s="47" t="s">
        <v>200</v>
      </c>
      <c r="BM44" s="47" t="s">
        <v>201</v>
      </c>
      <c r="BN44" s="47" t="s">
        <v>202</v>
      </c>
      <c r="BO44" s="47" t="s">
        <v>199</v>
      </c>
      <c r="BP44" s="47" t="s">
        <v>200</v>
      </c>
      <c r="BQ44" s="47" t="s">
        <v>201</v>
      </c>
      <c r="BR44" s="47" t="s">
        <v>202</v>
      </c>
      <c r="BS44" s="47" t="s">
        <v>199</v>
      </c>
      <c r="BT44" s="47" t="s">
        <v>200</v>
      </c>
      <c r="BU44" s="47" t="s">
        <v>201</v>
      </c>
      <c r="BV44" s="47" t="s">
        <v>202</v>
      </c>
      <c r="BW44" s="47" t="s">
        <v>199</v>
      </c>
      <c r="BX44" s="47" t="s">
        <v>200</v>
      </c>
      <c r="BY44" s="47" t="s">
        <v>201</v>
      </c>
      <c r="BZ44" s="47" t="s">
        <v>202</v>
      </c>
      <c r="CA44" s="47" t="s">
        <v>199</v>
      </c>
      <c r="CB44" s="47" t="s">
        <v>200</v>
      </c>
      <c r="CC44" s="47" t="s">
        <v>201</v>
      </c>
      <c r="CD44" s="47" t="s">
        <v>202</v>
      </c>
      <c r="CE44" s="47" t="s">
        <v>199</v>
      </c>
      <c r="CF44" s="47" t="s">
        <v>200</v>
      </c>
      <c r="CG44" s="47" t="s">
        <v>201</v>
      </c>
      <c r="CH44" s="47" t="s">
        <v>202</v>
      </c>
      <c r="CI44" s="47" t="s">
        <v>199</v>
      </c>
      <c r="CJ44" s="47" t="s">
        <v>200</v>
      </c>
      <c r="CK44" s="47" t="s">
        <v>201</v>
      </c>
      <c r="CL44" s="47" t="s">
        <v>202</v>
      </c>
      <c r="CM44" s="47" t="s">
        <v>199</v>
      </c>
      <c r="CN44" s="47" t="s">
        <v>200</v>
      </c>
      <c r="CO44" s="47" t="s">
        <v>201</v>
      </c>
      <c r="CP44" s="47" t="s">
        <v>202</v>
      </c>
      <c r="CQ44" s="47" t="s">
        <v>199</v>
      </c>
      <c r="CR44" s="47" t="s">
        <v>200</v>
      </c>
      <c r="CS44" s="47" t="s">
        <v>201</v>
      </c>
      <c r="CT44" s="47" t="s">
        <v>202</v>
      </c>
      <c r="CU44" s="47" t="s">
        <v>199</v>
      </c>
      <c r="CV44" s="47" t="s">
        <v>200</v>
      </c>
      <c r="CW44" s="47" t="s">
        <v>201</v>
      </c>
      <c r="CX44" s="47" t="s">
        <v>202</v>
      </c>
      <c r="CY44" s="47" t="s">
        <v>199</v>
      </c>
      <c r="CZ44" s="47"/>
      <c r="DA44" s="30"/>
      <c r="DB44" s="30"/>
      <c r="DC44" s="47"/>
      <c r="DD44" s="30"/>
    </row>
    <row r="45" spans="1:108" s="1" customFormat="1" ht="14.25" x14ac:dyDescent="0.25">
      <c r="A45" s="17" t="s">
        <v>6</v>
      </c>
      <c r="B45" s="18" t="s">
        <v>7</v>
      </c>
      <c r="C45" s="45">
        <f t="shared" ref="C45:BN45" si="39">(C5-$CZ$5)/$DB$5</f>
        <v>-0.2921708670159851</v>
      </c>
      <c r="D45" s="45">
        <f t="shared" si="39"/>
        <v>-0.42211035432824656</v>
      </c>
      <c r="E45" s="45">
        <f t="shared" si="39"/>
        <v>-0.46109220052192507</v>
      </c>
      <c r="F45" s="45">
        <f t="shared" si="39"/>
        <v>-0.42211035432824656</v>
      </c>
      <c r="G45" s="45">
        <f t="shared" si="39"/>
        <v>-0.55204984164050797</v>
      </c>
      <c r="H45" s="45">
        <f t="shared" si="39"/>
        <v>-0.59103168783418658</v>
      </c>
      <c r="I45" s="45">
        <f t="shared" si="39"/>
        <v>-0.13624348224127142</v>
      </c>
      <c r="J45" s="45">
        <f t="shared" si="39"/>
        <v>-0.18821927716617592</v>
      </c>
      <c r="K45" s="45">
        <f t="shared" si="39"/>
        <v>-9.7261636047592887E-2</v>
      </c>
      <c r="L45" s="45">
        <f t="shared" si="39"/>
        <v>5.866574872712077E-2</v>
      </c>
      <c r="M45" s="45">
        <f t="shared" si="39"/>
        <v>-0.27917691828475899</v>
      </c>
      <c r="N45" s="45">
        <f t="shared" si="39"/>
        <v>7.1659697458346869E-2</v>
      </c>
      <c r="O45" s="45">
        <f t="shared" si="39"/>
        <v>9.7647594920799302E-2</v>
      </c>
      <c r="P45" s="45">
        <f t="shared" si="39"/>
        <v>0.37052051827654831</v>
      </c>
      <c r="Q45" s="45">
        <f t="shared" si="39"/>
        <v>0.39650841573900053</v>
      </c>
      <c r="R45" s="45">
        <f t="shared" si="39"/>
        <v>0.27956287715796541</v>
      </c>
      <c r="S45" s="45">
        <f t="shared" si="39"/>
        <v>0.1106415436520254</v>
      </c>
      <c r="T45" s="45">
        <f t="shared" si="39"/>
        <v>-9.7261636047592887E-2</v>
      </c>
      <c r="U45" s="45">
        <f t="shared" si="39"/>
        <v>-0.13624348224127142</v>
      </c>
      <c r="V45" s="45">
        <f t="shared" si="39"/>
        <v>0.34453262081409614</v>
      </c>
      <c r="W45" s="45">
        <f t="shared" si="39"/>
        <v>0.86429057006314192</v>
      </c>
      <c r="X45" s="45">
        <f t="shared" si="39"/>
        <v>0.82530872386946341</v>
      </c>
      <c r="Y45" s="45">
        <f t="shared" si="39"/>
        <v>1.0851876984939863</v>
      </c>
      <c r="Z45" s="45">
        <f t="shared" si="39"/>
        <v>1.0072240061066293</v>
      </c>
      <c r="AA45" s="45">
        <f t="shared" si="39"/>
        <v>1.3060848269248306</v>
      </c>
      <c r="AB45" s="45">
        <f t="shared" si="39"/>
        <v>1.6049456477430322</v>
      </c>
      <c r="AC45" s="45">
        <f t="shared" si="39"/>
        <v>1.7348851350552936</v>
      </c>
      <c r="AD45" s="45">
        <f t="shared" si="39"/>
        <v>2.4365583665415054</v>
      </c>
      <c r="AE45" s="45">
        <f t="shared" si="39"/>
        <v>2.904340520865647</v>
      </c>
      <c r="AF45" s="45">
        <f t="shared" si="39"/>
        <v>3.0212860594466817</v>
      </c>
      <c r="AG45" s="45">
        <f t="shared" si="39"/>
        <v>3.0862558031028127</v>
      </c>
      <c r="AH45" s="45">
        <f t="shared" si="39"/>
        <v>2.6834433924348025</v>
      </c>
      <c r="AI45" s="45">
        <f t="shared" si="39"/>
        <v>2.4625462640039579</v>
      </c>
      <c r="AJ45" s="45">
        <f t="shared" si="39"/>
        <v>1.9038064685612337</v>
      </c>
      <c r="AK45" s="45">
        <f t="shared" si="39"/>
        <v>1.4750061604307707</v>
      </c>
      <c r="AL45" s="45">
        <f t="shared" si="39"/>
        <v>0.38351446700777442</v>
      </c>
      <c r="AM45" s="45">
        <f t="shared" si="39"/>
        <v>-0.70797722641522176</v>
      </c>
      <c r="AN45" s="45">
        <f t="shared" si="39"/>
        <v>-1.279710970589172</v>
      </c>
      <c r="AO45" s="45">
        <f t="shared" si="39"/>
        <v>-2.0203660482690626</v>
      </c>
      <c r="AP45" s="45">
        <f t="shared" si="39"/>
        <v>-2.7610211259489525</v>
      </c>
      <c r="AQ45" s="45">
        <f t="shared" si="39"/>
        <v>-2.254257125431133</v>
      </c>
      <c r="AR45" s="45">
        <f t="shared" si="39"/>
        <v>-2.0073720995378364</v>
      </c>
      <c r="AS45" s="45">
        <f t="shared" si="39"/>
        <v>-1.42264440663266</v>
      </c>
      <c r="AT45" s="45">
        <f t="shared" si="39"/>
        <v>-0.74695907260890015</v>
      </c>
      <c r="AU45" s="45">
        <f t="shared" si="39"/>
        <v>-0.63001353402786497</v>
      </c>
      <c r="AV45" s="45">
        <f t="shared" si="39"/>
        <v>-0.6170195852966387</v>
      </c>
      <c r="AW45" s="45">
        <f t="shared" si="39"/>
        <v>-0.63001353402786497</v>
      </c>
      <c r="AX45" s="45">
        <f t="shared" si="39"/>
        <v>-0.60402563656541264</v>
      </c>
      <c r="AY45" s="45">
        <f t="shared" si="39"/>
        <v>-0.72097117514644804</v>
      </c>
      <c r="AZ45" s="45">
        <f t="shared" si="39"/>
        <v>-0.6949832776839957</v>
      </c>
      <c r="BA45" s="45">
        <f t="shared" si="39"/>
        <v>-0.7339651238776741</v>
      </c>
      <c r="BB45" s="45">
        <f t="shared" si="39"/>
        <v>-0.66899538022154337</v>
      </c>
      <c r="BC45" s="45">
        <f t="shared" si="39"/>
        <v>-0.6949832776839957</v>
      </c>
      <c r="BD45" s="45">
        <f t="shared" si="39"/>
        <v>-0.59103168783418658</v>
      </c>
      <c r="BE45" s="45">
        <f t="shared" si="39"/>
        <v>-0.52606194417805585</v>
      </c>
      <c r="BF45" s="45">
        <f t="shared" si="39"/>
        <v>-0.56504379037173424</v>
      </c>
      <c r="BG45" s="45">
        <f t="shared" si="39"/>
        <v>-0.22720112335985435</v>
      </c>
      <c r="BH45" s="45">
        <f t="shared" si="39"/>
        <v>-0.34414666194088972</v>
      </c>
      <c r="BI45" s="45">
        <f t="shared" si="39"/>
        <v>-0.27917691828475899</v>
      </c>
      <c r="BJ45" s="45">
        <f t="shared" si="39"/>
        <v>-0.33115271320966361</v>
      </c>
      <c r="BK45" s="45">
        <f t="shared" si="39"/>
        <v>-0.38312850813456811</v>
      </c>
      <c r="BL45" s="45">
        <f t="shared" si="39"/>
        <v>-0.35714061067211583</v>
      </c>
      <c r="BM45" s="45">
        <f t="shared" si="39"/>
        <v>-0.24019507209108057</v>
      </c>
      <c r="BN45" s="45">
        <f t="shared" si="39"/>
        <v>-0.22720112335985435</v>
      </c>
      <c r="BO45" s="45">
        <f t="shared" ref="BO45:CW45" si="40">(BO5-$CZ$5)/$DB$5</f>
        <v>-0.50007404671560352</v>
      </c>
      <c r="BP45" s="45">
        <f t="shared" si="40"/>
        <v>-0.51306799544682957</v>
      </c>
      <c r="BQ45" s="45">
        <f t="shared" si="40"/>
        <v>-0.6949832776839957</v>
      </c>
      <c r="BR45" s="45">
        <f t="shared" si="40"/>
        <v>-0.42211035432824656</v>
      </c>
      <c r="BS45" s="45">
        <f t="shared" si="40"/>
        <v>-0.27917691828475899</v>
      </c>
      <c r="BT45" s="45">
        <f t="shared" si="40"/>
        <v>-7.1273738585140689E-2</v>
      </c>
      <c r="BU45" s="45">
        <f t="shared" si="40"/>
        <v>-0.11025558477881899</v>
      </c>
      <c r="BV45" s="45">
        <f t="shared" si="40"/>
        <v>-0.21420717462862826</v>
      </c>
      <c r="BW45" s="45">
        <f t="shared" si="40"/>
        <v>-5.827978985391459E-2</v>
      </c>
      <c r="BX45" s="45">
        <f t="shared" si="40"/>
        <v>-8.4267687316366788E-2</v>
      </c>
      <c r="BY45" s="45">
        <f t="shared" si="40"/>
        <v>-0.13624348224127142</v>
      </c>
      <c r="BZ45" s="45">
        <f t="shared" si="40"/>
        <v>-9.7261636047592887E-2</v>
      </c>
      <c r="CA45" s="45">
        <f t="shared" si="40"/>
        <v>-0.22720112335985435</v>
      </c>
      <c r="CB45" s="45">
        <f t="shared" si="40"/>
        <v>-0.26618296955353288</v>
      </c>
      <c r="CC45" s="45">
        <f t="shared" si="40"/>
        <v>-0.20121322589740215</v>
      </c>
      <c r="CD45" s="45">
        <f t="shared" si="40"/>
        <v>-0.2921708670159851</v>
      </c>
      <c r="CE45" s="45">
        <f t="shared" si="40"/>
        <v>-0.30516481574721127</v>
      </c>
      <c r="CF45" s="45">
        <f t="shared" si="40"/>
        <v>-0.6170195852966387</v>
      </c>
      <c r="CG45" s="45">
        <f t="shared" si="40"/>
        <v>-0.27917691828475899</v>
      </c>
      <c r="CH45" s="48">
        <f t="shared" si="40"/>
        <v>-0.31815876447843738</v>
      </c>
      <c r="CI45" s="48">
        <f t="shared" si="40"/>
        <v>0.1236354923832515</v>
      </c>
      <c r="CJ45" s="48">
        <f t="shared" si="40"/>
        <v>0.37052051827654831</v>
      </c>
      <c r="CK45" s="48">
        <f t="shared" si="40"/>
        <v>0.42249631320145298</v>
      </c>
      <c r="CL45" s="48">
        <f t="shared" si="40"/>
        <v>0.43549026193267903</v>
      </c>
      <c r="CM45" s="48">
        <f t="shared" si="40"/>
        <v>-0.24019507209108057</v>
      </c>
      <c r="CN45" s="48">
        <f t="shared" si="40"/>
        <v>-0.11025558477881899</v>
      </c>
      <c r="CO45" s="48">
        <f t="shared" si="40"/>
        <v>-0.35714061067211583</v>
      </c>
      <c r="CP45" s="48">
        <f t="shared" si="40"/>
        <v>-0.14923743097249753</v>
      </c>
      <c r="CQ45" s="48">
        <f t="shared" si="40"/>
        <v>0.40950236447022687</v>
      </c>
      <c r="CR45" s="48">
        <f t="shared" si="40"/>
        <v>0.37052051827654831</v>
      </c>
      <c r="CS45" s="48">
        <f t="shared" si="40"/>
        <v>0.34453262081409614</v>
      </c>
      <c r="CT45" s="48">
        <f t="shared" si="40"/>
        <v>0.31854472335164369</v>
      </c>
      <c r="CU45" s="48">
        <f t="shared" si="40"/>
        <v>0.24058103096428687</v>
      </c>
      <c r="CV45" s="48">
        <f t="shared" si="40"/>
        <v>5.866574872712077E-2</v>
      </c>
      <c r="CW45" s="48">
        <f t="shared" si="40"/>
        <v>9.7647594920799302E-2</v>
      </c>
      <c r="CX45" s="48">
        <f>(CX5-$CZ$5)/$DB$5</f>
        <v>-0.11025558477881899</v>
      </c>
      <c r="CY45" s="48">
        <f>(CY5-$CZ$5)/$DB$5</f>
        <v>-0.11025558477881899</v>
      </c>
      <c r="CZ45" s="45"/>
      <c r="DA45" s="54"/>
      <c r="DB45" s="54"/>
      <c r="DC45" s="39"/>
      <c r="DD45" s="30"/>
    </row>
    <row r="46" spans="1:108" s="1" customFormat="1" ht="14.25" x14ac:dyDescent="0.25">
      <c r="A46" s="17" t="s">
        <v>12</v>
      </c>
      <c r="B46" s="19" t="s">
        <v>13</v>
      </c>
      <c r="C46" s="45">
        <f t="shared" ref="C46:BN46" si="41">-(C6-$CZ$6)/$DB$6</f>
        <v>-0.92459460834447538</v>
      </c>
      <c r="D46" s="45">
        <f t="shared" si="41"/>
        <v>-1.0026531668087766</v>
      </c>
      <c r="E46" s="45">
        <f t="shared" si="41"/>
        <v>-0.97663364732067626</v>
      </c>
      <c r="F46" s="45">
        <f t="shared" si="41"/>
        <v>-0.9506141278325756</v>
      </c>
      <c r="G46" s="45">
        <f t="shared" si="41"/>
        <v>-0.84653604988017483</v>
      </c>
      <c r="H46" s="45">
        <f t="shared" si="41"/>
        <v>-0.89857508885637516</v>
      </c>
      <c r="I46" s="45">
        <f t="shared" si="41"/>
        <v>-0.84653604988017483</v>
      </c>
      <c r="J46" s="45">
        <f t="shared" si="41"/>
        <v>-0.76847749141587374</v>
      </c>
      <c r="K46" s="45">
        <f t="shared" si="41"/>
        <v>-0.56032133551107111</v>
      </c>
      <c r="L46" s="45">
        <f t="shared" si="41"/>
        <v>-0.82051653039207406</v>
      </c>
      <c r="M46" s="45">
        <f t="shared" si="41"/>
        <v>-0.19604806267766717</v>
      </c>
      <c r="N46" s="45">
        <f t="shared" si="41"/>
        <v>-0.40420421858246935</v>
      </c>
      <c r="O46" s="45">
        <f t="shared" si="41"/>
        <v>-0.27410662114196782</v>
      </c>
      <c r="P46" s="45">
        <f t="shared" si="41"/>
        <v>-0.35216517960626892</v>
      </c>
      <c r="Q46" s="45">
        <f t="shared" si="41"/>
        <v>-0.35216517960626892</v>
      </c>
      <c r="R46" s="45">
        <f t="shared" si="41"/>
        <v>-0.14400902370146629</v>
      </c>
      <c r="S46" s="45">
        <f t="shared" si="41"/>
        <v>-0.40420421858246935</v>
      </c>
      <c r="T46" s="45">
        <f t="shared" si="41"/>
        <v>-0.27410662114196782</v>
      </c>
      <c r="U46" s="45">
        <f t="shared" si="41"/>
        <v>-0.19604806267766717</v>
      </c>
      <c r="V46" s="45">
        <f t="shared" si="41"/>
        <v>-0.3261456601181687</v>
      </c>
      <c r="W46" s="45">
        <f t="shared" si="41"/>
        <v>-0.2480871016538676</v>
      </c>
      <c r="X46" s="45">
        <f t="shared" si="41"/>
        <v>1.210809322713545E-2</v>
      </c>
      <c r="Y46" s="45">
        <f t="shared" si="41"/>
        <v>0.29832280759623869</v>
      </c>
      <c r="Z46" s="45">
        <f t="shared" si="41"/>
        <v>0.50647896350104138</v>
      </c>
      <c r="AA46" s="45">
        <f t="shared" si="41"/>
        <v>0.5585180024772417</v>
      </c>
      <c r="AB46" s="45">
        <f t="shared" si="41"/>
        <v>0.84473271684634521</v>
      </c>
      <c r="AC46" s="45">
        <f t="shared" si="41"/>
        <v>1.0789083922392479</v>
      </c>
      <c r="AD46" s="45">
        <f t="shared" si="41"/>
        <v>1.0789083922392479</v>
      </c>
      <c r="AE46" s="45">
        <f t="shared" si="41"/>
        <v>1.0789083922392479</v>
      </c>
      <c r="AF46" s="45">
        <f t="shared" si="41"/>
        <v>1.1309474312154486</v>
      </c>
      <c r="AG46" s="45">
        <f t="shared" si="41"/>
        <v>1.1569669507035489</v>
      </c>
      <c r="AH46" s="45">
        <f t="shared" si="41"/>
        <v>1.3651231066083513</v>
      </c>
      <c r="AI46" s="45">
        <f t="shared" si="41"/>
        <v>1.1049279117273483</v>
      </c>
      <c r="AJ46" s="45">
        <f t="shared" si="41"/>
        <v>0.97483031428684674</v>
      </c>
      <c r="AK46" s="45">
        <f t="shared" si="41"/>
        <v>0.68861559991774324</v>
      </c>
      <c r="AL46" s="45">
        <f t="shared" si="41"/>
        <v>6.4147132203335872E-2</v>
      </c>
      <c r="AM46" s="45">
        <f t="shared" si="41"/>
        <v>-0.97663364732067626</v>
      </c>
      <c r="AN46" s="45">
        <f t="shared" si="41"/>
        <v>-1.6531411540112837</v>
      </c>
      <c r="AO46" s="45">
        <f t="shared" si="41"/>
        <v>-2.2776096217256914</v>
      </c>
      <c r="AP46" s="45">
        <f t="shared" si="41"/>
        <v>-2.5898438555828949</v>
      </c>
      <c r="AQ46" s="45">
        <f t="shared" si="41"/>
        <v>-2.7199414530233965</v>
      </c>
      <c r="AR46" s="45">
        <f t="shared" si="41"/>
        <v>-2.4597462581423937</v>
      </c>
      <c r="AS46" s="45">
        <f t="shared" si="41"/>
        <v>-2.3036291412137913</v>
      </c>
      <c r="AT46" s="45">
        <f t="shared" si="41"/>
        <v>-2.0434339463327884</v>
      </c>
      <c r="AU46" s="45">
        <f t="shared" si="41"/>
        <v>-1.7572192319636855</v>
      </c>
      <c r="AV46" s="45">
        <f t="shared" si="41"/>
        <v>-1.6271216345231838</v>
      </c>
      <c r="AW46" s="45">
        <f t="shared" si="41"/>
        <v>-1.3409069201540802</v>
      </c>
      <c r="AX46" s="45">
        <f t="shared" si="41"/>
        <v>-1.2888678811778798</v>
      </c>
      <c r="AY46" s="45">
        <f t="shared" si="41"/>
        <v>-1.4189654786183814</v>
      </c>
      <c r="AZ46" s="45">
        <f t="shared" si="41"/>
        <v>-1.3929459591302811</v>
      </c>
      <c r="BA46" s="45">
        <f t="shared" si="41"/>
        <v>-0.92459460834447538</v>
      </c>
      <c r="BB46" s="45">
        <f t="shared" si="41"/>
        <v>-1.0026531668087766</v>
      </c>
      <c r="BC46" s="45">
        <f t="shared" si="41"/>
        <v>-0.58634085499917177</v>
      </c>
      <c r="BD46" s="45">
        <f t="shared" si="41"/>
        <v>-0.19604806267766717</v>
      </c>
      <c r="BE46" s="45">
        <f t="shared" si="41"/>
        <v>-0.37818469909436914</v>
      </c>
      <c r="BF46" s="45">
        <f t="shared" si="41"/>
        <v>-0.27410662114196782</v>
      </c>
      <c r="BG46" s="45">
        <f t="shared" si="41"/>
        <v>-0.30012614063006804</v>
      </c>
      <c r="BH46" s="45">
        <f t="shared" si="41"/>
        <v>-1.3911426260964763E-2</v>
      </c>
      <c r="BI46" s="45">
        <f t="shared" si="41"/>
        <v>-6.5950465237165648E-2</v>
      </c>
      <c r="BJ46" s="45">
        <f t="shared" si="41"/>
        <v>3.8127612715235661E-2</v>
      </c>
      <c r="BK46" s="45">
        <f t="shared" si="41"/>
        <v>0.14220569066763697</v>
      </c>
      <c r="BL46" s="45">
        <f t="shared" si="41"/>
        <v>0.24628376862003828</v>
      </c>
      <c r="BM46" s="45">
        <f t="shared" si="41"/>
        <v>0.14220569066763697</v>
      </c>
      <c r="BN46" s="45">
        <f t="shared" si="41"/>
        <v>0.14220569066763697</v>
      </c>
      <c r="BO46" s="45">
        <f t="shared" ref="BO46:CW46" si="42">-(BO6-$CZ$6)/$DB$6</f>
        <v>0.14220569066763697</v>
      </c>
      <c r="BP46" s="45">
        <f t="shared" si="42"/>
        <v>0.24628376862003828</v>
      </c>
      <c r="BQ46" s="45">
        <f t="shared" si="42"/>
        <v>0.1942447296438374</v>
      </c>
      <c r="BR46" s="45">
        <f t="shared" si="42"/>
        <v>0.29832280759623869</v>
      </c>
      <c r="BS46" s="45">
        <f t="shared" si="42"/>
        <v>0.37638136606053979</v>
      </c>
      <c r="BT46" s="45">
        <f t="shared" si="42"/>
        <v>0.45443992452484044</v>
      </c>
      <c r="BU46" s="45">
        <f t="shared" si="42"/>
        <v>0.45443992452484044</v>
      </c>
      <c r="BV46" s="45">
        <f t="shared" si="42"/>
        <v>0.61055704145344258</v>
      </c>
      <c r="BW46" s="45">
        <f t="shared" si="42"/>
        <v>0.66259608042964302</v>
      </c>
      <c r="BX46" s="45">
        <f t="shared" si="42"/>
        <v>0.76667415838204434</v>
      </c>
      <c r="BY46" s="45">
        <f t="shared" si="42"/>
        <v>0.87075223633444543</v>
      </c>
      <c r="BZ46" s="45">
        <f t="shared" si="42"/>
        <v>0.92279127531064609</v>
      </c>
      <c r="CA46" s="45">
        <f t="shared" si="42"/>
        <v>1.000849833774947</v>
      </c>
      <c r="CB46" s="45">
        <f t="shared" si="42"/>
        <v>1.1049279117273483</v>
      </c>
      <c r="CC46" s="45">
        <f t="shared" si="42"/>
        <v>1.1049279117273483</v>
      </c>
      <c r="CD46" s="45">
        <f t="shared" si="42"/>
        <v>1.1569669507035489</v>
      </c>
      <c r="CE46" s="45">
        <f t="shared" si="42"/>
        <v>0.81871319735824477</v>
      </c>
      <c r="CF46" s="45">
        <f t="shared" si="42"/>
        <v>0.53249848298914149</v>
      </c>
      <c r="CG46" s="45">
        <f t="shared" si="42"/>
        <v>0.50647896350104138</v>
      </c>
      <c r="CH46" s="48">
        <f t="shared" si="42"/>
        <v>0.6365765609415428</v>
      </c>
      <c r="CI46" s="48">
        <f t="shared" si="42"/>
        <v>0.71463511940584368</v>
      </c>
      <c r="CJ46" s="48">
        <f t="shared" si="42"/>
        <v>0.71463511940584368</v>
      </c>
      <c r="CK46" s="48">
        <f t="shared" si="42"/>
        <v>0.84473271684634521</v>
      </c>
      <c r="CL46" s="48">
        <f t="shared" si="42"/>
        <v>0.84473271684634521</v>
      </c>
      <c r="CM46" s="48">
        <f t="shared" si="42"/>
        <v>0.92279127531064609</v>
      </c>
      <c r="CN46" s="48">
        <f t="shared" si="42"/>
        <v>1.0268693532630475</v>
      </c>
      <c r="CO46" s="48">
        <f t="shared" si="42"/>
        <v>0.92279127531064609</v>
      </c>
      <c r="CP46" s="48">
        <f t="shared" si="42"/>
        <v>1.000849833774947</v>
      </c>
      <c r="CQ46" s="48">
        <f t="shared" si="42"/>
        <v>1.1309474312154486</v>
      </c>
      <c r="CR46" s="49">
        <f t="shared" si="42"/>
        <v>1.0789083922392479</v>
      </c>
      <c r="CS46" s="49">
        <f t="shared" si="42"/>
        <v>1.0528888727511476</v>
      </c>
      <c r="CT46" s="49">
        <f t="shared" si="42"/>
        <v>0.9488107947987463</v>
      </c>
      <c r="CU46" s="49">
        <f t="shared" si="42"/>
        <v>0.92279127531064609</v>
      </c>
      <c r="CV46" s="49">
        <f t="shared" si="42"/>
        <v>0.92279127531064609</v>
      </c>
      <c r="CW46" s="49">
        <f t="shared" si="42"/>
        <v>0.97483031428684674</v>
      </c>
      <c r="CX46" s="49">
        <f>-(CX6-$CZ$6)/$DB$6</f>
        <v>0.9488107947987463</v>
      </c>
      <c r="CY46" s="49">
        <f>-(CY6-$CZ$6)/$DB$6</f>
        <v>0.87075223633444543</v>
      </c>
      <c r="CZ46" s="45"/>
      <c r="DA46" s="54"/>
      <c r="DB46" s="54"/>
      <c r="DC46" s="39"/>
      <c r="DD46" s="30"/>
    </row>
    <row r="47" spans="1:108" s="1" customFormat="1" ht="14.25" x14ac:dyDescent="0.25">
      <c r="A47" s="17" t="s">
        <v>18</v>
      </c>
      <c r="B47" s="19" t="s">
        <v>19</v>
      </c>
      <c r="C47" s="45">
        <f t="shared" ref="C47:BN47" si="43">(C7-$CZ$7)/$DB$7</f>
        <v>-1.6434710468743023</v>
      </c>
      <c r="D47" s="45">
        <f t="shared" si="43"/>
        <v>-1.6434710468743023</v>
      </c>
      <c r="E47" s="45">
        <f t="shared" si="43"/>
        <v>-1.6434710468743023</v>
      </c>
      <c r="F47" s="45">
        <f t="shared" si="43"/>
        <v>-1.6434710468743023</v>
      </c>
      <c r="G47" s="45">
        <f t="shared" si="43"/>
        <v>-1.4917032790921529</v>
      </c>
      <c r="H47" s="45">
        <f t="shared" si="43"/>
        <v>-1.4917032790921529</v>
      </c>
      <c r="I47" s="45">
        <f t="shared" si="43"/>
        <v>-1.4483410597258257</v>
      </c>
      <c r="J47" s="45">
        <f t="shared" si="43"/>
        <v>-1.4483410597258257</v>
      </c>
      <c r="K47" s="45">
        <f t="shared" si="43"/>
        <v>-1.5133843887753173</v>
      </c>
      <c r="L47" s="45">
        <f t="shared" si="43"/>
        <v>-1.1664866338446913</v>
      </c>
      <c r="M47" s="45">
        <f t="shared" si="43"/>
        <v>-0.84126998859722946</v>
      </c>
      <c r="N47" s="45">
        <f t="shared" si="43"/>
        <v>-0.92799442732988557</v>
      </c>
      <c r="O47" s="45">
        <f t="shared" si="43"/>
        <v>-1.1014433047951995</v>
      </c>
      <c r="P47" s="45">
        <f t="shared" si="43"/>
        <v>-1.0580810854288707</v>
      </c>
      <c r="Q47" s="45">
        <f t="shared" si="43"/>
        <v>-0.71118333049824445</v>
      </c>
      <c r="R47" s="45">
        <f t="shared" si="43"/>
        <v>-1.0147188660625432</v>
      </c>
      <c r="S47" s="45">
        <f t="shared" si="43"/>
        <v>-0.99303775637937886</v>
      </c>
      <c r="T47" s="45">
        <f t="shared" si="43"/>
        <v>-0.92799442732988557</v>
      </c>
      <c r="U47" s="45">
        <f t="shared" si="43"/>
        <v>-0.77622665954773773</v>
      </c>
      <c r="V47" s="45">
        <f t="shared" si="43"/>
        <v>-0.84126998859722946</v>
      </c>
      <c r="W47" s="45">
        <f t="shared" si="43"/>
        <v>-1.0147188660625432</v>
      </c>
      <c r="X47" s="45">
        <f t="shared" si="43"/>
        <v>-0.68950222081508161</v>
      </c>
      <c r="Y47" s="45">
        <f t="shared" si="43"/>
        <v>-0.5594155627160966</v>
      </c>
      <c r="Z47" s="45">
        <f t="shared" si="43"/>
        <v>-0.4293289046171116</v>
      </c>
      <c r="AA47" s="45">
        <f t="shared" si="43"/>
        <v>-0.27756113683496214</v>
      </c>
      <c r="AB47" s="45">
        <f t="shared" si="43"/>
        <v>4.7655508412499575E-2</v>
      </c>
      <c r="AC47" s="45">
        <f t="shared" si="43"/>
        <v>0.56800214080843803</v>
      </c>
      <c r="AD47" s="45">
        <f t="shared" si="43"/>
        <v>0.24278549556097631</v>
      </c>
      <c r="AE47" s="45">
        <f t="shared" si="43"/>
        <v>9.1017727778826885E-2</v>
      </c>
      <c r="AF47" s="45">
        <f t="shared" si="43"/>
        <v>0.48127770207578191</v>
      </c>
      <c r="AG47" s="45">
        <f t="shared" si="43"/>
        <v>0.87153767637273538</v>
      </c>
      <c r="AH47" s="45">
        <f t="shared" si="43"/>
        <v>0.87153767637273538</v>
      </c>
      <c r="AI47" s="45">
        <f t="shared" si="43"/>
        <v>0.71976990859058598</v>
      </c>
      <c r="AJ47" s="45">
        <f t="shared" si="43"/>
        <v>0.89321878605589977</v>
      </c>
      <c r="AK47" s="45">
        <f t="shared" si="43"/>
        <v>0.74145101827375037</v>
      </c>
      <c r="AL47" s="45">
        <f t="shared" si="43"/>
        <v>0.24278549556097631</v>
      </c>
      <c r="AM47" s="45">
        <f t="shared" si="43"/>
        <v>-0.25588002715179925</v>
      </c>
      <c r="AN47" s="45">
        <f t="shared" si="43"/>
        <v>-0.81958887891406507</v>
      </c>
      <c r="AO47" s="45">
        <f t="shared" si="43"/>
        <v>-1.4049788403594967</v>
      </c>
      <c r="AP47" s="45">
        <f t="shared" si="43"/>
        <v>-1.621789937191138</v>
      </c>
      <c r="AQ47" s="45">
        <f t="shared" si="43"/>
        <v>-1.7735577049732874</v>
      </c>
      <c r="AR47" s="45">
        <f t="shared" si="43"/>
        <v>-1.621789937191138</v>
      </c>
      <c r="AS47" s="45">
        <f t="shared" si="43"/>
        <v>-1.2748921822605117</v>
      </c>
      <c r="AT47" s="45">
        <f t="shared" si="43"/>
        <v>-1.3616166209931679</v>
      </c>
      <c r="AU47" s="45">
        <f t="shared" si="43"/>
        <v>-1.4266599500426611</v>
      </c>
      <c r="AV47" s="45">
        <f t="shared" si="43"/>
        <v>-1.1231244144783639</v>
      </c>
      <c r="AW47" s="45">
        <f t="shared" si="43"/>
        <v>-0.88463220796355835</v>
      </c>
      <c r="AX47" s="45">
        <f t="shared" si="43"/>
        <v>-0.86295109828039385</v>
      </c>
      <c r="AY47" s="45">
        <f t="shared" si="43"/>
        <v>-0.99303775637937886</v>
      </c>
      <c r="AZ47" s="45">
        <f t="shared" si="43"/>
        <v>-0.73286444018140884</v>
      </c>
      <c r="BA47" s="45">
        <f t="shared" si="43"/>
        <v>-0.34260446588445542</v>
      </c>
      <c r="BB47" s="45">
        <f t="shared" si="43"/>
        <v>-0.38596668525078276</v>
      </c>
      <c r="BC47" s="45">
        <f t="shared" si="43"/>
        <v>-0.36428557556761987</v>
      </c>
      <c r="BD47" s="45">
        <f t="shared" si="43"/>
        <v>-0.23419891746863486</v>
      </c>
      <c r="BE47" s="45">
        <f t="shared" si="43"/>
        <v>4.2932890461707309E-3</v>
      </c>
      <c r="BF47" s="45">
        <f t="shared" si="43"/>
        <v>-8.2431149686485419E-2</v>
      </c>
      <c r="BG47" s="45">
        <f t="shared" si="43"/>
        <v>-8.2431149686485419E-2</v>
      </c>
      <c r="BH47" s="45">
        <f t="shared" si="43"/>
        <v>6.9336618095662467E-2</v>
      </c>
      <c r="BI47" s="45">
        <f t="shared" si="43"/>
        <v>6.9336618095662467E-2</v>
      </c>
      <c r="BJ47" s="45">
        <f t="shared" si="43"/>
        <v>6.9336618095662467E-2</v>
      </c>
      <c r="BK47" s="45">
        <f t="shared" si="43"/>
        <v>0.15606105682832017</v>
      </c>
      <c r="BL47" s="45">
        <f t="shared" si="43"/>
        <v>0.41623437302628863</v>
      </c>
      <c r="BM47" s="45">
        <f t="shared" si="43"/>
        <v>0.52463992144210925</v>
      </c>
      <c r="BN47" s="45">
        <f t="shared" si="43"/>
        <v>0.52463992144210925</v>
      </c>
      <c r="BO47" s="45">
        <f t="shared" ref="BO47:CW47" si="44">(BO7-$CZ$7)/$DB$7</f>
        <v>0.43791548270945302</v>
      </c>
      <c r="BP47" s="45">
        <f t="shared" si="44"/>
        <v>0.61136436017476536</v>
      </c>
      <c r="BQ47" s="45">
        <f t="shared" si="44"/>
        <v>0.61136436017476536</v>
      </c>
      <c r="BR47" s="45">
        <f t="shared" si="44"/>
        <v>0.58968325049160242</v>
      </c>
      <c r="BS47" s="45">
        <f t="shared" si="44"/>
        <v>0.56800214080843803</v>
      </c>
      <c r="BT47" s="45">
        <f t="shared" si="44"/>
        <v>0.78481323764007915</v>
      </c>
      <c r="BU47" s="45">
        <f t="shared" si="44"/>
        <v>1.0016243344717204</v>
      </c>
      <c r="BV47" s="45">
        <f t="shared" si="44"/>
        <v>1.0233054441548848</v>
      </c>
      <c r="BW47" s="45">
        <f t="shared" si="44"/>
        <v>0.97994322478855589</v>
      </c>
      <c r="BX47" s="45">
        <f t="shared" si="44"/>
        <v>1.1750732119370342</v>
      </c>
      <c r="BY47" s="45">
        <f t="shared" si="44"/>
        <v>1.3702031990855095</v>
      </c>
      <c r="BZ47" s="45">
        <f t="shared" si="44"/>
        <v>1.240116540986526</v>
      </c>
      <c r="CA47" s="45">
        <f t="shared" si="44"/>
        <v>1.1750732119370342</v>
      </c>
      <c r="CB47" s="45">
        <f t="shared" si="44"/>
        <v>1.240116540986526</v>
      </c>
      <c r="CC47" s="45">
        <f t="shared" si="44"/>
        <v>1.4352465281350011</v>
      </c>
      <c r="CD47" s="45">
        <f t="shared" si="44"/>
        <v>1.3918843087686754</v>
      </c>
      <c r="CE47" s="45">
        <f t="shared" si="44"/>
        <v>1.240116540986526</v>
      </c>
      <c r="CF47" s="45">
        <f t="shared" si="44"/>
        <v>1.1100298828875395</v>
      </c>
      <c r="CG47" s="45">
        <f t="shared" si="44"/>
        <v>1.1533921022538682</v>
      </c>
      <c r="CH47" s="48">
        <f t="shared" si="44"/>
        <v>1.0449865538380476</v>
      </c>
      <c r="CI47" s="48">
        <f t="shared" si="44"/>
        <v>0.56800214080843803</v>
      </c>
      <c r="CJ47" s="48">
        <f t="shared" si="44"/>
        <v>0.71976990859058598</v>
      </c>
      <c r="CK47" s="48">
        <f t="shared" si="44"/>
        <v>0.97994322478855589</v>
      </c>
      <c r="CL47" s="48">
        <f t="shared" si="44"/>
        <v>0.80649434732324365</v>
      </c>
      <c r="CM47" s="48">
        <f t="shared" si="44"/>
        <v>0.91489989573906416</v>
      </c>
      <c r="CN47" s="48">
        <f t="shared" si="44"/>
        <v>1.0883487732043766</v>
      </c>
      <c r="CO47" s="48">
        <f t="shared" si="44"/>
        <v>1.2184354313033601</v>
      </c>
      <c r="CP47" s="48">
        <f t="shared" si="44"/>
        <v>1.0883487732043766</v>
      </c>
      <c r="CQ47" s="48">
        <f t="shared" si="44"/>
        <v>1.0233054441548848</v>
      </c>
      <c r="CR47" s="49">
        <f t="shared" si="44"/>
        <v>1.1750732119370342</v>
      </c>
      <c r="CS47" s="49">
        <f t="shared" si="44"/>
        <v>1.240116540986526</v>
      </c>
      <c r="CT47" s="49">
        <f t="shared" si="44"/>
        <v>1.0883487732043766</v>
      </c>
      <c r="CU47" s="49">
        <f t="shared" si="44"/>
        <v>1.0883487732043766</v>
      </c>
      <c r="CV47" s="49">
        <f t="shared" si="44"/>
        <v>1.1533921022538682</v>
      </c>
      <c r="CW47" s="49">
        <f t="shared" si="44"/>
        <v>1.1317109925707054</v>
      </c>
      <c r="CX47" s="49">
        <f>(CX7-$CZ$7)/$DB$7</f>
        <v>0.9582621151053915</v>
      </c>
      <c r="CY47" s="49">
        <f>(CY7-$CZ$7)/$DB$7</f>
        <v>0.91489989573906416</v>
      </c>
      <c r="CZ47" s="45"/>
      <c r="DA47" s="54"/>
      <c r="DB47" s="54"/>
      <c r="DC47" s="30"/>
      <c r="DD47" s="30"/>
    </row>
    <row r="48" spans="1:108" s="1" customFormat="1" ht="14.25" x14ac:dyDescent="0.25">
      <c r="A48" s="17" t="s">
        <v>23</v>
      </c>
      <c r="B48" s="19" t="s">
        <v>24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45">
        <f t="shared" ref="W48:CH48" si="45">(W8-$CZ$8)/$DB$8</f>
        <v>-0.9520713026095281</v>
      </c>
      <c r="X48" s="45">
        <f t="shared" si="45"/>
        <v>-0.80021636498520587</v>
      </c>
      <c r="Y48" s="45">
        <f t="shared" si="45"/>
        <v>-0.68748969349721212</v>
      </c>
      <c r="Z48" s="45">
        <f t="shared" si="45"/>
        <v>-0.62351808378226248</v>
      </c>
      <c r="AA48" s="45">
        <f t="shared" si="45"/>
        <v>-8.1795175192881132E-3</v>
      </c>
      <c r="AB48" s="45">
        <f t="shared" si="45"/>
        <v>0.16448172035212935</v>
      </c>
      <c r="AC48" s="45">
        <f t="shared" si="45"/>
        <v>0.55716181979171098</v>
      </c>
      <c r="AD48" s="45">
        <f t="shared" si="45"/>
        <v>0.50638823635290386</v>
      </c>
      <c r="AE48" s="45">
        <f t="shared" si="45"/>
        <v>0.72112788741061107</v>
      </c>
      <c r="AF48" s="45">
        <f t="shared" si="45"/>
        <v>0.66228021730875208</v>
      </c>
      <c r="AG48" s="45">
        <f t="shared" si="45"/>
        <v>0.56057777953377141</v>
      </c>
      <c r="AH48" s="45">
        <f t="shared" si="45"/>
        <v>-5.6934579292332255E-2</v>
      </c>
      <c r="AI48" s="45">
        <f t="shared" si="45"/>
        <v>0.58433422683082803</v>
      </c>
      <c r="AJ48" s="45">
        <f t="shared" si="45"/>
        <v>0.17643757944934083</v>
      </c>
      <c r="AK48" s="45">
        <f t="shared" si="45"/>
        <v>-0.54386411343330821</v>
      </c>
      <c r="AL48" s="45">
        <f t="shared" si="45"/>
        <v>-0.89306836161030267</v>
      </c>
      <c r="AM48" s="45">
        <f t="shared" si="45"/>
        <v>-1.2399435463268014</v>
      </c>
      <c r="AN48" s="45">
        <f t="shared" si="45"/>
        <v>-1.4605834914844311</v>
      </c>
      <c r="AO48" s="45">
        <f t="shared" si="45"/>
        <v>-1.6400766488399694</v>
      </c>
      <c r="AP48" s="45">
        <f t="shared" si="45"/>
        <v>-1.7726779951908602</v>
      </c>
      <c r="AQ48" s="45">
        <f t="shared" si="45"/>
        <v>-1.7458161299464761</v>
      </c>
      <c r="AR48" s="45">
        <f t="shared" si="45"/>
        <v>-1.679204914976298</v>
      </c>
      <c r="AS48" s="45">
        <f t="shared" si="45"/>
        <v>-1.5393058364491872</v>
      </c>
      <c r="AT48" s="45">
        <f t="shared" si="45"/>
        <v>-1.5478457358043383</v>
      </c>
      <c r="AU48" s="45">
        <f t="shared" si="45"/>
        <v>-1.0191483302718054</v>
      </c>
      <c r="AV48" s="45">
        <f t="shared" si="45"/>
        <v>-1.0278435005243227</v>
      </c>
      <c r="AW48" s="45">
        <f t="shared" si="45"/>
        <v>-1.1183664336889239</v>
      </c>
      <c r="AX48" s="45">
        <f t="shared" si="45"/>
        <v>-1.2233295603085985</v>
      </c>
      <c r="AY48" s="45">
        <f t="shared" si="45"/>
        <v>-0.82956256458745214</v>
      </c>
      <c r="AZ48" s="45">
        <f t="shared" si="45"/>
        <v>-0.88747860930511291</v>
      </c>
      <c r="BA48" s="45">
        <f t="shared" si="45"/>
        <v>-0.96526932888567063</v>
      </c>
      <c r="BB48" s="45">
        <f t="shared" si="45"/>
        <v>-0.92784904262037238</v>
      </c>
      <c r="BC48" s="45">
        <f t="shared" si="45"/>
        <v>-0.34698061557273502</v>
      </c>
      <c r="BD48" s="45">
        <f t="shared" si="45"/>
        <v>-0.50147515845228574</v>
      </c>
      <c r="BE48" s="45">
        <f t="shared" si="45"/>
        <v>-0.61948104045073649</v>
      </c>
      <c r="BF48" s="45">
        <f t="shared" si="45"/>
        <v>-0.80813518075089141</v>
      </c>
      <c r="BG48" s="45">
        <f t="shared" si="45"/>
        <v>-0.43564029796893949</v>
      </c>
      <c r="BH48" s="45">
        <f t="shared" si="45"/>
        <v>-0.61653089340077527</v>
      </c>
      <c r="BI48" s="45">
        <f t="shared" si="45"/>
        <v>-0.89958973929969077</v>
      </c>
      <c r="BJ48" s="45">
        <f t="shared" si="45"/>
        <v>-1.073803686144772</v>
      </c>
      <c r="BK48" s="45">
        <f t="shared" si="45"/>
        <v>-0.55783849419628262</v>
      </c>
      <c r="BL48" s="45">
        <f t="shared" si="45"/>
        <v>-0.46094945423965983</v>
      </c>
      <c r="BM48" s="45">
        <f t="shared" si="45"/>
        <v>-0.69059511144453978</v>
      </c>
      <c r="BN48" s="45">
        <f t="shared" si="45"/>
        <v>-0.77350977063818804</v>
      </c>
      <c r="BO48" s="45">
        <f t="shared" si="45"/>
        <v>-0.52352362587831203</v>
      </c>
      <c r="BP48" s="45">
        <f t="shared" si="45"/>
        <v>-0.30164151354175128</v>
      </c>
      <c r="BQ48" s="45">
        <f t="shared" si="45"/>
        <v>-0.46063891244492705</v>
      </c>
      <c r="BR48" s="45">
        <f t="shared" si="45"/>
        <v>-0.42663458592168929</v>
      </c>
      <c r="BS48" s="45">
        <f t="shared" si="45"/>
        <v>-0.15646322450418351</v>
      </c>
      <c r="BT48" s="45">
        <f t="shared" si="45"/>
        <v>-7.525654518156541E-2</v>
      </c>
      <c r="BU48" s="45">
        <f t="shared" si="45"/>
        <v>6.9145389369170432E-2</v>
      </c>
      <c r="BV48" s="45">
        <f t="shared" si="45"/>
        <v>5.9208051937721946E-2</v>
      </c>
      <c r="BW48" s="45">
        <f t="shared" si="45"/>
        <v>0.77423053430991395</v>
      </c>
      <c r="BX48" s="45">
        <f t="shared" si="45"/>
        <v>1.1558864000364824</v>
      </c>
      <c r="BY48" s="45">
        <f t="shared" si="45"/>
        <v>0.85683465170882944</v>
      </c>
      <c r="BZ48" s="45">
        <f t="shared" si="45"/>
        <v>0.6439582514195189</v>
      </c>
      <c r="CA48" s="45">
        <f t="shared" si="45"/>
        <v>1.7904785575728881</v>
      </c>
      <c r="CB48" s="45">
        <f t="shared" si="45"/>
        <v>2.0608051898877604</v>
      </c>
      <c r="CC48" s="45">
        <f t="shared" si="45"/>
        <v>1.8606610031824931</v>
      </c>
      <c r="CD48" s="45">
        <f t="shared" si="45"/>
        <v>1.6892419324900068</v>
      </c>
      <c r="CE48" s="45">
        <f t="shared" si="45"/>
        <v>0.25811007146405807</v>
      </c>
      <c r="CF48" s="45">
        <f t="shared" si="45"/>
        <v>0.59924023297800066</v>
      </c>
      <c r="CG48" s="45">
        <f t="shared" si="45"/>
        <v>0.57377580580991394</v>
      </c>
      <c r="CH48" s="45">
        <f t="shared" si="45"/>
        <v>8.279197601548445E-3</v>
      </c>
      <c r="CI48" s="45">
        <f t="shared" ref="CI48:CW48" si="46">(CI8-$CZ$8)/$DB$8</f>
        <v>0.69053952062943369</v>
      </c>
      <c r="CJ48" s="45">
        <f t="shared" si="46"/>
        <v>1.3173681332975204</v>
      </c>
      <c r="CK48" s="45">
        <f t="shared" si="46"/>
        <v>0.9916097906228496</v>
      </c>
      <c r="CL48" s="45">
        <f t="shared" si="46"/>
        <v>1.5022957720608821</v>
      </c>
      <c r="CM48" s="45">
        <f t="shared" si="46"/>
        <v>1.7499528533602624</v>
      </c>
      <c r="CN48" s="45">
        <f t="shared" si="46"/>
        <v>1.43413184811704</v>
      </c>
      <c r="CO48" s="45">
        <f t="shared" si="46"/>
        <v>1.376836886988845</v>
      </c>
      <c r="CP48" s="45">
        <f t="shared" si="46"/>
        <v>0.82484884685135462</v>
      </c>
      <c r="CQ48" s="45">
        <f t="shared" si="46"/>
        <v>1.0482836681615793</v>
      </c>
      <c r="CR48" s="50">
        <f t="shared" si="46"/>
        <v>1.2526201690957388</v>
      </c>
      <c r="CS48" s="50">
        <f t="shared" si="46"/>
        <v>1.2886430172847396</v>
      </c>
      <c r="CT48" s="50">
        <f t="shared" si="46"/>
        <v>0.82267505428822529</v>
      </c>
      <c r="CU48" s="50">
        <f t="shared" si="46"/>
        <v>1.1395829558130122</v>
      </c>
      <c r="CV48" s="50">
        <f t="shared" si="46"/>
        <v>1.0349303709880704</v>
      </c>
      <c r="CW48" s="50">
        <f t="shared" si="46"/>
        <v>0.88214380797954983</v>
      </c>
      <c r="CX48" s="50">
        <f>(CX8-$CZ$8)/$DB$8</f>
        <v>0.55359058915228421</v>
      </c>
      <c r="CY48" s="50">
        <f>(CY8-$CZ$8)/$DB$8</f>
        <v>0.67563351448226094</v>
      </c>
      <c r="CZ48" s="30"/>
      <c r="DA48" s="54"/>
      <c r="DB48" s="54"/>
      <c r="DC48" s="30"/>
      <c r="DD48" s="30"/>
    </row>
    <row r="49" spans="1:185" s="1" customFormat="1" ht="14.25" x14ac:dyDescent="0.25">
      <c r="A49" s="17" t="s">
        <v>28</v>
      </c>
      <c r="B49" s="19" t="s">
        <v>29</v>
      </c>
      <c r="C49" s="45">
        <f t="shared" ref="C49:BN49" si="47">(C9-$CZ$9)/$DB$9</f>
        <v>-1.8072181863534655</v>
      </c>
      <c r="D49" s="45">
        <f t="shared" si="47"/>
        <v>-2.1574609894268608</v>
      </c>
      <c r="E49" s="45">
        <f t="shared" si="47"/>
        <v>-2.1049245689658509</v>
      </c>
      <c r="F49" s="45">
        <f t="shared" si="47"/>
        <v>-2.0874124288121805</v>
      </c>
      <c r="G49" s="45">
        <f t="shared" si="47"/>
        <v>-3.2432136789543855</v>
      </c>
      <c r="H49" s="45">
        <f t="shared" si="47"/>
        <v>-0.72146549682593952</v>
      </c>
      <c r="I49" s="45">
        <f t="shared" si="47"/>
        <v>-0.45878339452089301</v>
      </c>
      <c r="J49" s="45">
        <f t="shared" si="47"/>
        <v>-0.80902619759428829</v>
      </c>
      <c r="K49" s="45">
        <f t="shared" si="47"/>
        <v>-0.23112557252318655</v>
      </c>
      <c r="L49" s="45">
        <f t="shared" si="47"/>
        <v>-0.19610129221584652</v>
      </c>
      <c r="M49" s="45">
        <f t="shared" si="47"/>
        <v>-0.1085405914474977</v>
      </c>
      <c r="N49" s="45">
        <f t="shared" si="47"/>
        <v>0.25921435177956637</v>
      </c>
      <c r="O49" s="45">
        <f t="shared" si="47"/>
        <v>-0.2136134323695153</v>
      </c>
      <c r="P49" s="45">
        <f t="shared" si="47"/>
        <v>-0.38873483390621294</v>
      </c>
      <c r="Q49" s="45">
        <f t="shared" si="47"/>
        <v>-0.66892907636493071</v>
      </c>
      <c r="R49" s="45">
        <f t="shared" si="47"/>
        <v>0.32926291239424643</v>
      </c>
      <c r="S49" s="45">
        <f t="shared" si="47"/>
        <v>0.25921435177956637</v>
      </c>
      <c r="T49" s="45">
        <f t="shared" si="47"/>
        <v>0.48687217377727532</v>
      </c>
      <c r="U49" s="45">
        <f t="shared" si="47"/>
        <v>0.34677505254791519</v>
      </c>
      <c r="V49" s="45">
        <f t="shared" si="47"/>
        <v>3.1556529781859931E-2</v>
      </c>
      <c r="W49" s="45">
        <f t="shared" si="47"/>
        <v>-2.0979890679148867E-2</v>
      </c>
      <c r="X49" s="45">
        <f t="shared" si="47"/>
        <v>0.45184789346993531</v>
      </c>
      <c r="Y49" s="45">
        <f t="shared" si="47"/>
        <v>0.92467567761901948</v>
      </c>
      <c r="Z49" s="45">
        <f t="shared" si="47"/>
        <v>0.15414151085754879</v>
      </c>
      <c r="AA49" s="45">
        <f t="shared" si="47"/>
        <v>0.6269692950066329</v>
      </c>
      <c r="AB49" s="45">
        <f t="shared" si="47"/>
        <v>0.48687217377727532</v>
      </c>
      <c r="AC49" s="45">
        <f t="shared" si="47"/>
        <v>0.13662937070388001</v>
      </c>
      <c r="AD49" s="45">
        <f t="shared" si="47"/>
        <v>0.55692073439195289</v>
      </c>
      <c r="AE49" s="45">
        <f t="shared" si="47"/>
        <v>0.20667793131855758</v>
      </c>
      <c r="AF49" s="45">
        <f t="shared" si="47"/>
        <v>0.6094571548529617</v>
      </c>
      <c r="AG49" s="45">
        <f t="shared" si="47"/>
        <v>1.4044389628191161E-2</v>
      </c>
      <c r="AH49" s="45">
        <f t="shared" si="47"/>
        <v>0.3993114730089265</v>
      </c>
      <c r="AI49" s="45">
        <f t="shared" si="47"/>
        <v>-2.0979890679148867E-2</v>
      </c>
      <c r="AJ49" s="45">
        <f t="shared" si="47"/>
        <v>-0.63390479605759065</v>
      </c>
      <c r="AK49" s="45">
        <f t="shared" si="47"/>
        <v>-0.79151405744061953</v>
      </c>
      <c r="AL49" s="45">
        <f t="shared" si="47"/>
        <v>-1.2468297014360323</v>
      </c>
      <c r="AM49" s="45">
        <f t="shared" si="47"/>
        <v>-2.350094531117227</v>
      </c>
      <c r="AN49" s="45">
        <f t="shared" si="47"/>
        <v>-3.0856044175713579</v>
      </c>
      <c r="AO49" s="45">
        <f t="shared" si="47"/>
        <v>-2.980531576649339</v>
      </c>
      <c r="AP49" s="45">
        <f t="shared" si="47"/>
        <v>-2.87545873572732</v>
      </c>
      <c r="AQ49" s="45">
        <f t="shared" si="47"/>
        <v>-1.9823395878901631</v>
      </c>
      <c r="AR49" s="45">
        <f t="shared" si="47"/>
        <v>-1.6145846446630978</v>
      </c>
      <c r="AS49" s="45">
        <f t="shared" si="47"/>
        <v>-0.87907475820896841</v>
      </c>
      <c r="AT49" s="45">
        <f t="shared" si="47"/>
        <v>-0.66892907636493071</v>
      </c>
      <c r="AU49" s="45">
        <f t="shared" si="47"/>
        <v>-0.72146549682593952</v>
      </c>
      <c r="AV49" s="45">
        <f t="shared" si="47"/>
        <v>-0.8615626180552971</v>
      </c>
      <c r="AW49" s="45">
        <f t="shared" si="47"/>
        <v>-0.23112557252318655</v>
      </c>
      <c r="AX49" s="45">
        <f t="shared" si="47"/>
        <v>-0.19610129221584652</v>
      </c>
      <c r="AY49" s="45">
        <f t="shared" si="47"/>
        <v>-0.16107701190850648</v>
      </c>
      <c r="AZ49" s="45">
        <f t="shared" si="47"/>
        <v>4.9068669935531189E-2</v>
      </c>
      <c r="BA49" s="45">
        <f t="shared" si="47"/>
        <v>0.34677505254791519</v>
      </c>
      <c r="BB49" s="45">
        <f t="shared" si="47"/>
        <v>0.29423863208690643</v>
      </c>
      <c r="BC49" s="45">
        <f t="shared" si="47"/>
        <v>0.29423863208690643</v>
      </c>
      <c r="BD49" s="45">
        <f t="shared" si="47"/>
        <v>0.18916579116488882</v>
      </c>
      <c r="BE49" s="45">
        <f t="shared" si="47"/>
        <v>0.46936003362360407</v>
      </c>
      <c r="BF49" s="45">
        <f t="shared" si="47"/>
        <v>0.38179933285525525</v>
      </c>
      <c r="BG49" s="45">
        <f t="shared" si="47"/>
        <v>0.34677505254791519</v>
      </c>
      <c r="BH49" s="45">
        <f t="shared" si="47"/>
        <v>0.20667793131855758</v>
      </c>
      <c r="BI49" s="45">
        <f t="shared" si="47"/>
        <v>0.3993114730089265</v>
      </c>
      <c r="BJ49" s="45">
        <f t="shared" si="47"/>
        <v>0.6269692950066329</v>
      </c>
      <c r="BK49" s="45">
        <f t="shared" si="47"/>
        <v>0.15414151085754879</v>
      </c>
      <c r="BL49" s="45">
        <f t="shared" si="47"/>
        <v>0.22419007147222883</v>
      </c>
      <c r="BM49" s="45">
        <f t="shared" si="47"/>
        <v>0.31175077224057768</v>
      </c>
      <c r="BN49" s="45">
        <f t="shared" si="47"/>
        <v>0.25921435177956637</v>
      </c>
      <c r="BO49" s="45">
        <f t="shared" ref="BO49:CW49" si="48">(BO9-$CZ$9)/$DB$9</f>
        <v>0.34677505254791519</v>
      </c>
      <c r="BP49" s="45">
        <f t="shared" si="48"/>
        <v>0.41682361316259525</v>
      </c>
      <c r="BQ49" s="45">
        <f t="shared" si="48"/>
        <v>0.32926291239424643</v>
      </c>
      <c r="BR49" s="45">
        <f t="shared" si="48"/>
        <v>0.6269692950066329</v>
      </c>
      <c r="BS49" s="45">
        <f t="shared" si="48"/>
        <v>0.73204213592865053</v>
      </c>
      <c r="BT49" s="45">
        <f t="shared" si="48"/>
        <v>0.73204213592865053</v>
      </c>
      <c r="BU49" s="45">
        <f t="shared" si="48"/>
        <v>0.73204213592865053</v>
      </c>
      <c r="BV49" s="45">
        <f t="shared" si="48"/>
        <v>0.76706641623599059</v>
      </c>
      <c r="BW49" s="45">
        <f t="shared" si="48"/>
        <v>1.0122363783873682</v>
      </c>
      <c r="BX49" s="45">
        <f t="shared" si="48"/>
        <v>1.0297485185410371</v>
      </c>
      <c r="BY49" s="45">
        <f t="shared" si="48"/>
        <v>1.2574063405387434</v>
      </c>
      <c r="BZ49" s="45">
        <f t="shared" si="48"/>
        <v>0.99472423823369704</v>
      </c>
      <c r="CA49" s="45">
        <f t="shared" si="48"/>
        <v>1.2223820602314035</v>
      </c>
      <c r="CB49" s="45">
        <f t="shared" si="48"/>
        <v>1.187357779924066</v>
      </c>
      <c r="CC49" s="45">
        <f t="shared" si="48"/>
        <v>0.99472423823369704</v>
      </c>
      <c r="CD49" s="45">
        <f t="shared" si="48"/>
        <v>0.88965139731167941</v>
      </c>
      <c r="CE49" s="45">
        <f t="shared" si="48"/>
        <v>0.87213925715800822</v>
      </c>
      <c r="CF49" s="45">
        <f t="shared" si="48"/>
        <v>-0.24863771267685533</v>
      </c>
      <c r="CG49" s="45">
        <f t="shared" si="48"/>
        <v>0.18916579116488882</v>
      </c>
      <c r="CH49" s="45">
        <f t="shared" si="48"/>
        <v>0.52189645408461283</v>
      </c>
      <c r="CI49" s="45">
        <f t="shared" si="48"/>
        <v>0.71452999577498177</v>
      </c>
      <c r="CJ49" s="45">
        <f t="shared" si="48"/>
        <v>0.78457855638965934</v>
      </c>
      <c r="CK49" s="45">
        <f t="shared" si="48"/>
        <v>0.94218781777268823</v>
      </c>
      <c r="CL49" s="45">
        <f t="shared" si="48"/>
        <v>1.1523334996167258</v>
      </c>
      <c r="CM49" s="45">
        <f t="shared" si="48"/>
        <v>0.95969995792635698</v>
      </c>
      <c r="CN49" s="45">
        <f t="shared" si="48"/>
        <v>0.94218781777268823</v>
      </c>
      <c r="CO49" s="45">
        <f t="shared" si="48"/>
        <v>0.97721209808002829</v>
      </c>
      <c r="CP49" s="45">
        <f t="shared" si="48"/>
        <v>0.55692073439195289</v>
      </c>
      <c r="CQ49" s="45">
        <f t="shared" si="48"/>
        <v>0.45184789346993531</v>
      </c>
      <c r="CR49" s="50">
        <f t="shared" si="48"/>
        <v>0.6269692950066329</v>
      </c>
      <c r="CS49" s="50">
        <f t="shared" si="48"/>
        <v>0.45184789346993531</v>
      </c>
      <c r="CT49" s="50">
        <f t="shared" si="48"/>
        <v>0.38179933285525525</v>
      </c>
      <c r="CU49" s="50">
        <f t="shared" si="48"/>
        <v>0.22419007147222883</v>
      </c>
      <c r="CV49" s="50">
        <f t="shared" si="48"/>
        <v>0.48687217377727532</v>
      </c>
      <c r="CW49" s="50">
        <f t="shared" si="48"/>
        <v>0.34677505254791519</v>
      </c>
      <c r="CX49" s="50">
        <f>(CX9-$CZ$9)/$DB$9</f>
        <v>0.3993114730089265</v>
      </c>
      <c r="CY49" s="50">
        <f>(CY9-$CZ$9)/$DB$9</f>
        <v>0.67950571546764171</v>
      </c>
      <c r="CZ49" s="45"/>
      <c r="DA49" s="54"/>
      <c r="DB49" s="54"/>
      <c r="DC49" s="30"/>
      <c r="DD49" s="30"/>
    </row>
    <row r="50" spans="1:185" s="1" customFormat="1" ht="15" customHeight="1" x14ac:dyDescent="0.25">
      <c r="A50" s="17" t="s">
        <v>32</v>
      </c>
      <c r="B50" s="19" t="s">
        <v>33</v>
      </c>
      <c r="C50" s="30"/>
      <c r="D50" s="30"/>
      <c r="E50" s="30"/>
      <c r="F50" s="30"/>
      <c r="G50" s="45">
        <f t="shared" ref="G50:BR50" si="49">-(G10-$CZ$10)/$DB$10</f>
        <v>-1.9507145285133489</v>
      </c>
      <c r="H50" s="45">
        <f t="shared" si="49"/>
        <v>-1.7189062417646492</v>
      </c>
      <c r="I50" s="45">
        <f t="shared" si="49"/>
        <v>-0.7916730947698507</v>
      </c>
      <c r="J50" s="45">
        <f t="shared" si="49"/>
        <v>-0.90757723814420055</v>
      </c>
      <c r="K50" s="45">
        <f t="shared" si="49"/>
        <v>-0.77235573754079223</v>
      </c>
      <c r="L50" s="45">
        <f t="shared" si="49"/>
        <v>-0.27010444958527646</v>
      </c>
      <c r="M50" s="45">
        <f t="shared" si="49"/>
        <v>0.57985926849328906</v>
      </c>
      <c r="N50" s="45">
        <f t="shared" si="49"/>
        <v>0.34805098174458915</v>
      </c>
      <c r="O50" s="45">
        <f t="shared" si="49"/>
        <v>-0.15420030621092662</v>
      </c>
      <c r="P50" s="45">
        <f t="shared" si="49"/>
        <v>-0.55986480802115102</v>
      </c>
      <c r="Q50" s="45">
        <f t="shared" si="49"/>
        <v>0.3094162672864727</v>
      </c>
      <c r="R50" s="45">
        <f t="shared" si="49"/>
        <v>0.48327248234799741</v>
      </c>
      <c r="S50" s="45">
        <f t="shared" si="49"/>
        <v>-0.25078709235621799</v>
      </c>
      <c r="T50" s="45">
        <f t="shared" si="49"/>
        <v>1.9655908850598123E-2</v>
      </c>
      <c r="U50" s="45">
        <f t="shared" si="49"/>
        <v>0.6957634118676389</v>
      </c>
      <c r="V50" s="45">
        <f t="shared" si="49"/>
        <v>0.81166755524198864</v>
      </c>
      <c r="W50" s="45">
        <f t="shared" si="49"/>
        <v>0.34805098174458915</v>
      </c>
      <c r="X50" s="45">
        <f t="shared" si="49"/>
        <v>0.6957634118676389</v>
      </c>
      <c r="Y50" s="45">
        <f t="shared" si="49"/>
        <v>1.333236200426563</v>
      </c>
      <c r="Z50" s="45">
        <f t="shared" si="49"/>
        <v>1.5650444871752625</v>
      </c>
      <c r="AA50" s="45">
        <f t="shared" si="49"/>
        <v>1.2559667715103295</v>
      </c>
      <c r="AB50" s="45">
        <f t="shared" si="49"/>
        <v>1.3911882721137379</v>
      </c>
      <c r="AC50" s="45">
        <f t="shared" si="49"/>
        <v>1.7582180594658456</v>
      </c>
      <c r="AD50" s="45">
        <f t="shared" si="49"/>
        <v>1.7582180594658456</v>
      </c>
      <c r="AE50" s="45">
        <f t="shared" si="49"/>
        <v>1.4684577010299709</v>
      </c>
      <c r="AF50" s="45">
        <f t="shared" si="49"/>
        <v>1.5457271299462043</v>
      </c>
      <c r="AG50" s="45">
        <f t="shared" si="49"/>
        <v>1.6229965588624373</v>
      </c>
      <c r="AH50" s="45">
        <f t="shared" si="49"/>
        <v>1.217332057052213</v>
      </c>
      <c r="AI50" s="45">
        <f t="shared" si="49"/>
        <v>-3.8296162836576789E-2</v>
      </c>
      <c r="AJ50" s="45">
        <f t="shared" si="49"/>
        <v>-0.88825988091514207</v>
      </c>
      <c r="AK50" s="45">
        <f t="shared" si="49"/>
        <v>-0.86894252368608405</v>
      </c>
      <c r="AL50" s="45">
        <f t="shared" si="49"/>
        <v>-1.5836847411612414</v>
      </c>
      <c r="AM50" s="45">
        <f t="shared" si="49"/>
        <v>-2.2211575297201653</v>
      </c>
      <c r="AN50" s="45">
        <f t="shared" si="49"/>
        <v>-2.3370616730945155</v>
      </c>
      <c r="AO50" s="45">
        <f t="shared" si="49"/>
        <v>-2.2211575297201653</v>
      </c>
      <c r="AP50" s="45">
        <f t="shared" si="49"/>
        <v>-2.3370616730945155</v>
      </c>
      <c r="AQ50" s="45">
        <f t="shared" si="49"/>
        <v>-2.2018401724911065</v>
      </c>
      <c r="AR50" s="45">
        <f t="shared" si="49"/>
        <v>-2.1245707435748735</v>
      </c>
      <c r="AS50" s="45">
        <f t="shared" si="49"/>
        <v>-1.4677805977868916</v>
      </c>
      <c r="AT50" s="45">
        <f t="shared" si="49"/>
        <v>-1.5257326694740665</v>
      </c>
      <c r="AU50" s="45">
        <f t="shared" si="49"/>
        <v>-1.4870979550159495</v>
      </c>
      <c r="AV50" s="45">
        <f t="shared" si="49"/>
        <v>-1.1200681676638418</v>
      </c>
      <c r="AW50" s="45">
        <f t="shared" si="49"/>
        <v>-0.32805652127245138</v>
      </c>
      <c r="AX50" s="45">
        <f t="shared" si="49"/>
        <v>-0.36669123573056783</v>
      </c>
      <c r="AY50" s="45">
        <f t="shared" si="49"/>
        <v>-0.61781687970832588</v>
      </c>
      <c r="AZ50" s="45">
        <f t="shared" si="49"/>
        <v>-0.15420030621092662</v>
      </c>
      <c r="BA50" s="45">
        <f t="shared" si="49"/>
        <v>0.17419476668306441</v>
      </c>
      <c r="BB50" s="45">
        <f t="shared" si="49"/>
        <v>-5.7613520065635235E-2</v>
      </c>
      <c r="BC50" s="45">
        <f t="shared" si="49"/>
        <v>-0.50191273633397615</v>
      </c>
      <c r="BD50" s="45">
        <f t="shared" si="49"/>
        <v>-9.6248234523751711E-2</v>
      </c>
      <c r="BE50" s="45">
        <f t="shared" si="49"/>
        <v>3.8973266079656566E-2</v>
      </c>
      <c r="BF50" s="45">
        <f t="shared" si="49"/>
        <v>-9.6248234523751711E-2</v>
      </c>
      <c r="BG50" s="45">
        <f t="shared" si="49"/>
        <v>-0.28942180681433488</v>
      </c>
      <c r="BH50" s="45">
        <f t="shared" si="49"/>
        <v>-7.6930877294693265E-2</v>
      </c>
      <c r="BI50" s="45">
        <f t="shared" si="49"/>
        <v>0.32873362451553112</v>
      </c>
      <c r="BJ50" s="45">
        <f t="shared" si="49"/>
        <v>3.8973266079656566E-2</v>
      </c>
      <c r="BK50" s="45">
        <f t="shared" si="49"/>
        <v>-0.36669123573056783</v>
      </c>
      <c r="BL50" s="45">
        <f t="shared" si="49"/>
        <v>-0.46327802187585965</v>
      </c>
      <c r="BM50" s="45">
        <f t="shared" si="49"/>
        <v>-5.7613520065635235E-2</v>
      </c>
      <c r="BN50" s="45">
        <f t="shared" si="49"/>
        <v>-0.73372102308267573</v>
      </c>
      <c r="BO50" s="45">
        <f t="shared" si="49"/>
        <v>-1.0196179100727389</v>
      </c>
      <c r="BP50" s="45">
        <f t="shared" si="49"/>
        <v>-1.064047831699573</v>
      </c>
      <c r="BQ50" s="45">
        <f t="shared" si="49"/>
        <v>-0.77428747326369796</v>
      </c>
      <c r="BR50" s="45">
        <f t="shared" si="49"/>
        <v>-0.6834958942871241</v>
      </c>
      <c r="BS50" s="45">
        <f t="shared" ref="BS50:CW50" si="50">-(BS10-$CZ$10)/$DB$10</f>
        <v>-0.54827439368371633</v>
      </c>
      <c r="BT50" s="45">
        <f t="shared" si="50"/>
        <v>-3.0569219944953496E-2</v>
      </c>
      <c r="BU50" s="45">
        <f t="shared" si="50"/>
        <v>0.49872636813124405</v>
      </c>
      <c r="BV50" s="45">
        <f t="shared" si="50"/>
        <v>0.58565447566200635</v>
      </c>
      <c r="BW50" s="45">
        <f t="shared" si="50"/>
        <v>0.60110836144525304</v>
      </c>
      <c r="BX50" s="45">
        <f t="shared" si="50"/>
        <v>0.84643879825429347</v>
      </c>
      <c r="BY50" s="45">
        <f t="shared" si="50"/>
        <v>1.1574482496421323</v>
      </c>
      <c r="BZ50" s="45">
        <f t="shared" si="50"/>
        <v>1.0879057636175224</v>
      </c>
      <c r="CA50" s="45">
        <f t="shared" si="50"/>
        <v>1.2308542071125537</v>
      </c>
      <c r="CB50" s="45">
        <f t="shared" si="50"/>
        <v>1.1207452709069214</v>
      </c>
      <c r="CC50" s="45">
        <f t="shared" si="50"/>
        <v>1.0724518778342758</v>
      </c>
      <c r="CD50" s="45">
        <f t="shared" si="50"/>
        <v>0.6745143189156747</v>
      </c>
      <c r="CE50" s="45">
        <f t="shared" si="50"/>
        <v>0.48713595379380908</v>
      </c>
      <c r="CF50" s="45">
        <f t="shared" si="50"/>
        <v>0.32293841734681356</v>
      </c>
      <c r="CG50" s="45">
        <f t="shared" si="50"/>
        <v>0.31327973873228415</v>
      </c>
      <c r="CH50" s="45">
        <f t="shared" si="50"/>
        <v>0.44077429644406951</v>
      </c>
      <c r="CI50" s="45">
        <f t="shared" si="50"/>
        <v>0.23021510264733361</v>
      </c>
      <c r="CJ50" s="45">
        <f t="shared" si="50"/>
        <v>0.32293841734681356</v>
      </c>
      <c r="CK50" s="45">
        <f t="shared" si="50"/>
        <v>0.70349035475926214</v>
      </c>
      <c r="CL50" s="45">
        <f t="shared" si="50"/>
        <v>0.68224126180729816</v>
      </c>
      <c r="CM50" s="45">
        <f t="shared" si="50"/>
        <v>0.58372273993910051</v>
      </c>
      <c r="CN50" s="45">
        <f t="shared" si="50"/>
        <v>0.7711011050609663</v>
      </c>
      <c r="CO50" s="45">
        <f t="shared" si="50"/>
        <v>0.83678011963976429</v>
      </c>
      <c r="CP50" s="45">
        <f t="shared" si="50"/>
        <v>0.58565447566200657</v>
      </c>
      <c r="CQ50" s="45">
        <f t="shared" si="50"/>
        <v>0.22055642403280459</v>
      </c>
      <c r="CR50" s="45">
        <f t="shared" si="50"/>
        <v>0.4079347891546698</v>
      </c>
      <c r="CS50" s="45">
        <f t="shared" si="50"/>
        <v>0.82905317674814116</v>
      </c>
      <c r="CT50" s="45">
        <f t="shared" si="50"/>
        <v>0.62428919012012307</v>
      </c>
      <c r="CU50" s="45">
        <f t="shared" si="50"/>
        <v>0.15294567373110068</v>
      </c>
      <c r="CV50" s="45">
        <f t="shared" si="50"/>
        <v>0.2128294811411813</v>
      </c>
      <c r="CW50" s="45">
        <f t="shared" si="50"/>
        <v>0.27850849571997949</v>
      </c>
      <c r="CX50" s="45">
        <f>-(CX10-$CZ$10)/$DB$10</f>
        <v>0.33259709596134257</v>
      </c>
      <c r="CY50" s="45">
        <f>-(CY10-$CZ$10)/$DB$10</f>
        <v>0.12203790216460708</v>
      </c>
      <c r="CZ50" s="30"/>
      <c r="DA50" s="54"/>
      <c r="DB50" s="54"/>
      <c r="DC50" s="30"/>
      <c r="DD50" s="30"/>
    </row>
    <row r="51" spans="1:185" s="1" customFormat="1" ht="15" customHeight="1" x14ac:dyDescent="0.25">
      <c r="A51" s="17" t="s">
        <v>37</v>
      </c>
      <c r="B51" s="19" t="s">
        <v>38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45">
        <f t="shared" ref="S51:CD51" si="51">-(S11-$CZ$11)/$DB$11</f>
        <v>0.13341638402949868</v>
      </c>
      <c r="T51" s="45">
        <f t="shared" si="51"/>
        <v>0.55499231869520183</v>
      </c>
      <c r="U51" s="45">
        <f t="shared" si="51"/>
        <v>0.72362269256148315</v>
      </c>
      <c r="V51" s="45">
        <f t="shared" si="51"/>
        <v>0.72362269256148315</v>
      </c>
      <c r="W51" s="45">
        <f t="shared" si="51"/>
        <v>0.97656825336090503</v>
      </c>
      <c r="X51" s="45">
        <f t="shared" si="51"/>
        <v>0.38636194482892061</v>
      </c>
      <c r="Y51" s="45">
        <f t="shared" si="51"/>
        <v>1.229513814160327</v>
      </c>
      <c r="Z51" s="45">
        <f t="shared" si="51"/>
        <v>1.5667745618928894</v>
      </c>
      <c r="AA51" s="45">
        <f t="shared" si="51"/>
        <v>0.89225306642776436</v>
      </c>
      <c r="AB51" s="45">
        <f t="shared" si="51"/>
        <v>1.229513814160327</v>
      </c>
      <c r="AC51" s="45">
        <f t="shared" si="51"/>
        <v>1.3138290010934677</v>
      </c>
      <c r="AD51" s="45">
        <f t="shared" si="51"/>
        <v>1.5667745618928894</v>
      </c>
      <c r="AE51" s="45">
        <f t="shared" si="51"/>
        <v>1.4824593749597488</v>
      </c>
      <c r="AF51" s="45">
        <f t="shared" si="51"/>
        <v>1.3138290010934677</v>
      </c>
      <c r="AG51" s="45">
        <f t="shared" si="51"/>
        <v>1.3981441880266081</v>
      </c>
      <c r="AH51" s="45">
        <f t="shared" si="51"/>
        <v>0.97656825336090503</v>
      </c>
      <c r="AI51" s="45">
        <f t="shared" si="51"/>
        <v>0.13341638402949868</v>
      </c>
      <c r="AJ51" s="45">
        <f t="shared" si="51"/>
        <v>-0.37247473756934513</v>
      </c>
      <c r="AK51" s="45">
        <f t="shared" si="51"/>
        <v>-0.70973548530190766</v>
      </c>
      <c r="AL51" s="45">
        <f t="shared" si="51"/>
        <v>-1.7215177284995953</v>
      </c>
      <c r="AM51" s="45">
        <f t="shared" si="51"/>
        <v>-2.6489847847641421</v>
      </c>
      <c r="AN51" s="45">
        <f t="shared" si="51"/>
        <v>-2.9019303455635641</v>
      </c>
      <c r="AO51" s="45">
        <f t="shared" si="51"/>
        <v>-2.4803544108978608</v>
      </c>
      <c r="AP51" s="45">
        <f t="shared" si="51"/>
        <v>-2.3960392239647206</v>
      </c>
      <c r="AQ51" s="45">
        <f t="shared" si="51"/>
        <v>-2.3960392239647206</v>
      </c>
      <c r="AR51" s="45">
        <f t="shared" si="51"/>
        <v>-1.2156266069007515</v>
      </c>
      <c r="AS51" s="45">
        <f t="shared" si="51"/>
        <v>-0.625420298368767</v>
      </c>
      <c r="AT51" s="45">
        <f t="shared" si="51"/>
        <v>-1.1313114199676109</v>
      </c>
      <c r="AU51" s="45">
        <f t="shared" si="51"/>
        <v>-1.4685721677001733</v>
      </c>
      <c r="AV51" s="45">
        <f t="shared" si="51"/>
        <v>-0.96268104610132954</v>
      </c>
      <c r="AW51" s="45">
        <f t="shared" si="51"/>
        <v>-0.625420298368767</v>
      </c>
      <c r="AX51" s="45">
        <f t="shared" si="51"/>
        <v>-0.45678992450248579</v>
      </c>
      <c r="AY51" s="45">
        <f t="shared" si="51"/>
        <v>-0.79405067223504833</v>
      </c>
      <c r="AZ51" s="45">
        <f t="shared" si="51"/>
        <v>-0.70973548530190766</v>
      </c>
      <c r="BA51" s="45">
        <f t="shared" si="51"/>
        <v>-0.20384436370306386</v>
      </c>
      <c r="BB51" s="45">
        <f t="shared" si="51"/>
        <v>-0.28815955063620452</v>
      </c>
      <c r="BC51" s="45">
        <f t="shared" si="51"/>
        <v>-0.45678992450248579</v>
      </c>
      <c r="BD51" s="45">
        <f t="shared" si="51"/>
        <v>-0.79405067223504833</v>
      </c>
      <c r="BE51" s="45">
        <f t="shared" si="51"/>
        <v>-0.11952917676992322</v>
      </c>
      <c r="BF51" s="45">
        <f t="shared" si="51"/>
        <v>-3.5213989836782589E-2</v>
      </c>
      <c r="BG51" s="45">
        <f t="shared" si="51"/>
        <v>4.9101197096358046E-2</v>
      </c>
      <c r="BH51" s="45">
        <f t="shared" si="51"/>
        <v>-0.11952917676992322</v>
      </c>
      <c r="BI51" s="45">
        <f t="shared" si="51"/>
        <v>0.13341638402949868</v>
      </c>
      <c r="BJ51" s="45">
        <f t="shared" si="51"/>
        <v>-0.11952917676992322</v>
      </c>
      <c r="BK51" s="45">
        <f t="shared" si="51"/>
        <v>-0.20384436370306386</v>
      </c>
      <c r="BL51" s="45">
        <f t="shared" si="51"/>
        <v>-0.28815955063620452</v>
      </c>
      <c r="BM51" s="45">
        <f t="shared" si="51"/>
        <v>-0.28815955063620452</v>
      </c>
      <c r="BN51" s="45">
        <f t="shared" si="51"/>
        <v>-0.20384436370306386</v>
      </c>
      <c r="BO51" s="45">
        <f t="shared" si="51"/>
        <v>-0.45678992450248579</v>
      </c>
      <c r="BP51" s="45">
        <f t="shared" si="51"/>
        <v>-0.37247473756934513</v>
      </c>
      <c r="BQ51" s="45">
        <f t="shared" si="51"/>
        <v>-0.11952917676992322</v>
      </c>
      <c r="BR51" s="45">
        <f t="shared" si="51"/>
        <v>-0.11952917676992322</v>
      </c>
      <c r="BS51" s="45">
        <f t="shared" si="51"/>
        <v>4.9101197096358046E-2</v>
      </c>
      <c r="BT51" s="45">
        <f t="shared" si="51"/>
        <v>0.21773157096263931</v>
      </c>
      <c r="BU51" s="45">
        <f t="shared" si="51"/>
        <v>0.38636194482892061</v>
      </c>
      <c r="BV51" s="45">
        <f t="shared" si="51"/>
        <v>0.72362269256148315</v>
      </c>
      <c r="BW51" s="45">
        <f t="shared" si="51"/>
        <v>0.63930750562834249</v>
      </c>
      <c r="BX51" s="45">
        <f t="shared" si="51"/>
        <v>0.80793787949462381</v>
      </c>
      <c r="BY51" s="45">
        <f t="shared" si="51"/>
        <v>1.0608834402940457</v>
      </c>
      <c r="BZ51" s="45">
        <f t="shared" si="51"/>
        <v>0.97656825336090503</v>
      </c>
      <c r="CA51" s="45">
        <f t="shared" si="51"/>
        <v>0.97656825336090503</v>
      </c>
      <c r="CB51" s="45">
        <f t="shared" si="51"/>
        <v>0.91754762250770661</v>
      </c>
      <c r="CC51" s="45">
        <f t="shared" si="51"/>
        <v>0.53812928130857351</v>
      </c>
      <c r="CD51" s="45">
        <f t="shared" si="51"/>
        <v>0.29361523920246579</v>
      </c>
      <c r="CE51" s="45">
        <f t="shared" ref="CE51:CW51" si="52">-(CE11-$CZ$11)/$DB$11</f>
        <v>0.4369510569888051</v>
      </c>
      <c r="CF51" s="45">
        <f t="shared" si="52"/>
        <v>3.223815970972968E-2</v>
      </c>
      <c r="CG51" s="45">
        <f t="shared" si="52"/>
        <v>0.27675220181583798</v>
      </c>
      <c r="CH51" s="45">
        <f t="shared" si="52"/>
        <v>0.51283472522863149</v>
      </c>
      <c r="CI51" s="45">
        <f t="shared" si="52"/>
        <v>0.32734131397572191</v>
      </c>
      <c r="CJ51" s="45">
        <f t="shared" si="52"/>
        <v>0.72362269256148315</v>
      </c>
      <c r="CK51" s="45">
        <f t="shared" si="52"/>
        <v>1.1789247020004425</v>
      </c>
      <c r="CL51" s="45">
        <f t="shared" si="52"/>
        <v>1.0271573655207895</v>
      </c>
      <c r="CM51" s="45">
        <f t="shared" si="52"/>
        <v>1.0440204029074176</v>
      </c>
      <c r="CN51" s="45">
        <f t="shared" si="52"/>
        <v>1.2801029263202115</v>
      </c>
      <c r="CO51" s="45">
        <f t="shared" si="52"/>
        <v>1.3644181132533522</v>
      </c>
      <c r="CP51" s="45">
        <f t="shared" si="52"/>
        <v>0.50440320653531734</v>
      </c>
      <c r="CQ51" s="45">
        <f t="shared" si="52"/>
        <v>-0.32188562540946064</v>
      </c>
      <c r="CR51" s="45">
        <f t="shared" si="52"/>
        <v>-0.46522144319579994</v>
      </c>
      <c r="CS51" s="45">
        <f t="shared" si="52"/>
        <v>-0.52424207404899803</v>
      </c>
      <c r="CT51" s="45">
        <f t="shared" si="52"/>
        <v>-0.70130396660859351</v>
      </c>
      <c r="CU51" s="45">
        <f t="shared" si="52"/>
        <v>-0.96268104610132954</v>
      </c>
      <c r="CV51" s="45">
        <f t="shared" si="52"/>
        <v>-0.61698877967545285</v>
      </c>
      <c r="CW51" s="45">
        <f t="shared" si="52"/>
        <v>-0.78561915354173417</v>
      </c>
      <c r="CX51" s="45">
        <f>-(CX11-$CZ$11)/$DB$11</f>
        <v>-0.54953663012894061</v>
      </c>
      <c r="CY51" s="45">
        <f>-(CY11-$CZ$11)/$DB$11</f>
        <v>-0.34718018148940316</v>
      </c>
      <c r="CZ51" s="30"/>
      <c r="DA51" s="54"/>
      <c r="DB51" s="54"/>
      <c r="DC51" s="30"/>
      <c r="DD51" s="30"/>
    </row>
    <row r="52" spans="1:185" s="1" customFormat="1" ht="15" customHeight="1" x14ac:dyDescent="0.25">
      <c r="A52" s="17" t="s">
        <v>42</v>
      </c>
      <c r="B52" s="19" t="s">
        <v>43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45">
        <f t="shared" ref="S52:CD52" si="53">-(S12-$CZ$12)/$DB$12</f>
        <v>0.12721426964977983</v>
      </c>
      <c r="T52" s="45">
        <f t="shared" si="53"/>
        <v>-5.7451605648287808E-2</v>
      </c>
      <c r="U52" s="45">
        <f t="shared" si="53"/>
        <v>-0.28315434212370283</v>
      </c>
      <c r="V52" s="45">
        <f t="shared" si="53"/>
        <v>0.44524994377422866</v>
      </c>
      <c r="W52" s="45">
        <f t="shared" si="53"/>
        <v>0.52732366612892534</v>
      </c>
      <c r="X52" s="45">
        <f t="shared" si="53"/>
        <v>0.41447229789121742</v>
      </c>
      <c r="Y52" s="45">
        <f t="shared" si="53"/>
        <v>0.54784209671759931</v>
      </c>
      <c r="Z52" s="45">
        <f t="shared" si="53"/>
        <v>0.52732366612892534</v>
      </c>
      <c r="AA52" s="45">
        <f t="shared" si="53"/>
        <v>1.1223581532004749</v>
      </c>
      <c r="AB52" s="45">
        <f t="shared" si="53"/>
        <v>0.62991581907229599</v>
      </c>
      <c r="AC52" s="45">
        <f t="shared" si="53"/>
        <v>1.1839134449664974</v>
      </c>
      <c r="AD52" s="45">
        <f t="shared" si="53"/>
        <v>1.3788385355589015</v>
      </c>
      <c r="AE52" s="45">
        <f t="shared" si="53"/>
        <v>1.1018397226118009</v>
      </c>
      <c r="AF52" s="45">
        <f t="shared" si="53"/>
        <v>1.6763557790946768</v>
      </c>
      <c r="AG52" s="45">
        <f t="shared" si="53"/>
        <v>1.6763557790946768</v>
      </c>
      <c r="AH52" s="45">
        <f t="shared" si="53"/>
        <v>1.7789479320380475</v>
      </c>
      <c r="AI52" s="45">
        <f t="shared" si="53"/>
        <v>1.3685793202645646</v>
      </c>
      <c r="AJ52" s="45">
        <f t="shared" si="53"/>
        <v>0.74276718731000346</v>
      </c>
      <c r="AK52" s="45">
        <f t="shared" si="53"/>
        <v>-0.58067158565947841</v>
      </c>
      <c r="AL52" s="45">
        <f t="shared" si="53"/>
        <v>-1.1859652880253653</v>
      </c>
      <c r="AM52" s="45">
        <f t="shared" si="53"/>
        <v>-1.9246287892176335</v>
      </c>
      <c r="AN52" s="45">
        <f t="shared" si="53"/>
        <v>-2.129813095104375</v>
      </c>
      <c r="AO52" s="45">
        <f t="shared" si="53"/>
        <v>-2.6632922904099026</v>
      </c>
      <c r="AP52" s="45">
        <f t="shared" si="53"/>
        <v>-2.3042197551081052</v>
      </c>
      <c r="AQ52" s="45">
        <f t="shared" si="53"/>
        <v>-2.519663276289184</v>
      </c>
      <c r="AR52" s="45">
        <f t="shared" si="53"/>
        <v>-1.8015182056855892</v>
      </c>
      <c r="AS52" s="45">
        <f t="shared" si="53"/>
        <v>-1.5450378233271624</v>
      </c>
      <c r="AT52" s="45">
        <f t="shared" si="53"/>
        <v>-1.5040009621498145</v>
      </c>
      <c r="AU52" s="45">
        <f t="shared" si="53"/>
        <v>-2.25292367863642</v>
      </c>
      <c r="AV52" s="45">
        <f t="shared" si="53"/>
        <v>-1.9964432962779932</v>
      </c>
      <c r="AW52" s="45">
        <f t="shared" si="53"/>
        <v>-1.1859652880253653</v>
      </c>
      <c r="AX52" s="45">
        <f t="shared" si="53"/>
        <v>-1.48348253156114</v>
      </c>
      <c r="AY52" s="45">
        <f t="shared" si="53"/>
        <v>-1.0320770586103092</v>
      </c>
      <c r="AZ52" s="45">
        <f t="shared" si="53"/>
        <v>-1.0731139197876574</v>
      </c>
      <c r="BA52" s="45">
        <f t="shared" si="53"/>
        <v>-0.26263591153502913</v>
      </c>
      <c r="BB52" s="45">
        <f t="shared" si="53"/>
        <v>-0.91922569037260127</v>
      </c>
      <c r="BC52" s="45">
        <f t="shared" si="53"/>
        <v>-0.36522806447839984</v>
      </c>
      <c r="BD52" s="45">
        <f t="shared" si="53"/>
        <v>-0.21133983506334381</v>
      </c>
      <c r="BE52" s="45">
        <f t="shared" si="53"/>
        <v>0.14773270023845353</v>
      </c>
      <c r="BF52" s="45">
        <f t="shared" si="53"/>
        <v>-0.2318582656520175</v>
      </c>
      <c r="BG52" s="45">
        <f t="shared" si="53"/>
        <v>-6.7710820942625025E-2</v>
      </c>
      <c r="BH52" s="45">
        <f t="shared" si="53"/>
        <v>7.5918193178094492E-2</v>
      </c>
      <c r="BI52" s="45">
        <f t="shared" si="53"/>
        <v>-0.21133983506334381</v>
      </c>
      <c r="BJ52" s="45">
        <f t="shared" si="53"/>
        <v>-9.8488466825635931E-2</v>
      </c>
      <c r="BK52" s="45">
        <f t="shared" si="53"/>
        <v>-0.24211748094635471</v>
      </c>
      <c r="BL52" s="45">
        <f t="shared" si="53"/>
        <v>-0.2318582656520175</v>
      </c>
      <c r="BM52" s="45">
        <f t="shared" si="53"/>
        <v>-0.10874768211997314</v>
      </c>
      <c r="BN52" s="45">
        <f t="shared" si="53"/>
        <v>-0.43704257153875886</v>
      </c>
      <c r="BO52" s="45">
        <f t="shared" si="53"/>
        <v>2.4622116706409163E-2</v>
      </c>
      <c r="BP52" s="45">
        <f t="shared" si="53"/>
        <v>3.4881332000745648E-2</v>
      </c>
      <c r="BQ52" s="45">
        <f t="shared" si="53"/>
        <v>0.29136171435917269</v>
      </c>
      <c r="BR52" s="45">
        <f t="shared" si="53"/>
        <v>7.5918193178094492E-2</v>
      </c>
      <c r="BS52" s="45">
        <f t="shared" si="53"/>
        <v>-0.14978454329732127</v>
      </c>
      <c r="BT52" s="45">
        <f t="shared" si="53"/>
        <v>0.32213936024218398</v>
      </c>
      <c r="BU52" s="45">
        <f t="shared" si="53"/>
        <v>0.3631762214195321</v>
      </c>
      <c r="BV52" s="45">
        <f t="shared" si="53"/>
        <v>0.60939738848362157</v>
      </c>
      <c r="BW52" s="45">
        <f t="shared" si="53"/>
        <v>0.47602758965723996</v>
      </c>
      <c r="BX52" s="45">
        <f t="shared" si="53"/>
        <v>0.7017303261326554</v>
      </c>
      <c r="BY52" s="45">
        <f t="shared" si="53"/>
        <v>0.78380404848735197</v>
      </c>
      <c r="BZ52" s="45">
        <f t="shared" si="53"/>
        <v>0.88639620143072262</v>
      </c>
      <c r="CA52" s="45">
        <f t="shared" si="53"/>
        <v>1.0813212920231268</v>
      </c>
      <c r="CB52" s="45">
        <f t="shared" si="53"/>
        <v>0.89665541672505944</v>
      </c>
      <c r="CC52" s="45">
        <f t="shared" si="53"/>
        <v>0.8658777708420482</v>
      </c>
      <c r="CD52" s="45">
        <f t="shared" si="53"/>
        <v>0.8658777708420482</v>
      </c>
      <c r="CE52" s="45">
        <f t="shared" ref="CE52:CW52" si="54">-(CE12-$CZ$12)/$DB$12</f>
        <v>0.62991581907229599</v>
      </c>
      <c r="CF52" s="45">
        <f t="shared" si="54"/>
        <v>0.48628680495157683</v>
      </c>
      <c r="CG52" s="45">
        <f t="shared" si="54"/>
        <v>-4.7192390353950592E-2</v>
      </c>
      <c r="CH52" s="45">
        <f t="shared" si="54"/>
        <v>0.53758288142326216</v>
      </c>
      <c r="CI52" s="45">
        <f t="shared" si="54"/>
        <v>-5.7451605648287808E-2</v>
      </c>
      <c r="CJ52" s="45">
        <f t="shared" si="54"/>
        <v>0.48628680495157683</v>
      </c>
      <c r="CK52" s="45">
        <f t="shared" si="54"/>
        <v>0.71198954142699222</v>
      </c>
      <c r="CL52" s="45">
        <f t="shared" si="54"/>
        <v>0.65043424966097008</v>
      </c>
      <c r="CM52" s="45">
        <f t="shared" si="54"/>
        <v>0.67095268024964405</v>
      </c>
      <c r="CN52" s="45">
        <f t="shared" si="54"/>
        <v>1.0710620767287895</v>
      </c>
      <c r="CO52" s="45">
        <f t="shared" si="54"/>
        <v>0.9069146320193967</v>
      </c>
      <c r="CP52" s="45">
        <f t="shared" si="54"/>
        <v>0.91717384731373353</v>
      </c>
      <c r="CQ52" s="45">
        <f t="shared" si="54"/>
        <v>0.3631762214195321</v>
      </c>
      <c r="CR52" s="45">
        <f t="shared" si="54"/>
        <v>0.32213936024218398</v>
      </c>
      <c r="CS52" s="45">
        <f t="shared" si="54"/>
        <v>0.37343543671386931</v>
      </c>
      <c r="CT52" s="45">
        <f t="shared" si="54"/>
        <v>-0.35496884918406257</v>
      </c>
      <c r="CU52" s="45">
        <f t="shared" si="54"/>
        <v>4.1036861177347391E-3</v>
      </c>
      <c r="CV52" s="45">
        <f t="shared" si="54"/>
        <v>-2.6673959765276169E-2</v>
      </c>
      <c r="CW52" s="45">
        <f t="shared" si="54"/>
        <v>-0.2010806197690066</v>
      </c>
      <c r="CX52" s="45">
        <f>-(CX12-$CZ$12)/$DB$12</f>
        <v>-6.1555291766024738E-3</v>
      </c>
      <c r="CY52" s="45">
        <f>-(CY12-$CZ$12)/$DB$12</f>
        <v>-0.12926611270864685</v>
      </c>
      <c r="CZ52" s="30"/>
      <c r="DA52" s="54"/>
      <c r="DB52" s="54"/>
      <c r="DC52" s="30"/>
      <c r="DD52" s="30"/>
    </row>
    <row r="53" spans="1:185" s="1" customFormat="1" ht="14.25" x14ac:dyDescent="0.25">
      <c r="A53" s="17" t="s">
        <v>46</v>
      </c>
      <c r="B53" s="19" t="s">
        <v>47</v>
      </c>
      <c r="C53" s="45">
        <f t="shared" ref="C53:BN53" si="55">(C13-$CZ$13)/$DB$13</f>
        <v>-1.9565751373128493</v>
      </c>
      <c r="D53" s="45">
        <f t="shared" si="55"/>
        <v>-0.84418687778369272</v>
      </c>
      <c r="E53" s="45">
        <f t="shared" si="55"/>
        <v>-0.97902181833268087</v>
      </c>
      <c r="F53" s="45">
        <f t="shared" si="55"/>
        <v>0.22438002606704352</v>
      </c>
      <c r="G53" s="45">
        <f t="shared" si="55"/>
        <v>-0.47001991776024887</v>
      </c>
      <c r="H53" s="45">
        <f t="shared" si="55"/>
        <v>-0.31833060964263665</v>
      </c>
      <c r="I53" s="45">
        <f t="shared" si="55"/>
        <v>0.4637120455414977</v>
      </c>
      <c r="J53" s="45">
        <f t="shared" si="55"/>
        <v>0.16370430281999918</v>
      </c>
      <c r="K53" s="45">
        <f t="shared" si="55"/>
        <v>0.59854698609048873</v>
      </c>
      <c r="L53" s="45">
        <f t="shared" si="55"/>
        <v>0.29179749634153834</v>
      </c>
      <c r="M53" s="45">
        <f t="shared" si="55"/>
        <v>0.49067903365129534</v>
      </c>
      <c r="N53" s="45">
        <f t="shared" si="55"/>
        <v>0.73675280015319866</v>
      </c>
      <c r="O53" s="45">
        <f t="shared" si="55"/>
        <v>0.94911783151785811</v>
      </c>
      <c r="P53" s="45">
        <f t="shared" si="55"/>
        <v>0.99293918719627827</v>
      </c>
      <c r="Q53" s="45">
        <f t="shared" si="55"/>
        <v>0.9086673493531594</v>
      </c>
      <c r="R53" s="45">
        <f t="shared" si="55"/>
        <v>1.026647922333525</v>
      </c>
      <c r="S53" s="45">
        <f t="shared" si="55"/>
        <v>0.98956831368255238</v>
      </c>
      <c r="T53" s="45">
        <f t="shared" si="55"/>
        <v>1.0569857839570487</v>
      </c>
      <c r="U53" s="45">
        <f t="shared" si="55"/>
        <v>0.9390052109766831</v>
      </c>
      <c r="V53" s="45">
        <f t="shared" si="55"/>
        <v>0.9052964758394364</v>
      </c>
      <c r="W53" s="45">
        <f t="shared" si="55"/>
        <v>0.99968093422372883</v>
      </c>
      <c r="X53" s="45">
        <f t="shared" si="55"/>
        <v>1.0873236455805708</v>
      </c>
      <c r="Y53" s="45">
        <f t="shared" si="55"/>
        <v>1.1682246099099651</v>
      </c>
      <c r="Z53" s="45">
        <f t="shared" si="55"/>
        <v>1.3401391591099259</v>
      </c>
      <c r="AA53" s="45">
        <f t="shared" si="55"/>
        <v>1.2862051828903291</v>
      </c>
      <c r="AB53" s="45">
        <f t="shared" si="55"/>
        <v>1.3165430445138515</v>
      </c>
      <c r="AC53" s="45">
        <f t="shared" si="55"/>
        <v>1.6435177753451504</v>
      </c>
      <c r="AD53" s="45">
        <f t="shared" si="55"/>
        <v>1.6839682575098447</v>
      </c>
      <c r="AE53" s="45">
        <f t="shared" si="55"/>
        <v>1.8794789213058787</v>
      </c>
      <c r="AF53" s="45">
        <f t="shared" si="55"/>
        <v>1.417669249925593</v>
      </c>
      <c r="AG53" s="45">
        <f t="shared" si="55"/>
        <v>1.1749663569374142</v>
      </c>
      <c r="AH53" s="45">
        <f t="shared" si="55"/>
        <v>0.69630231798850428</v>
      </c>
      <c r="AI53" s="45">
        <f t="shared" si="55"/>
        <v>0.29179749634153834</v>
      </c>
      <c r="AJ53" s="45">
        <f t="shared" si="55"/>
        <v>-0.74643154588567717</v>
      </c>
      <c r="AK53" s="45">
        <f t="shared" si="55"/>
        <v>-1.0295849210385517</v>
      </c>
      <c r="AL53" s="45">
        <f t="shared" si="55"/>
        <v>-2.1082644454304615</v>
      </c>
      <c r="AM53" s="45">
        <f t="shared" si="55"/>
        <v>-3.7431380995869481</v>
      </c>
      <c r="AN53" s="45">
        <f t="shared" si="55"/>
        <v>-3.2846993017203867</v>
      </c>
      <c r="AO53" s="45">
        <f t="shared" si="55"/>
        <v>-3.0049168000812352</v>
      </c>
      <c r="AP53" s="45">
        <f t="shared" si="55"/>
        <v>-2.5228818876185994</v>
      </c>
      <c r="AQ53" s="45">
        <f t="shared" si="55"/>
        <v>-1.8149984497364091</v>
      </c>
      <c r="AR53" s="45">
        <f t="shared" si="55"/>
        <v>-0.81047814264644602</v>
      </c>
      <c r="AS53" s="45">
        <f t="shared" si="55"/>
        <v>-0.37563545937595788</v>
      </c>
      <c r="AT53" s="45">
        <f t="shared" si="55"/>
        <v>-0.20709178368972012</v>
      </c>
      <c r="AU53" s="45">
        <f t="shared" si="55"/>
        <v>-0.4127150680269262</v>
      </c>
      <c r="AV53" s="45">
        <f t="shared" si="55"/>
        <v>-0.17675392206619797</v>
      </c>
      <c r="AW53" s="45">
        <f t="shared" si="55"/>
        <v>0.10302857957295342</v>
      </c>
      <c r="AX53" s="45">
        <f t="shared" si="55"/>
        <v>5.9207223894531723E-2</v>
      </c>
      <c r="AY53" s="45">
        <f t="shared" si="55"/>
        <v>8.6441211886624097E-3</v>
      </c>
      <c r="AZ53" s="45">
        <f t="shared" si="55"/>
        <v>0.10639945308667939</v>
      </c>
      <c r="BA53" s="45">
        <f t="shared" si="55"/>
        <v>0.22438002606704352</v>
      </c>
      <c r="BB53" s="45">
        <f t="shared" si="55"/>
        <v>0.30865186391016236</v>
      </c>
      <c r="BC53" s="45">
        <f t="shared" si="55"/>
        <v>0.25134701417683969</v>
      </c>
      <c r="BD53" s="45">
        <f t="shared" si="55"/>
        <v>0.18730041741607087</v>
      </c>
      <c r="BE53" s="45">
        <f t="shared" si="55"/>
        <v>0.20078391147097183</v>
      </c>
      <c r="BF53" s="45">
        <f t="shared" si="55"/>
        <v>0.29179749634153834</v>
      </c>
      <c r="BG53" s="45">
        <f t="shared" si="55"/>
        <v>0.33561885201995856</v>
      </c>
      <c r="BH53" s="45">
        <f t="shared" si="55"/>
        <v>0.16370430281999918</v>
      </c>
      <c r="BI53" s="45">
        <f t="shared" si="55"/>
        <v>4.9094603353356712E-2</v>
      </c>
      <c r="BJ53" s="45">
        <f t="shared" si="55"/>
        <v>6.931984443570674E-2</v>
      </c>
      <c r="BK53" s="45">
        <f t="shared" si="55"/>
        <v>-0.20372091017599417</v>
      </c>
      <c r="BL53" s="45">
        <f t="shared" si="55"/>
        <v>-8.5740337195631469E-2</v>
      </c>
      <c r="BM53" s="45">
        <f t="shared" si="55"/>
        <v>-1.4684993525140386E-3</v>
      </c>
      <c r="BN53" s="45">
        <f t="shared" si="55"/>
        <v>1.9023741612119234E-3</v>
      </c>
      <c r="BO53" s="45">
        <f t="shared" ref="BO53:CW53" si="56">(BO13-$CZ$13)/$DB$13</f>
        <v>3.2240235784735526E-2</v>
      </c>
      <c r="BP53" s="45">
        <f t="shared" si="56"/>
        <v>0.18392954390234634</v>
      </c>
      <c r="BQ53" s="45">
        <f t="shared" si="56"/>
        <v>0.16370430281999918</v>
      </c>
      <c r="BR53" s="45">
        <f t="shared" si="56"/>
        <v>0.16707517633372226</v>
      </c>
      <c r="BS53" s="45">
        <f t="shared" si="56"/>
        <v>0.20415478498469491</v>
      </c>
      <c r="BT53" s="45">
        <f t="shared" si="56"/>
        <v>0.40640719580817791</v>
      </c>
      <c r="BU53" s="45">
        <f t="shared" si="56"/>
        <v>0.41314894283562698</v>
      </c>
      <c r="BV53" s="45">
        <f t="shared" si="56"/>
        <v>0.61203048014538686</v>
      </c>
      <c r="BW53" s="45">
        <f t="shared" si="56"/>
        <v>0.50753340121991941</v>
      </c>
      <c r="BX53" s="45">
        <f t="shared" si="56"/>
        <v>0.31202273742388548</v>
      </c>
      <c r="BY53" s="45">
        <f t="shared" si="56"/>
        <v>0.4670829190552237</v>
      </c>
      <c r="BZ53" s="45">
        <f t="shared" si="56"/>
        <v>0.5715799979806897</v>
      </c>
      <c r="CA53" s="45">
        <f t="shared" si="56"/>
        <v>0.37269846067093121</v>
      </c>
      <c r="CB53" s="45">
        <f t="shared" si="56"/>
        <v>0.19067129092979682</v>
      </c>
      <c r="CC53" s="45">
        <f t="shared" si="56"/>
        <v>0.20078391147096897</v>
      </c>
      <c r="CD53" s="45">
        <f t="shared" si="56"/>
        <v>0.23112177309449256</v>
      </c>
      <c r="CE53" s="45">
        <f t="shared" si="56"/>
        <v>9.6286832545504367E-2</v>
      </c>
      <c r="CF53" s="45">
        <f t="shared" si="56"/>
        <v>-2.3341129708500161</v>
      </c>
      <c r="CG53" s="45">
        <f t="shared" si="56"/>
        <v>-0.64193446696020973</v>
      </c>
      <c r="CH53" s="45">
        <f t="shared" si="56"/>
        <v>-0.591371364254339</v>
      </c>
      <c r="CI53" s="45">
        <f t="shared" si="56"/>
        <v>-0.99924705941503089</v>
      </c>
      <c r="CJ53" s="45">
        <f t="shared" si="56"/>
        <v>0.2917974963415369</v>
      </c>
      <c r="CK53" s="45">
        <f t="shared" si="56"/>
        <v>0.36932758715720526</v>
      </c>
      <c r="CL53" s="45">
        <f t="shared" si="56"/>
        <v>0.1063994530866765</v>
      </c>
      <c r="CM53" s="45">
        <f t="shared" si="56"/>
        <v>-0.13967431341522532</v>
      </c>
      <c r="CN53" s="45">
        <f t="shared" si="56"/>
        <v>-0.61496747885041203</v>
      </c>
      <c r="CO53" s="45">
        <f t="shared" si="56"/>
        <v>-0.54080826154846817</v>
      </c>
      <c r="CP53" s="45">
        <f t="shared" si="56"/>
        <v>-0.79362377507782056</v>
      </c>
      <c r="CQ53" s="45">
        <f t="shared" si="56"/>
        <v>-0.52058302046611959</v>
      </c>
      <c r="CR53" s="45">
        <f t="shared" si="56"/>
        <v>-0.5947422377680649</v>
      </c>
      <c r="CS53" s="45">
        <f t="shared" si="56"/>
        <v>-0.44642380316417435</v>
      </c>
      <c r="CT53" s="45">
        <f t="shared" si="56"/>
        <v>-0.53069564100729316</v>
      </c>
      <c r="CU53" s="45">
        <f t="shared" si="56"/>
        <v>-0.25765488639559087</v>
      </c>
      <c r="CV53" s="45">
        <f t="shared" si="56"/>
        <v>-0.22057527774461966</v>
      </c>
      <c r="CW53" s="45">
        <f t="shared" si="56"/>
        <v>-0.27113838045049043</v>
      </c>
      <c r="CX53" s="45">
        <f>(CX13-$CZ$13)/$DB$13</f>
        <v>-0.18686654260737298</v>
      </c>
      <c r="CY53" s="45">
        <f>(CY13-$CZ$13)/$DB$13</f>
        <v>-0.20372091017599703</v>
      </c>
      <c r="CZ53" s="45"/>
      <c r="DA53" s="54"/>
      <c r="DB53" s="54"/>
      <c r="DC53" s="30"/>
      <c r="DD53" s="30"/>
    </row>
    <row r="54" spans="1:185" s="1" customFormat="1" ht="14.25" x14ac:dyDescent="0.25">
      <c r="A54" s="17" t="s">
        <v>51</v>
      </c>
      <c r="B54" s="18" t="s">
        <v>181</v>
      </c>
      <c r="C54" s="45">
        <f t="shared" ref="C54:BN54" si="57">(C14-$CZ$14)/$DB$14</f>
        <v>-1.8573901298870708</v>
      </c>
      <c r="D54" s="45">
        <f t="shared" si="57"/>
        <v>-1.8455139689277</v>
      </c>
      <c r="E54" s="45">
        <f t="shared" si="57"/>
        <v>-1.8276218510233366</v>
      </c>
      <c r="F54" s="45">
        <f t="shared" si="57"/>
        <v>-1.8019810248208916</v>
      </c>
      <c r="G54" s="45">
        <f t="shared" si="57"/>
        <v>-1.7778782588082673</v>
      </c>
      <c r="H54" s="45">
        <f t="shared" si="57"/>
        <v>-1.7552551456364822</v>
      </c>
      <c r="I54" s="45">
        <f t="shared" si="57"/>
        <v>-1.7300815782258816</v>
      </c>
      <c r="J54" s="45">
        <f t="shared" si="57"/>
        <v>-1.6771839891658644</v>
      </c>
      <c r="K54" s="45">
        <f t="shared" si="57"/>
        <v>-1.6552033568328652</v>
      </c>
      <c r="L54" s="45">
        <f t="shared" si="57"/>
        <v>-1.6329501568712899</v>
      </c>
      <c r="M54" s="45">
        <f t="shared" si="57"/>
        <v>-1.5914614699787999</v>
      </c>
      <c r="N54" s="45">
        <f t="shared" si="57"/>
        <v>-1.5401214102249297</v>
      </c>
      <c r="O54" s="45">
        <f t="shared" si="57"/>
        <v>-1.503363718599861</v>
      </c>
      <c r="P54" s="45">
        <f t="shared" si="57"/>
        <v>-1.4586236892807887</v>
      </c>
      <c r="Q54" s="45">
        <f t="shared" si="57"/>
        <v>-1.4046942370554494</v>
      </c>
      <c r="R54" s="45">
        <f t="shared" si="57"/>
        <v>-1.3481169850096599</v>
      </c>
      <c r="S54" s="45">
        <f t="shared" si="57"/>
        <v>-1.283245889408638</v>
      </c>
      <c r="T54" s="45">
        <f t="shared" si="57"/>
        <v>-1.204395968284947</v>
      </c>
      <c r="U54" s="45">
        <f t="shared" si="57"/>
        <v>-1.1127937759671773</v>
      </c>
      <c r="V54" s="45">
        <f t="shared" si="57"/>
        <v>-1.0172393530350596</v>
      </c>
      <c r="W54" s="45">
        <f t="shared" si="57"/>
        <v>-0.90264413433529533</v>
      </c>
      <c r="X54" s="45">
        <f t="shared" si="57"/>
        <v>-0.74576199497364015</v>
      </c>
      <c r="Y54" s="45">
        <f t="shared" si="57"/>
        <v>-0.56954702309943539</v>
      </c>
      <c r="Z54" s="45">
        <f t="shared" si="57"/>
        <v>-0.35164867316947213</v>
      </c>
      <c r="AA54" s="45">
        <f t="shared" si="57"/>
        <v>-0.16690622834411284</v>
      </c>
      <c r="AB54" s="45">
        <f t="shared" si="57"/>
        <v>3.2360177261067193E-2</v>
      </c>
      <c r="AC54" s="45">
        <f t="shared" si="57"/>
        <v>0.31246235385527593</v>
      </c>
      <c r="AD54" s="45">
        <f t="shared" si="57"/>
        <v>0.64096475363800198</v>
      </c>
      <c r="AE54" s="45">
        <f t="shared" si="57"/>
        <v>0.93025635313847765</v>
      </c>
      <c r="AF54" s="45">
        <f t="shared" si="57"/>
        <v>1.203797437530542</v>
      </c>
      <c r="AG54" s="45">
        <f t="shared" si="57"/>
        <v>1.3844124296946121</v>
      </c>
      <c r="AH54" s="45">
        <f t="shared" si="57"/>
        <v>1.5628079425974224</v>
      </c>
      <c r="AI54" s="45">
        <f t="shared" si="57"/>
        <v>1.687312941507547</v>
      </c>
      <c r="AJ54" s="45">
        <f t="shared" si="57"/>
        <v>1.8558765506653045</v>
      </c>
      <c r="AK54" s="45">
        <f t="shared" si="57"/>
        <v>1.9903692062510974</v>
      </c>
      <c r="AL54" s="45">
        <f t="shared" si="57"/>
        <v>1.985852371263271</v>
      </c>
      <c r="AM54" s="45">
        <f t="shared" si="57"/>
        <v>1.9278344046092957</v>
      </c>
      <c r="AN54" s="45">
        <f t="shared" si="57"/>
        <v>1.8469012880386328</v>
      </c>
      <c r="AO54" s="45">
        <f t="shared" si="57"/>
        <v>1.7927966137663516</v>
      </c>
      <c r="AP54" s="45">
        <f t="shared" si="57"/>
        <v>1.6914403941688367</v>
      </c>
      <c r="AQ54" s="45">
        <f t="shared" si="57"/>
        <v>1.6089886865246807</v>
      </c>
      <c r="AR54" s="45">
        <f t="shared" si="57"/>
        <v>1.307840395181161</v>
      </c>
      <c r="AS54" s="45">
        <f t="shared" si="57"/>
        <v>1.2571622853824036</v>
      </c>
      <c r="AT54" s="45">
        <f t="shared" si="57"/>
        <v>1.1369599611805097</v>
      </c>
      <c r="AU54" s="45">
        <f t="shared" si="57"/>
        <v>1.0578569415445698</v>
      </c>
      <c r="AV54" s="45">
        <f t="shared" si="57"/>
        <v>1.0002088881008044</v>
      </c>
      <c r="AW54" s="45">
        <f t="shared" si="57"/>
        <v>0.98663891402099868</v>
      </c>
      <c r="AX54" s="45">
        <f t="shared" si="57"/>
        <v>0.89285618067462347</v>
      </c>
      <c r="AY54" s="45">
        <f t="shared" si="57"/>
        <v>0.72008724239026911</v>
      </c>
      <c r="AZ54" s="45">
        <f t="shared" si="57"/>
        <v>0.62472751062141929</v>
      </c>
      <c r="BA54" s="45">
        <f t="shared" si="57"/>
        <v>0.61497348334167445</v>
      </c>
      <c r="BB54" s="45">
        <f t="shared" si="57"/>
        <v>0.54708467470999256</v>
      </c>
      <c r="BC54" s="45">
        <f t="shared" si="57"/>
        <v>0.50306500269501297</v>
      </c>
      <c r="BD54" s="45">
        <f t="shared" si="57"/>
        <v>0.43700629099805405</v>
      </c>
      <c r="BE54" s="45">
        <f t="shared" si="57"/>
        <v>0.39983974793012167</v>
      </c>
      <c r="BF54" s="45">
        <f t="shared" si="57"/>
        <v>0.36438648709895122</v>
      </c>
      <c r="BG54" s="45">
        <f t="shared" si="57"/>
        <v>0.25485323864416437</v>
      </c>
      <c r="BH54" s="45">
        <f t="shared" si="57"/>
        <v>0.21887431167216875</v>
      </c>
      <c r="BI54" s="45">
        <f t="shared" si="57"/>
        <v>0.21509730310476238</v>
      </c>
      <c r="BJ54" s="45">
        <f t="shared" si="57"/>
        <v>0.15242621764867312</v>
      </c>
      <c r="BK54" s="45">
        <f t="shared" si="57"/>
        <v>0.13782438040354511</v>
      </c>
      <c r="BL54" s="45">
        <f t="shared" si="57"/>
        <v>0.12133403887471376</v>
      </c>
      <c r="BM54" s="45">
        <f t="shared" si="57"/>
        <v>0.11718711709709756</v>
      </c>
      <c r="BN54" s="45">
        <f t="shared" si="57"/>
        <v>7.8209946210769085E-2</v>
      </c>
      <c r="BO54" s="45">
        <f t="shared" ref="BO54:CW54" si="58">(BO14-$CZ$14)/$DB$14</f>
        <v>4.5949620457199851E-2</v>
      </c>
      <c r="BP54" s="45">
        <f t="shared" si="58"/>
        <v>8.2902003245536954E-2</v>
      </c>
      <c r="BQ54" s="45">
        <f t="shared" si="58"/>
        <v>9.0553365961983878E-2</v>
      </c>
      <c r="BR54" s="45">
        <f t="shared" si="58"/>
        <v>8.8606454329300144E-2</v>
      </c>
      <c r="BS54" s="45">
        <f t="shared" si="58"/>
        <v>9.3571078992643664E-2</v>
      </c>
      <c r="BT54" s="45">
        <f t="shared" si="58"/>
        <v>8.103296807816085E-2</v>
      </c>
      <c r="BU54" s="45">
        <f t="shared" si="58"/>
        <v>3.413186684680946E-2</v>
      </c>
      <c r="BV54" s="45">
        <f t="shared" si="58"/>
        <v>2.1360126536404102E-2</v>
      </c>
      <c r="BW54" s="45">
        <f t="shared" si="58"/>
        <v>1.2053888932176002E-2</v>
      </c>
      <c r="BX54" s="45">
        <f t="shared" si="58"/>
        <v>-3.7939717578695099E-3</v>
      </c>
      <c r="BY54" s="45">
        <f t="shared" si="58"/>
        <v>-0.10259973711656893</v>
      </c>
      <c r="BZ54" s="45">
        <f t="shared" si="58"/>
        <v>-0.11891485659845882</v>
      </c>
      <c r="CA54" s="45">
        <f t="shared" si="58"/>
        <v>-0.11685113026781399</v>
      </c>
      <c r="CB54" s="45">
        <f t="shared" si="58"/>
        <v>-0.11176969090650939</v>
      </c>
      <c r="CC54" s="45">
        <f t="shared" si="58"/>
        <v>-0.10016609757571426</v>
      </c>
      <c r="CD54" s="45">
        <f t="shared" si="58"/>
        <v>-0.16289559038078427</v>
      </c>
      <c r="CE54" s="45">
        <f>(CE14-$CZ$14)/$DB$14</f>
        <v>-0.18555764178522285</v>
      </c>
      <c r="CF54" s="45">
        <f t="shared" si="58"/>
        <v>-0.21230820761829725</v>
      </c>
      <c r="CG54" s="45">
        <f t="shared" si="58"/>
        <v>-0.21061439449786262</v>
      </c>
      <c r="CH54" s="45">
        <f t="shared" si="58"/>
        <v>-0.24081099392078739</v>
      </c>
      <c r="CI54" s="45">
        <f t="shared" si="58"/>
        <v>-0.21939496596126631</v>
      </c>
      <c r="CJ54" s="45">
        <f t="shared" si="58"/>
        <v>-0.23173838571248112</v>
      </c>
      <c r="CK54" s="45">
        <f t="shared" si="58"/>
        <v>-0.17845141432592757</v>
      </c>
      <c r="CL54" s="45">
        <f t="shared" si="58"/>
        <v>-0.17033279281763627</v>
      </c>
      <c r="CM54" s="45">
        <f t="shared" si="58"/>
        <v>-0.17118943393601704</v>
      </c>
      <c r="CN54" s="45">
        <f t="shared" si="58"/>
        <v>-0.12997331467210227</v>
      </c>
      <c r="CO54" s="45">
        <f t="shared" si="58"/>
        <v>-7.6725281518202196E-2</v>
      </c>
      <c r="CP54" s="45">
        <f t="shared" si="58"/>
        <v>-5.5348191791334961E-2</v>
      </c>
      <c r="CQ54" s="45">
        <f t="shared" si="58"/>
        <v>-5.686678286482813E-2</v>
      </c>
      <c r="CR54" s="45">
        <f t="shared" si="58"/>
        <v>-3.9636614915577448E-2</v>
      </c>
      <c r="CS54" s="45">
        <f t="shared" si="58"/>
        <v>1.0924680185219224E-2</v>
      </c>
      <c r="CT54" s="45">
        <f t="shared" si="58"/>
        <v>9.9317552525508036E-3</v>
      </c>
      <c r="CU54" s="45">
        <f t="shared" si="58"/>
        <v>1.1294593395429417E-2</v>
      </c>
      <c r="CV54" s="45">
        <f t="shared" si="58"/>
        <v>5.7689497602282619E-2</v>
      </c>
      <c r="CW54" s="45">
        <f t="shared" si="58"/>
        <v>0.10155341668664697</v>
      </c>
      <c r="CX54" s="45">
        <f>(CX14-$CZ$14)/$DB$14</f>
        <v>0.13256771899529904</v>
      </c>
      <c r="CY54" s="45">
        <f>(CY14-$CZ$14)/$DB$14</f>
        <v>0.18250600237363679</v>
      </c>
      <c r="CZ54" s="45"/>
      <c r="DA54" s="54"/>
      <c r="DB54" s="54"/>
      <c r="DC54" s="30"/>
      <c r="DD54" s="30"/>
    </row>
    <row r="55" spans="1:185" s="1" customFormat="1" ht="14.25" x14ac:dyDescent="0.25">
      <c r="A55" s="17" t="s">
        <v>56</v>
      </c>
      <c r="B55" s="18" t="s">
        <v>57</v>
      </c>
      <c r="C55" s="45">
        <f t="shared" ref="C55:BN55" si="59">-(C15-$CZ$15)/$DB$15</f>
        <v>-1.7725694500774571E-2</v>
      </c>
      <c r="D55" s="45">
        <f t="shared" si="59"/>
        <v>0.42570426916684295</v>
      </c>
      <c r="E55" s="45">
        <f t="shared" si="59"/>
        <v>0.64601978887018885</v>
      </c>
      <c r="F55" s="45">
        <f t="shared" si="59"/>
        <v>1.0441759992831576</v>
      </c>
      <c r="G55" s="45">
        <f t="shared" si="59"/>
        <v>0.3519343637884404</v>
      </c>
      <c r="H55" s="45">
        <f t="shared" si="59"/>
        <v>0.40105847016286555</v>
      </c>
      <c r="I55" s="45">
        <f t="shared" si="59"/>
        <v>0.92488684773644314</v>
      </c>
      <c r="J55" s="45">
        <f t="shared" si="59"/>
        <v>1.2747870503278296</v>
      </c>
      <c r="K55" s="45">
        <f t="shared" si="59"/>
        <v>0.47407433987076214</v>
      </c>
      <c r="L55" s="45">
        <f t="shared" si="59"/>
        <v>0.79117849971410725</v>
      </c>
      <c r="M55" s="45">
        <f t="shared" si="59"/>
        <v>0.82185496754321918</v>
      </c>
      <c r="N55" s="45">
        <f t="shared" si="59"/>
        <v>1.2725547188189577</v>
      </c>
      <c r="O55" s="45">
        <f t="shared" si="59"/>
        <v>0.83829371394451024</v>
      </c>
      <c r="P55" s="45">
        <f t="shared" si="59"/>
        <v>1.000020792419561</v>
      </c>
      <c r="Q55" s="45">
        <f t="shared" si="59"/>
        <v>1.3223354601658694</v>
      </c>
      <c r="R55" s="45">
        <f t="shared" si="59"/>
        <v>1.3533284766127425</v>
      </c>
      <c r="S55" s="45">
        <f t="shared" si="59"/>
        <v>1.0681671651172291</v>
      </c>
      <c r="T55" s="45">
        <f t="shared" si="59"/>
        <v>1.5280090156860053</v>
      </c>
      <c r="U55" s="45">
        <f t="shared" si="59"/>
        <v>1.2722581384135252</v>
      </c>
      <c r="V55" s="45">
        <f t="shared" si="59"/>
        <v>1.5070786182061988</v>
      </c>
      <c r="W55" s="45">
        <f t="shared" si="59"/>
        <v>0.88623803551871527</v>
      </c>
      <c r="X55" s="45">
        <f t="shared" si="59"/>
        <v>1.0663745272246037</v>
      </c>
      <c r="Y55" s="45">
        <f t="shared" si="59"/>
        <v>1.1616759349267303</v>
      </c>
      <c r="Z55" s="45">
        <f t="shared" si="59"/>
        <v>1.7454715759821489</v>
      </c>
      <c r="AA55" s="45">
        <f t="shared" si="59"/>
        <v>1.7645929610080611</v>
      </c>
      <c r="AB55" s="45">
        <f t="shared" si="59"/>
        <v>1.8969636097856797</v>
      </c>
      <c r="AC55" s="45">
        <f t="shared" si="59"/>
        <v>2.1308983709356308</v>
      </c>
      <c r="AD55" s="45">
        <f t="shared" si="59"/>
        <v>2.5092673645823096</v>
      </c>
      <c r="AE55" s="45">
        <f t="shared" si="59"/>
        <v>2.1209904549740699</v>
      </c>
      <c r="AF55" s="45">
        <f t="shared" si="59"/>
        <v>1.8535276849648252</v>
      </c>
      <c r="AG55" s="45">
        <f t="shared" si="59"/>
        <v>1.8243389900478715</v>
      </c>
      <c r="AH55" s="45">
        <f t="shared" si="59"/>
        <v>1.3302562332257202</v>
      </c>
      <c r="AI55" s="45">
        <f t="shared" si="59"/>
        <v>1.1516013077607419</v>
      </c>
      <c r="AJ55" s="45">
        <f t="shared" si="59"/>
        <v>0.86483618077283464</v>
      </c>
      <c r="AK55" s="45">
        <f t="shared" si="59"/>
        <v>0.80007018389021001</v>
      </c>
      <c r="AL55" s="45">
        <f t="shared" si="59"/>
        <v>0.55383887254808439</v>
      </c>
      <c r="AM55" s="45">
        <f t="shared" si="59"/>
        <v>-0.24085411155304098</v>
      </c>
      <c r="AN55" s="45">
        <f t="shared" si="59"/>
        <v>-0.95211216184486669</v>
      </c>
      <c r="AO55" s="45">
        <f t="shared" si="59"/>
        <v>-0.85139204338898367</v>
      </c>
      <c r="AP55" s="45">
        <f t="shared" si="59"/>
        <v>-1.122598418958946</v>
      </c>
      <c r="AQ55" s="45">
        <f t="shared" si="59"/>
        <v>-0.78928203667430619</v>
      </c>
      <c r="AR55" s="45">
        <f t="shared" si="59"/>
        <v>-0.95799662586217227</v>
      </c>
      <c r="AS55" s="45">
        <f t="shared" si="59"/>
        <v>-0.50497334627787771</v>
      </c>
      <c r="AT55" s="45">
        <f t="shared" si="59"/>
        <v>-0.19142654634340667</v>
      </c>
      <c r="AU55" s="45">
        <f t="shared" si="59"/>
        <v>-0.33014177683506374</v>
      </c>
      <c r="AV55" s="45">
        <f t="shared" si="59"/>
        <v>-0.42479104199231627</v>
      </c>
      <c r="AW55" s="45">
        <f t="shared" si="59"/>
        <v>0.19381543800104742</v>
      </c>
      <c r="AX55" s="45">
        <f t="shared" si="59"/>
        <v>2.1160506334052111E-2</v>
      </c>
      <c r="AY55" s="45">
        <f t="shared" si="59"/>
        <v>0.19599590799198727</v>
      </c>
      <c r="AZ55" s="45">
        <f t="shared" si="59"/>
        <v>0.14898601309554368</v>
      </c>
      <c r="BA55" s="45">
        <f t="shared" si="59"/>
        <v>-0.36702771093864367</v>
      </c>
      <c r="BB55" s="45">
        <f t="shared" si="59"/>
        <v>-0.56364594186982986</v>
      </c>
      <c r="BC55" s="45">
        <f t="shared" si="59"/>
        <v>7.6475319977114542E-2</v>
      </c>
      <c r="BD55" s="45">
        <f t="shared" si="59"/>
        <v>-0.28838858654922495</v>
      </c>
      <c r="BE55" s="45">
        <f t="shared" si="59"/>
        <v>-9.8655111499501791E-2</v>
      </c>
      <c r="BF55" s="45">
        <f t="shared" si="59"/>
        <v>-0.67152749747342699</v>
      </c>
      <c r="BG55" s="45">
        <f t="shared" si="59"/>
        <v>-0.22690110362442051</v>
      </c>
      <c r="BH55" s="45">
        <f t="shared" si="59"/>
        <v>-0.38991742542518454</v>
      </c>
      <c r="BI55" s="45">
        <f t="shared" si="59"/>
        <v>-0.33235803791861179</v>
      </c>
      <c r="BJ55" s="45">
        <f t="shared" si="59"/>
        <v>-0.59555318973871807</v>
      </c>
      <c r="BK55" s="45">
        <f t="shared" si="59"/>
        <v>-0.50580457623488617</v>
      </c>
      <c r="BL55" s="45">
        <f t="shared" si="59"/>
        <v>-0.68929635319963234</v>
      </c>
      <c r="BM55" s="45">
        <f t="shared" si="59"/>
        <v>-0.54355467585032202</v>
      </c>
      <c r="BN55" s="45">
        <f t="shared" si="59"/>
        <v>-1.2032397716709848</v>
      </c>
      <c r="BO55" s="45">
        <f t="shared" ref="BO55:CW55" si="60">-(BO15-$CZ$15)/$DB$15</f>
        <v>-0.87034759769549641</v>
      </c>
      <c r="BP55" s="45">
        <f t="shared" si="60"/>
        <v>-0.9007284863247943</v>
      </c>
      <c r="BQ55" s="45">
        <f t="shared" si="60"/>
        <v>-0.96837661316792256</v>
      </c>
      <c r="BR55" s="45">
        <f t="shared" si="60"/>
        <v>-0.89299623442148168</v>
      </c>
      <c r="BS55" s="45">
        <f t="shared" si="60"/>
        <v>-0.6093474150628263</v>
      </c>
      <c r="BT55" s="45">
        <f t="shared" si="60"/>
        <v>-0.45818513074681683</v>
      </c>
      <c r="BU55" s="45">
        <f t="shared" si="60"/>
        <v>-0.28572978335963112</v>
      </c>
      <c r="BV55" s="45">
        <f t="shared" si="60"/>
        <v>-1.1046856160286642</v>
      </c>
      <c r="BW55" s="45">
        <f t="shared" si="60"/>
        <v>-0.80031266278215474</v>
      </c>
      <c r="BX55" s="45">
        <f t="shared" si="60"/>
        <v>-0.88904112558520898</v>
      </c>
      <c r="BY55" s="45">
        <f t="shared" si="60"/>
        <v>-0.12955583529961023</v>
      </c>
      <c r="BZ55" s="45">
        <f t="shared" si="60"/>
        <v>-0.94691954767939168</v>
      </c>
      <c r="CA55" s="45">
        <f t="shared" si="60"/>
        <v>-1.0568783146603604</v>
      </c>
      <c r="CB55" s="45">
        <f t="shared" si="60"/>
        <v>-0.65649300892271767</v>
      </c>
      <c r="CC55" s="45">
        <f t="shared" si="60"/>
        <v>-0.67491053001382328</v>
      </c>
      <c r="CD55" s="45">
        <f t="shared" si="60"/>
        <v>-1.1451006687588281</v>
      </c>
      <c r="CE55" s="45">
        <f t="shared" si="60"/>
        <v>-1.0864938233934238</v>
      </c>
      <c r="CF55" s="45">
        <f t="shared" si="60"/>
        <v>-1.2561944636228377</v>
      </c>
      <c r="CG55" s="45">
        <f t="shared" si="60"/>
        <v>-1.0969768366215689</v>
      </c>
      <c r="CH55" s="45">
        <f t="shared" si="60"/>
        <v>-1.6152108192190577</v>
      </c>
      <c r="CI55" s="45">
        <f t="shared" si="60"/>
        <v>-1.244044160248631</v>
      </c>
      <c r="CJ55" s="45">
        <f t="shared" si="60"/>
        <v>-0.32572497491178237</v>
      </c>
      <c r="CK55" s="45">
        <f t="shared" si="60"/>
        <v>-0.65927231146280363</v>
      </c>
      <c r="CL55" s="45">
        <f t="shared" si="60"/>
        <v>-1.4566179075588046</v>
      </c>
      <c r="CM55" s="45">
        <f t="shared" si="60"/>
        <v>-0.69727447262090847</v>
      </c>
      <c r="CN55" s="45">
        <f t="shared" si="60"/>
        <v>-0.13786286599743444</v>
      </c>
      <c r="CO55" s="45">
        <f t="shared" si="60"/>
        <v>0.31615011719455677</v>
      </c>
      <c r="CP55" s="45">
        <f t="shared" si="60"/>
        <v>-0.25905427562171079</v>
      </c>
      <c r="CQ55" s="45">
        <f t="shared" si="60"/>
        <v>-0.86494862124242278</v>
      </c>
      <c r="CR55" s="45">
        <f t="shared" si="60"/>
        <v>-0.39459945364232807</v>
      </c>
      <c r="CS55" s="45">
        <f t="shared" si="60"/>
        <v>-0.23399511073652446</v>
      </c>
      <c r="CT55" s="45">
        <f t="shared" si="60"/>
        <v>-1.1154731586101247</v>
      </c>
      <c r="CU55" s="45">
        <f t="shared" si="60"/>
        <v>-1.617228614997809</v>
      </c>
      <c r="CV55" s="45">
        <f t="shared" si="60"/>
        <v>-0.77174670763911513</v>
      </c>
      <c r="CW55" s="45">
        <f t="shared" si="60"/>
        <v>-0.69927317372986364</v>
      </c>
      <c r="CX55" s="45">
        <f>-(CX15-$CZ$15)/$DB$15</f>
        <v>-1.0951058302421135</v>
      </c>
      <c r="CY55" s="45">
        <f>-(CY15-$CZ$15)/$DB$15</f>
        <v>-1.0553763477368732</v>
      </c>
      <c r="CZ55" s="45"/>
      <c r="DA55" s="54"/>
      <c r="DB55" s="54"/>
      <c r="DC55" s="30"/>
      <c r="DD55" s="30"/>
    </row>
    <row r="56" spans="1:185" s="1" customFormat="1" ht="14.25" x14ac:dyDescent="0.25">
      <c r="A56" s="17" t="s">
        <v>62</v>
      </c>
      <c r="B56" s="18" t="s">
        <v>63</v>
      </c>
      <c r="C56" s="45">
        <f t="shared" ref="C56:BN56" si="61">-(C16-$CZ$16)/$DB$16</f>
        <v>-0.36921176546155166</v>
      </c>
      <c r="D56" s="45">
        <f t="shared" si="61"/>
        <v>-0.16703812702410711</v>
      </c>
      <c r="E56" s="45">
        <f t="shared" si="61"/>
        <v>-5.1058863537559458E-2</v>
      </c>
      <c r="F56" s="45">
        <f t="shared" si="61"/>
        <v>0.52707702320681526</v>
      </c>
      <c r="G56" s="45">
        <f t="shared" si="61"/>
        <v>-0.33382862947992525</v>
      </c>
      <c r="H56" s="45">
        <f t="shared" si="61"/>
        <v>-4.8574822428710938E-2</v>
      </c>
      <c r="I56" s="45">
        <f t="shared" si="61"/>
        <v>0.39224484481860966</v>
      </c>
      <c r="J56" s="45">
        <f t="shared" si="61"/>
        <v>1.3588676405271705</v>
      </c>
      <c r="K56" s="45">
        <f t="shared" si="61"/>
        <v>-0.27557632789900782</v>
      </c>
      <c r="L56" s="45">
        <f t="shared" si="61"/>
        <v>0.3644052072428442</v>
      </c>
      <c r="M56" s="45">
        <f t="shared" si="61"/>
        <v>0.3417060912027951</v>
      </c>
      <c r="N56" s="45">
        <f t="shared" si="61"/>
        <v>0.47474478855508467</v>
      </c>
      <c r="O56" s="45">
        <f t="shared" si="61"/>
        <v>2.8747685589278968E-2</v>
      </c>
      <c r="P56" s="45">
        <f t="shared" si="61"/>
        <v>0.50061003781317359</v>
      </c>
      <c r="Q56" s="45">
        <f t="shared" si="61"/>
        <v>0.53865423033660342</v>
      </c>
      <c r="R56" s="45">
        <f t="shared" si="61"/>
        <v>0.62770540625676419</v>
      </c>
      <c r="S56" s="45">
        <f t="shared" si="61"/>
        <v>0.585489227993234</v>
      </c>
      <c r="T56" s="45">
        <f t="shared" si="61"/>
        <v>1.798528037003513</v>
      </c>
      <c r="U56" s="45">
        <f t="shared" si="61"/>
        <v>1.0989376983818895</v>
      </c>
      <c r="V56" s="45">
        <f t="shared" si="61"/>
        <v>0.73119652488373454</v>
      </c>
      <c r="W56" s="45">
        <f t="shared" si="61"/>
        <v>0.70247901573590132</v>
      </c>
      <c r="X56" s="45">
        <f t="shared" si="61"/>
        <v>0.81235243013201319</v>
      </c>
      <c r="Y56" s="45">
        <f t="shared" si="61"/>
        <v>1.029876705886402</v>
      </c>
      <c r="Z56" s="45">
        <f t="shared" si="61"/>
        <v>1.3191665833831745</v>
      </c>
      <c r="AA56" s="45">
        <f t="shared" si="61"/>
        <v>1.4116632519910137</v>
      </c>
      <c r="AB56" s="45">
        <f t="shared" si="61"/>
        <v>1.8603935945400378</v>
      </c>
      <c r="AC56" s="45">
        <f t="shared" si="61"/>
        <v>2.5681460959730908</v>
      </c>
      <c r="AD56" s="45">
        <f t="shared" si="61"/>
        <v>2.947312123511884</v>
      </c>
      <c r="AE56" s="45">
        <f t="shared" si="61"/>
        <v>2.4477251875651569</v>
      </c>
      <c r="AF56" s="45">
        <f t="shared" si="61"/>
        <v>2.3172019691829013</v>
      </c>
      <c r="AG56" s="45">
        <f t="shared" si="61"/>
        <v>2.5030479806228265</v>
      </c>
      <c r="AH56" s="45">
        <f t="shared" si="61"/>
        <v>1.7953911325684122</v>
      </c>
      <c r="AI56" s="45">
        <f t="shared" si="61"/>
        <v>1.5277143525375629</v>
      </c>
      <c r="AJ56" s="45">
        <f t="shared" si="61"/>
        <v>1.3544597060730645</v>
      </c>
      <c r="AK56" s="45">
        <f t="shared" si="61"/>
        <v>1.0112238951092491</v>
      </c>
      <c r="AL56" s="45">
        <f t="shared" si="61"/>
        <v>0.41209143207368387</v>
      </c>
      <c r="AM56" s="45">
        <f t="shared" si="61"/>
        <v>-0.68482028931201133</v>
      </c>
      <c r="AN56" s="45">
        <f t="shared" si="61"/>
        <v>-2.3497192045019948</v>
      </c>
      <c r="AO56" s="45">
        <f t="shared" si="61"/>
        <v>-1.716690094928164</v>
      </c>
      <c r="AP56" s="45">
        <f t="shared" si="61"/>
        <v>-1.9300632976587084</v>
      </c>
      <c r="AQ56" s="45">
        <f t="shared" si="61"/>
        <v>-1.5328401483624792</v>
      </c>
      <c r="AR56" s="45">
        <f t="shared" si="61"/>
        <v>-1.2163238435166768</v>
      </c>
      <c r="AS56" s="45">
        <f t="shared" si="61"/>
        <v>-0.38089192816319489</v>
      </c>
      <c r="AT56" s="45">
        <f t="shared" si="61"/>
        <v>-0.44289390441342641</v>
      </c>
      <c r="AU56" s="45">
        <f t="shared" si="61"/>
        <v>-0.48982669835607728</v>
      </c>
      <c r="AV56" s="45">
        <f t="shared" si="61"/>
        <v>-0.29682150699557275</v>
      </c>
      <c r="AW56" s="45">
        <f t="shared" si="61"/>
        <v>0.34912873387373788</v>
      </c>
      <c r="AX56" s="45">
        <f t="shared" si="61"/>
        <v>-0.30279032126873523</v>
      </c>
      <c r="AY56" s="45">
        <f t="shared" si="61"/>
        <v>0.10751455469372159</v>
      </c>
      <c r="AZ56" s="45">
        <f t="shared" si="61"/>
        <v>1.2574793273085127E-3</v>
      </c>
      <c r="BA56" s="45">
        <f t="shared" si="61"/>
        <v>-0.11799862773279737</v>
      </c>
      <c r="BB56" s="45">
        <f t="shared" si="61"/>
        <v>-0.43438625905779793</v>
      </c>
      <c r="BC56" s="45">
        <f t="shared" si="61"/>
        <v>-0.16444847651062594</v>
      </c>
      <c r="BD56" s="45">
        <f t="shared" si="61"/>
        <v>-0.37540516070656615</v>
      </c>
      <c r="BE56" s="45">
        <f t="shared" si="61"/>
        <v>5.010573979619481E-3</v>
      </c>
      <c r="BF56" s="45">
        <f t="shared" si="61"/>
        <v>-0.46122277304188908</v>
      </c>
      <c r="BG56" s="45">
        <f t="shared" si="61"/>
        <v>-0.20686436376921921</v>
      </c>
      <c r="BH56" s="45">
        <f t="shared" si="61"/>
        <v>-0.3052730213779189</v>
      </c>
      <c r="BI56" s="45">
        <f t="shared" si="61"/>
        <v>-0.27238448162508616</v>
      </c>
      <c r="BJ56" s="45">
        <f t="shared" si="61"/>
        <v>-0.92879531347151967</v>
      </c>
      <c r="BK56" s="45">
        <f t="shared" si="61"/>
        <v>-0.363557741972586</v>
      </c>
      <c r="BL56" s="45">
        <f t="shared" si="61"/>
        <v>-0.45301656672694229</v>
      </c>
      <c r="BM56" s="45">
        <f t="shared" si="61"/>
        <v>-0.40874279819757536</v>
      </c>
      <c r="BN56" s="45">
        <f t="shared" si="61"/>
        <v>-1.2083974172595631</v>
      </c>
      <c r="BO56" s="45">
        <f t="shared" ref="BO56:CW56" si="62">-(BO16-$CZ$16)/$DB$16</f>
        <v>-0.96480097422666655</v>
      </c>
      <c r="BP56" s="45">
        <f t="shared" si="62"/>
        <v>-0.57289029404877501</v>
      </c>
      <c r="BQ56" s="45">
        <f t="shared" si="62"/>
        <v>-0.87089205885357712</v>
      </c>
      <c r="BR56" s="45">
        <f t="shared" si="62"/>
        <v>-1.0722325001483539</v>
      </c>
      <c r="BS56" s="45">
        <f t="shared" si="62"/>
        <v>-0.78137184012453609</v>
      </c>
      <c r="BT56" s="45">
        <f t="shared" si="62"/>
        <v>-0.46838679494407048</v>
      </c>
      <c r="BU56" s="45">
        <f t="shared" si="62"/>
        <v>-0.28794068962679903</v>
      </c>
      <c r="BV56" s="45">
        <f t="shared" si="62"/>
        <v>-1.7376075721579487</v>
      </c>
      <c r="BW56" s="45">
        <f t="shared" si="62"/>
        <v>-0.65085631125645049</v>
      </c>
      <c r="BX56" s="45">
        <f t="shared" si="62"/>
        <v>-0.90310614415739177</v>
      </c>
      <c r="BY56" s="45">
        <f t="shared" si="62"/>
        <v>9.4168353430934548E-2</v>
      </c>
      <c r="BZ56" s="45">
        <f t="shared" si="62"/>
        <v>-0.8928313445092958</v>
      </c>
      <c r="CA56" s="45">
        <f t="shared" si="62"/>
        <v>-0.77121006475427134</v>
      </c>
      <c r="CB56" s="45">
        <f t="shared" si="62"/>
        <v>-0.43728517873485956</v>
      </c>
      <c r="CC56" s="45">
        <f t="shared" si="62"/>
        <v>-0.25042445518051909</v>
      </c>
      <c r="CD56" s="45">
        <f t="shared" si="62"/>
        <v>-1.0086109965871741</v>
      </c>
      <c r="CE56" s="45">
        <f t="shared" si="62"/>
        <v>-0.71274682271580192</v>
      </c>
      <c r="CF56" s="45">
        <f t="shared" si="62"/>
        <v>-1.142357789498478</v>
      </c>
      <c r="CG56" s="45">
        <f t="shared" si="62"/>
        <v>-0.58412574635706482</v>
      </c>
      <c r="CH56" s="45">
        <f t="shared" si="62"/>
        <v>-1.6651365340854469</v>
      </c>
      <c r="CI56" s="45">
        <f t="shared" si="62"/>
        <v>-0.26640104892164956</v>
      </c>
      <c r="CJ56" s="45">
        <f t="shared" si="62"/>
        <v>0.58262732656522853</v>
      </c>
      <c r="CK56" s="45">
        <f t="shared" si="62"/>
        <v>0.28099501303944524</v>
      </c>
      <c r="CL56" s="45">
        <f t="shared" si="62"/>
        <v>-0.93048419831443474</v>
      </c>
      <c r="CM56" s="45">
        <f t="shared" si="62"/>
        <v>0.18177172371282413</v>
      </c>
      <c r="CN56" s="45">
        <f t="shared" si="62"/>
        <v>0.29218451137453882</v>
      </c>
      <c r="CO56" s="45">
        <f t="shared" si="62"/>
        <v>0.25511219434286447</v>
      </c>
      <c r="CP56" s="45">
        <f t="shared" si="62"/>
        <v>-0.34201221245759766</v>
      </c>
      <c r="CQ56" s="45">
        <f t="shared" si="62"/>
        <v>0.10495133790050194</v>
      </c>
      <c r="CR56" s="45">
        <f t="shared" si="62"/>
        <v>-0.13474859359921032</v>
      </c>
      <c r="CS56" s="45">
        <f t="shared" si="62"/>
        <v>0.10494003589583094</v>
      </c>
      <c r="CT56" s="45">
        <f t="shared" si="62"/>
        <v>-0.4974026325296575</v>
      </c>
      <c r="CU56" s="45">
        <f t="shared" si="62"/>
        <v>-0.53236776997056323</v>
      </c>
      <c r="CV56" s="45">
        <f t="shared" si="62"/>
        <v>-0.10454416441506018</v>
      </c>
      <c r="CW56" s="45">
        <f t="shared" si="62"/>
        <v>-4.9175277066222385E-2</v>
      </c>
      <c r="CX56" s="45">
        <f>-(CX16-$CZ$16)/$DB$16</f>
        <v>-0.73627367565624013</v>
      </c>
      <c r="CY56" s="45">
        <f>-(CY16-$CZ$16)/$DB$16</f>
        <v>-9.113527917837691E-2</v>
      </c>
      <c r="CZ56" s="45"/>
      <c r="DA56" s="54"/>
      <c r="DB56" s="54"/>
      <c r="DC56" s="30"/>
      <c r="DD56" s="30"/>
    </row>
    <row r="57" spans="1:185" s="1" customFormat="1" ht="14.25" x14ac:dyDescent="0.25">
      <c r="A57" s="17" t="s">
        <v>66</v>
      </c>
      <c r="B57" s="18" t="s">
        <v>67</v>
      </c>
      <c r="C57" s="45">
        <f t="shared" ref="C57:BN57" si="63">(C17-$CZ$17)/$DB$17</f>
        <v>0.30315480612623941</v>
      </c>
      <c r="D57" s="45">
        <f t="shared" si="63"/>
        <v>0.14155046718139322</v>
      </c>
      <c r="E57" s="45">
        <f t="shared" si="63"/>
        <v>-0.40790428523108374</v>
      </c>
      <c r="F57" s="45">
        <f t="shared" si="63"/>
        <v>-0.45099877561637614</v>
      </c>
      <c r="G57" s="45">
        <f t="shared" si="63"/>
        <v>-0.76343383090974537</v>
      </c>
      <c r="H57" s="45">
        <f t="shared" si="63"/>
        <v>-0.54796137898328379</v>
      </c>
      <c r="I57" s="45">
        <f t="shared" si="63"/>
        <v>-0.27862081407520672</v>
      </c>
      <c r="J57" s="45">
        <f t="shared" si="63"/>
        <v>-0.26784719147888369</v>
      </c>
      <c r="K57" s="45">
        <f t="shared" si="63"/>
        <v>-0.39713066263476071</v>
      </c>
      <c r="L57" s="45">
        <f t="shared" si="63"/>
        <v>-0.44022515302005294</v>
      </c>
      <c r="M57" s="45">
        <f t="shared" si="63"/>
        <v>-0.52641413379063751</v>
      </c>
      <c r="N57" s="45">
        <f t="shared" si="63"/>
        <v>-0.37558341744211443</v>
      </c>
      <c r="O57" s="45">
        <f t="shared" si="63"/>
        <v>-0.18165821070829916</v>
      </c>
      <c r="P57" s="45">
        <f t="shared" si="63"/>
        <v>3.3814241218162518E-2</v>
      </c>
      <c r="Q57" s="45">
        <f t="shared" si="63"/>
        <v>6.6135109007131779E-2</v>
      </c>
      <c r="R57" s="45">
        <f t="shared" si="63"/>
        <v>0.36779654170417792</v>
      </c>
      <c r="S57" s="45">
        <f t="shared" si="63"/>
        <v>0.42166465468579356</v>
      </c>
      <c r="T57" s="45">
        <f t="shared" si="63"/>
        <v>0.62636348401593189</v>
      </c>
      <c r="U57" s="45">
        <f t="shared" si="63"/>
        <v>0.76642057776813199</v>
      </c>
      <c r="V57" s="45">
        <f t="shared" si="63"/>
        <v>0.71255246478651657</v>
      </c>
      <c r="W57" s="45">
        <f t="shared" si="63"/>
        <v>0.70177884219019349</v>
      </c>
      <c r="X57" s="45">
        <f t="shared" si="63"/>
        <v>0.62636348401593189</v>
      </c>
      <c r="Y57" s="45">
        <f t="shared" si="63"/>
        <v>0.64791072920857806</v>
      </c>
      <c r="Z57" s="45">
        <f t="shared" si="63"/>
        <v>0.62636348401593189</v>
      </c>
      <c r="AA57" s="45">
        <f t="shared" si="63"/>
        <v>0.52940088064902402</v>
      </c>
      <c r="AB57" s="45">
        <f t="shared" si="63"/>
        <v>0.38934378689682414</v>
      </c>
      <c r="AC57" s="45">
        <f t="shared" si="63"/>
        <v>0.34624929651153186</v>
      </c>
      <c r="AD57" s="45">
        <f t="shared" si="63"/>
        <v>0.55094812584167041</v>
      </c>
      <c r="AE57" s="45">
        <f t="shared" si="63"/>
        <v>1.1650446138320858</v>
      </c>
      <c r="AF57" s="45">
        <f t="shared" si="63"/>
        <v>1.4882532917217783</v>
      </c>
      <c r="AG57" s="45">
        <f t="shared" si="63"/>
        <v>1.9191981955747011</v>
      </c>
      <c r="AH57" s="45">
        <f t="shared" si="63"/>
        <v>2.1885387604827775</v>
      </c>
      <c r="AI57" s="45">
        <f t="shared" si="63"/>
        <v>2.2747277412533631</v>
      </c>
      <c r="AJ57" s="45">
        <f t="shared" si="63"/>
        <v>2.3070486090423321</v>
      </c>
      <c r="AK57" s="45">
        <f t="shared" si="63"/>
        <v>2.0053871763452857</v>
      </c>
      <c r="AL57" s="45">
        <f t="shared" si="63"/>
        <v>1.4667060465291322</v>
      </c>
      <c r="AM57" s="45">
        <f t="shared" si="63"/>
        <v>1.2189127268137012</v>
      </c>
      <c r="AN57" s="45">
        <f t="shared" si="63"/>
        <v>0.34624929651153186</v>
      </c>
      <c r="AO57" s="45">
        <f t="shared" si="63"/>
        <v>-0.56950862417592985</v>
      </c>
      <c r="AP57" s="45">
        <f t="shared" si="63"/>
        <v>-1.3883039414964842</v>
      </c>
      <c r="AQ57" s="45">
        <f t="shared" si="63"/>
        <v>-2.4441189559361454</v>
      </c>
      <c r="AR57" s="45">
        <f t="shared" si="63"/>
        <v>-2.4764398237251148</v>
      </c>
      <c r="AS57" s="45">
        <f t="shared" si="63"/>
        <v>-2.1209102780464533</v>
      </c>
      <c r="AT57" s="45">
        <f t="shared" si="63"/>
        <v>-1.7761543549641148</v>
      </c>
      <c r="AU57" s="45">
        <f t="shared" si="63"/>
        <v>-1.3021149607258993</v>
      </c>
      <c r="AV57" s="45">
        <f t="shared" si="63"/>
        <v>-0.92503816985459164</v>
      </c>
      <c r="AW57" s="45">
        <f t="shared" si="63"/>
        <v>-0.79575469869871451</v>
      </c>
      <c r="AX57" s="45">
        <f t="shared" si="63"/>
        <v>-0.77420745350606845</v>
      </c>
      <c r="AY57" s="45">
        <f t="shared" si="63"/>
        <v>-0.81730194389136079</v>
      </c>
      <c r="AZ57" s="45">
        <f t="shared" si="63"/>
        <v>-0.64492398235019155</v>
      </c>
      <c r="BA57" s="45">
        <f t="shared" si="63"/>
        <v>-0.7418865857170992</v>
      </c>
      <c r="BB57" s="45">
        <f t="shared" si="63"/>
        <v>-1.0112271506251762</v>
      </c>
      <c r="BC57" s="45">
        <f t="shared" si="63"/>
        <v>-1.0220007732214993</v>
      </c>
      <c r="BD57" s="45">
        <f t="shared" si="63"/>
        <v>-1.0974161313957609</v>
      </c>
      <c r="BE57" s="45">
        <f t="shared" si="63"/>
        <v>-0.93581179245091461</v>
      </c>
      <c r="BF57" s="45">
        <f t="shared" si="63"/>
        <v>-0.67724485013916058</v>
      </c>
      <c r="BG57" s="45">
        <f t="shared" si="63"/>
        <v>-0.47254602080902219</v>
      </c>
      <c r="BH57" s="45">
        <f t="shared" si="63"/>
        <v>-0.34326254965314523</v>
      </c>
      <c r="BI57" s="45">
        <f t="shared" si="63"/>
        <v>-0.31094168186417603</v>
      </c>
      <c r="BJ57" s="45">
        <f t="shared" si="63"/>
        <v>-0.34326254965314523</v>
      </c>
      <c r="BK57" s="45">
        <f t="shared" si="63"/>
        <v>-0.47254602080902219</v>
      </c>
      <c r="BL57" s="45">
        <f t="shared" si="63"/>
        <v>-0.27862081407520672</v>
      </c>
      <c r="BM57" s="45">
        <f t="shared" si="63"/>
        <v>-0.47254602080902219</v>
      </c>
      <c r="BN57" s="45">
        <f t="shared" si="63"/>
        <v>-0.50486688859799145</v>
      </c>
      <c r="BO57" s="45">
        <f t="shared" ref="BO57:CW57" si="64">(BO17-$CZ$17)/$DB$17</f>
        <v>-0.6126031145612223</v>
      </c>
      <c r="BP57" s="45">
        <f t="shared" si="64"/>
        <v>-0.66647122754283761</v>
      </c>
      <c r="BQ57" s="45">
        <f t="shared" si="64"/>
        <v>-0.44022515302005294</v>
      </c>
      <c r="BR57" s="45">
        <f t="shared" si="64"/>
        <v>-0.37558341744211443</v>
      </c>
      <c r="BS57" s="45">
        <f t="shared" si="64"/>
        <v>-0.40790428523108374</v>
      </c>
      <c r="BT57" s="45">
        <f t="shared" si="64"/>
        <v>-0.25707356888256061</v>
      </c>
      <c r="BU57" s="45">
        <f t="shared" si="64"/>
        <v>-0.39713066263476066</v>
      </c>
      <c r="BV57" s="45">
        <f t="shared" si="64"/>
        <v>-0.39713066263476071</v>
      </c>
      <c r="BW57" s="45">
        <f t="shared" si="64"/>
        <v>-0.31094168186417603</v>
      </c>
      <c r="BX57" s="45">
        <f t="shared" si="64"/>
        <v>-0.32171530446049906</v>
      </c>
      <c r="BY57" s="45">
        <f t="shared" si="64"/>
        <v>-0.26784719147888364</v>
      </c>
      <c r="BZ57" s="45">
        <f t="shared" si="64"/>
        <v>-0.24629994628623755</v>
      </c>
      <c r="CA57" s="45">
        <f t="shared" si="64"/>
        <v>-0.2139790784972683</v>
      </c>
      <c r="CB57" s="45">
        <f t="shared" si="64"/>
        <v>-0.12779009772668368</v>
      </c>
      <c r="CC57" s="45">
        <f t="shared" si="64"/>
        <v>-0.13856372032300671</v>
      </c>
      <c r="CD57" s="45">
        <f t="shared" si="64"/>
        <v>-0.26784719147888364</v>
      </c>
      <c r="CE57" s="45">
        <f t="shared" si="64"/>
        <v>-0.27862081407520672</v>
      </c>
      <c r="CF57" s="45">
        <f t="shared" si="64"/>
        <v>-0.79575469869871451</v>
      </c>
      <c r="CG57" s="45">
        <f t="shared" si="64"/>
        <v>-0.68801847273548378</v>
      </c>
      <c r="CH57" s="45">
        <f t="shared" si="64"/>
        <v>-0.6772448501391608</v>
      </c>
      <c r="CI57" s="45">
        <f t="shared" si="64"/>
        <v>-0.66647122754283761</v>
      </c>
      <c r="CJ57" s="45">
        <f t="shared" si="64"/>
        <v>-0.38635704003843757</v>
      </c>
      <c r="CK57" s="45">
        <f t="shared" si="64"/>
        <v>-0.25707356888256061</v>
      </c>
      <c r="CL57" s="45">
        <f t="shared" si="64"/>
        <v>0.13077684458507047</v>
      </c>
      <c r="CM57" s="45">
        <f t="shared" si="64"/>
        <v>0.61558986141960892</v>
      </c>
      <c r="CN57" s="45">
        <f t="shared" si="64"/>
        <v>1.315875330180609</v>
      </c>
      <c r="CO57" s="45">
        <f t="shared" si="64"/>
        <v>1.8222355922077931</v>
      </c>
      <c r="CP57" s="45">
        <f t="shared" si="64"/>
        <v>2.4578793253908553</v>
      </c>
      <c r="CQ57" s="45">
        <f t="shared" si="64"/>
        <v>2.5440683061614395</v>
      </c>
      <c r="CR57" s="45">
        <f t="shared" si="64"/>
        <v>2.1454442700974861</v>
      </c>
      <c r="CS57" s="45">
        <f t="shared" si="64"/>
        <v>1.3805170657585479</v>
      </c>
      <c r="CT57" s="45">
        <f t="shared" si="64"/>
        <v>0.54017450324534766</v>
      </c>
      <c r="CU57" s="45">
        <f t="shared" si="64"/>
        <v>0.24928669314462407</v>
      </c>
      <c r="CV57" s="45">
        <f t="shared" si="64"/>
        <v>0.23851307054830101</v>
      </c>
      <c r="CW57" s="45">
        <f t="shared" si="64"/>
        <v>0.33547567391520883</v>
      </c>
      <c r="CX57" s="45">
        <f>(CX17-$CZ$17)/$DB$17</f>
        <v>0.31392842872256271</v>
      </c>
      <c r="CY57" s="45">
        <f>(CY17-$CZ$17)/$DB$17</f>
        <v>0.22773944795197798</v>
      </c>
      <c r="CZ57" s="45"/>
      <c r="DA57" s="54"/>
      <c r="DB57" s="54"/>
      <c r="DC57" s="30"/>
      <c r="DD57" s="30"/>
    </row>
    <row r="58" spans="1:185" s="1" customFormat="1" ht="14.25" x14ac:dyDescent="0.25">
      <c r="A58" s="18" t="s">
        <v>70</v>
      </c>
      <c r="B58" s="18" t="s">
        <v>182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45">
        <f t="shared" ref="AE58:CD58" si="65">(AE18-$CZ$18)/$DB$18</f>
        <v>3.0702632487422203</v>
      </c>
      <c r="AF58" s="45">
        <f t="shared" si="65"/>
        <v>2.3911669489729848</v>
      </c>
      <c r="AG58" s="45">
        <f t="shared" si="65"/>
        <v>2.1716610743000997</v>
      </c>
      <c r="AH58" s="45">
        <f t="shared" si="65"/>
        <v>1.2524802241073962</v>
      </c>
      <c r="AI58" s="45">
        <f t="shared" si="65"/>
        <v>0.81346847476162709</v>
      </c>
      <c r="AJ58" s="45">
        <f t="shared" si="65"/>
        <v>0.44305231125113465</v>
      </c>
      <c r="AK58" s="45">
        <f t="shared" si="65"/>
        <v>-0.59274103486153906</v>
      </c>
      <c r="AL58" s="45">
        <f t="shared" si="65"/>
        <v>-1.5530792365554087</v>
      </c>
      <c r="AM58" s="45">
        <f t="shared" si="65"/>
        <v>-2.8701144845927153</v>
      </c>
      <c r="AN58" s="45">
        <f t="shared" si="65"/>
        <v>-3.2336710895196799</v>
      </c>
      <c r="AO58" s="45">
        <f t="shared" si="65"/>
        <v>-3.0141652148467961</v>
      </c>
      <c r="AP58" s="45">
        <f t="shared" si="65"/>
        <v>-2.3419284736610875</v>
      </c>
      <c r="AQ58" s="45">
        <f t="shared" si="65"/>
        <v>-1.7520064354777101</v>
      </c>
      <c r="AR58" s="45">
        <f t="shared" si="65"/>
        <v>-1.1209270457931673</v>
      </c>
      <c r="AS58" s="45">
        <f t="shared" si="65"/>
        <v>-0.86026381961911691</v>
      </c>
      <c r="AT58" s="45">
        <f t="shared" si="65"/>
        <v>-0.49670721469215212</v>
      </c>
      <c r="AU58" s="45">
        <f t="shared" si="65"/>
        <v>0.40875451833349641</v>
      </c>
      <c r="AV58" s="45">
        <f t="shared" si="65"/>
        <v>0.51164789708641101</v>
      </c>
      <c r="AW58" s="45">
        <f t="shared" si="65"/>
        <v>0.55966480717110445</v>
      </c>
      <c r="AX58" s="45">
        <f t="shared" si="65"/>
        <v>6.5776589157114373E-2</v>
      </c>
      <c r="AY58" s="45">
        <f t="shared" si="65"/>
        <v>-0.15372928551577009</v>
      </c>
      <c r="AZ58" s="45">
        <f t="shared" si="65"/>
        <v>-0.19488663701693593</v>
      </c>
      <c r="BA58" s="45">
        <f t="shared" si="65"/>
        <v>-0.24290354710162942</v>
      </c>
      <c r="BB58" s="45">
        <f t="shared" si="65"/>
        <v>8.6355264907697279E-2</v>
      </c>
      <c r="BC58" s="45">
        <f t="shared" si="65"/>
        <v>-2.8189966781620246E-3</v>
      </c>
      <c r="BD58" s="45">
        <f t="shared" si="65"/>
        <v>0.20982731941119484</v>
      </c>
      <c r="BE58" s="45">
        <f t="shared" si="65"/>
        <v>0.11379349924180787</v>
      </c>
      <c r="BF58" s="45">
        <f t="shared" si="65"/>
        <v>0.2304059951617777</v>
      </c>
      <c r="BG58" s="45">
        <f t="shared" si="65"/>
        <v>0.39503540116644109</v>
      </c>
      <c r="BH58" s="45">
        <f t="shared" si="65"/>
        <v>0.19610820224413955</v>
      </c>
      <c r="BI58" s="45">
        <f t="shared" si="65"/>
        <v>0.40189495974996869</v>
      </c>
      <c r="BJ58" s="45">
        <f t="shared" si="65"/>
        <v>-0.6407579449462325</v>
      </c>
      <c r="BK58" s="45">
        <f t="shared" si="65"/>
        <v>-0.77794911661678534</v>
      </c>
      <c r="BL58" s="45">
        <f t="shared" si="65"/>
        <v>-0.64761750352976011</v>
      </c>
      <c r="BM58" s="45">
        <f t="shared" si="65"/>
        <v>-0.87398293678617234</v>
      </c>
      <c r="BN58" s="45">
        <f t="shared" si="65"/>
        <v>0.12065305782533549</v>
      </c>
      <c r="BO58" s="45">
        <f t="shared" si="65"/>
        <v>0.15495085074297368</v>
      </c>
      <c r="BP58" s="45">
        <f t="shared" si="65"/>
        <v>0.31958025674763707</v>
      </c>
      <c r="BQ58" s="45">
        <f t="shared" si="65"/>
        <v>0.32643981533116467</v>
      </c>
      <c r="BR58" s="45">
        <f t="shared" si="65"/>
        <v>0.20296776082766718</v>
      </c>
      <c r="BS58" s="45">
        <f t="shared" si="65"/>
        <v>0.30586113958058181</v>
      </c>
      <c r="BT58" s="45">
        <f t="shared" si="65"/>
        <v>0.29214202241352649</v>
      </c>
      <c r="BU58" s="45">
        <f t="shared" si="65"/>
        <v>0.27156334666294363</v>
      </c>
      <c r="BV58" s="45">
        <f t="shared" si="65"/>
        <v>0.20982731941119484</v>
      </c>
      <c r="BW58" s="45">
        <f t="shared" si="65"/>
        <v>0.44991186983466225</v>
      </c>
      <c r="BX58" s="45">
        <f t="shared" si="65"/>
        <v>0.26470378807941591</v>
      </c>
      <c r="BY58" s="45">
        <f t="shared" si="65"/>
        <v>0.16181040932650137</v>
      </c>
      <c r="BZ58" s="45">
        <f t="shared" si="65"/>
        <v>0.42933319408407927</v>
      </c>
      <c r="CA58" s="45">
        <f t="shared" si="65"/>
        <v>0.10693394065828025</v>
      </c>
      <c r="CB58" s="45">
        <f t="shared" si="65"/>
        <v>0.20982731941119484</v>
      </c>
      <c r="CC58" s="45">
        <f t="shared" si="65"/>
        <v>0.53908613142052153</v>
      </c>
      <c r="CD58" s="45">
        <f t="shared" si="65"/>
        <v>0.27156334666294363</v>
      </c>
      <c r="CE58" s="45">
        <f>(CE18-$CZ$18)/$DB$18</f>
        <v>0.27156334666294363</v>
      </c>
      <c r="CF58" s="45">
        <f>(CF18-$CZ$18)/$DB$18</f>
        <v>-0.22918442993457414</v>
      </c>
      <c r="CG58" s="45">
        <f>(CG18-$CZ$18)/$DB$18</f>
        <v>-0.21546531276751885</v>
      </c>
      <c r="CH58" s="45">
        <f>(CH18-$CZ$18)/$DB$18</f>
        <v>-0.18116751984988064</v>
      </c>
      <c r="CI58" s="45">
        <f>(CI18-$CZ$18)/$DB$18</f>
        <v>-0.13315060976518717</v>
      </c>
      <c r="CJ58" s="45">
        <f t="shared" ref="CJ58:CW58" si="66">(CJ18-$CZ$18)/$DB$18</f>
        <v>0.49792877991935569</v>
      </c>
      <c r="CK58" s="45">
        <f t="shared" si="66"/>
        <v>0.51850745566993861</v>
      </c>
      <c r="CL58" s="45">
        <f t="shared" si="66"/>
        <v>0.77231112326046136</v>
      </c>
      <c r="CM58" s="45">
        <f t="shared" si="66"/>
        <v>0.86148538484632053</v>
      </c>
      <c r="CN58" s="45">
        <f t="shared" si="66"/>
        <v>0.78603024042751668</v>
      </c>
      <c r="CO58" s="45">
        <f t="shared" si="66"/>
        <v>0.60082215867227029</v>
      </c>
      <c r="CP58" s="45">
        <f t="shared" si="66"/>
        <v>0.25784422949588826</v>
      </c>
      <c r="CQ58" s="45">
        <f t="shared" si="66"/>
        <v>7.2636147740642046E-2</v>
      </c>
      <c r="CR58" s="45">
        <f t="shared" si="66"/>
        <v>3.8338354823003851E-2</v>
      </c>
      <c r="CS58" s="45">
        <f t="shared" si="66"/>
        <v>-0.12629105118165954</v>
      </c>
      <c r="CT58" s="45">
        <f t="shared" si="66"/>
        <v>-0.27720134001926761</v>
      </c>
      <c r="CU58" s="45">
        <f t="shared" si="66"/>
        <v>-8.5133699680493682E-2</v>
      </c>
      <c r="CV58" s="45">
        <f t="shared" si="66"/>
        <v>-0.28406089860279526</v>
      </c>
      <c r="CW58" s="45">
        <f t="shared" si="66"/>
        <v>3.1478796239476178E-2</v>
      </c>
      <c r="CX58" s="45">
        <f>(CX18-$CZ$18)/$DB$18</f>
        <v>0.16866996791002897</v>
      </c>
      <c r="CY58" s="45">
        <f>(CY18-$CZ$18)/$DB$18</f>
        <v>6.5776589157114373E-2</v>
      </c>
      <c r="CZ58" s="30"/>
      <c r="DA58" s="54"/>
      <c r="DB58" s="54"/>
      <c r="DC58" s="30"/>
      <c r="DD58" s="30"/>
    </row>
    <row r="59" spans="1:185" s="1" customFormat="1" ht="14.25" x14ac:dyDescent="0.25">
      <c r="A59" s="20" t="s">
        <v>203</v>
      </c>
      <c r="B59" s="20" t="s">
        <v>204</v>
      </c>
      <c r="C59" s="51">
        <f t="shared" ref="C59:BN59" si="67">AVERAGEIF(C45:C58,"&lt;&gt;0")</f>
        <v>-0.9516891810693594</v>
      </c>
      <c r="D59" s="51">
        <f t="shared" si="67"/>
        <v>-0.83501997720282772</v>
      </c>
      <c r="E59" s="51">
        <f t="shared" si="67"/>
        <v>-0.86730094365969179</v>
      </c>
      <c r="F59" s="51">
        <f t="shared" si="67"/>
        <v>-0.61788385663639511</v>
      </c>
      <c r="G59" s="51">
        <f t="shared" si="67"/>
        <v>-1.1077443651250314</v>
      </c>
      <c r="H59" s="51">
        <f t="shared" si="67"/>
        <v>-0.7690745280901552</v>
      </c>
      <c r="I59" s="51">
        <f t="shared" si="67"/>
        <v>-0.39094357353425546</v>
      </c>
      <c r="J59" s="51">
        <f t="shared" si="67"/>
        <v>-0.3269313451016112</v>
      </c>
      <c r="K59" s="51">
        <f t="shared" si="67"/>
        <v>-0.44297376918033438</v>
      </c>
      <c r="L59" s="51">
        <f t="shared" si="67"/>
        <v>-0.30203372639036202</v>
      </c>
      <c r="M59" s="51">
        <f t="shared" si="67"/>
        <v>-0.13088118038859919</v>
      </c>
      <c r="N59" s="51">
        <f t="shared" si="67"/>
        <v>-8.492613506965568E-3</v>
      </c>
      <c r="O59" s="51">
        <f t="shared" si="67"/>
        <v>-0.15145787678533223</v>
      </c>
      <c r="P59" s="51">
        <f t="shared" si="67"/>
        <v>-9.1956481931956838E-2</v>
      </c>
      <c r="Q59" s="51">
        <f t="shared" si="67"/>
        <v>4.0474500836334373E-2</v>
      </c>
      <c r="R59" s="51">
        <f t="shared" si="67"/>
        <v>0.19607317440337493</v>
      </c>
      <c r="S59" s="51">
        <f t="shared" si="67"/>
        <v>6.367507948858124E-2</v>
      </c>
      <c r="T59" s="51">
        <f t="shared" si="67"/>
        <v>0.29251637196107438</v>
      </c>
      <c r="U59" s="51">
        <f t="shared" si="67"/>
        <v>0.27819303832997588</v>
      </c>
      <c r="V59" s="51">
        <f t="shared" si="67"/>
        <v>0.33567486867825708</v>
      </c>
      <c r="W59" s="51">
        <f t="shared" si="67"/>
        <v>0.22060838489428594</v>
      </c>
      <c r="X59" s="51">
        <f t="shared" si="67"/>
        <v>0.31867660548719257</v>
      </c>
      <c r="Y59" s="51">
        <f t="shared" si="67"/>
        <v>0.5853856919717435</v>
      </c>
      <c r="Z59" s="51">
        <f t="shared" si="67"/>
        <v>0.68874094896804849</v>
      </c>
      <c r="AA59" s="51">
        <f t="shared" si="67"/>
        <v>0.79241273149133384</v>
      </c>
      <c r="AB59" s="51">
        <f t="shared" si="67"/>
        <v>0.91499306811346937</v>
      </c>
      <c r="AC59" s="51">
        <f t="shared" si="67"/>
        <v>1.1794477889803896</v>
      </c>
      <c r="AD59" s="51">
        <f t="shared" si="67"/>
        <v>1.3736810005452258</v>
      </c>
      <c r="AE59" s="51">
        <f t="shared" si="67"/>
        <v>1.4763277169837359</v>
      </c>
      <c r="AF59" s="51">
        <f t="shared" si="67"/>
        <v>1.5080555040951857</v>
      </c>
      <c r="AG59" s="51">
        <f t="shared" si="67"/>
        <v>1.5260360108930222</v>
      </c>
      <c r="AH59" s="51">
        <f t="shared" si="67"/>
        <v>1.2900789944681343</v>
      </c>
      <c r="AI59" s="51">
        <f t="shared" si="67"/>
        <v>1.0043514482923885</v>
      </c>
      <c r="AJ59" s="51">
        <f t="shared" si="67"/>
        <v>0.63394733807430281</v>
      </c>
      <c r="AK59" s="51">
        <f t="shared" si="67"/>
        <v>0.25679067991404408</v>
      </c>
      <c r="AL59" s="51">
        <f t="shared" si="67"/>
        <v>-0.37024812039515353</v>
      </c>
      <c r="AM59" s="51">
        <f t="shared" si="67"/>
        <v>-1.1941057096896703</v>
      </c>
      <c r="AN59" s="51">
        <f t="shared" si="67"/>
        <v>-1.6638917999549661</v>
      </c>
      <c r="AO59" s="51">
        <f t="shared" si="67"/>
        <v>-1.7894459378947318</v>
      </c>
      <c r="AP59" s="51">
        <f t="shared" si="67"/>
        <v>-1.8766034233595354</v>
      </c>
      <c r="AQ59" s="51">
        <f t="shared" si="67"/>
        <v>-1.7369794295479881</v>
      </c>
      <c r="AR59" s="51">
        <f t="shared" si="67"/>
        <v>-1.414195606931028</v>
      </c>
      <c r="AS59" s="51">
        <f t="shared" si="67"/>
        <v>-1.0030926850248669</v>
      </c>
      <c r="AT59" s="51">
        <f t="shared" si="67"/>
        <v>-0.89336738190128029</v>
      </c>
      <c r="AU59" s="51">
        <f t="shared" si="67"/>
        <v>-0.84509195632502843</v>
      </c>
      <c r="AV59" s="51">
        <f t="shared" si="67"/>
        <v>-0.68910086561731665</v>
      </c>
      <c r="AW59" s="51">
        <f t="shared" si="67"/>
        <v>-0.35342607157736211</v>
      </c>
      <c r="AX59" s="51">
        <f t="shared" si="67"/>
        <v>-0.46573117393262897</v>
      </c>
      <c r="AY59" s="51">
        <f t="shared" si="67"/>
        <v>-0.46473914288116724</v>
      </c>
      <c r="AZ59" s="51">
        <f t="shared" si="67"/>
        <v>-0.3967638207787097</v>
      </c>
      <c r="BA59" s="51">
        <f t="shared" si="67"/>
        <v>-0.25302906750577431</v>
      </c>
      <c r="BB59" s="51">
        <f t="shared" si="67"/>
        <v>-0.35881371085099728</v>
      </c>
      <c r="BC59" s="51">
        <f t="shared" si="67"/>
        <v>-0.24147595190091414</v>
      </c>
      <c r="BD59" s="51">
        <f t="shared" si="67"/>
        <v>-0.24016447342259009</v>
      </c>
      <c r="BE59" s="51">
        <f t="shared" si="67"/>
        <v>-9.2709767345221059E-2</v>
      </c>
      <c r="BF59" s="51">
        <f t="shared" si="67"/>
        <v>-0.18818878865432745</v>
      </c>
      <c r="BG59" s="51">
        <f t="shared" si="67"/>
        <v>-6.6247077580723721E-2</v>
      </c>
      <c r="BH59" s="51">
        <f t="shared" si="67"/>
        <v>-9.1348748056776632E-2</v>
      </c>
      <c r="BI59" s="51">
        <f t="shared" si="67"/>
        <v>-5.534687095965192E-2</v>
      </c>
      <c r="BJ59" s="51">
        <f t="shared" si="67"/>
        <v>-0.22401358476986025</v>
      </c>
      <c r="BK59" s="51">
        <f t="shared" si="67"/>
        <v>-0.24906898641164713</v>
      </c>
      <c r="BL59" s="51">
        <f t="shared" si="67"/>
        <v>-0.21054537327212577</v>
      </c>
      <c r="BM59" s="51">
        <f t="shared" si="67"/>
        <v>-0.18498731185040126</v>
      </c>
      <c r="BN59" s="51">
        <f t="shared" si="67"/>
        <v>-0.29749982769746081</v>
      </c>
      <c r="BO59" s="51">
        <f t="shared" ref="BO59:CW59" si="68">AVERAGEIF(BO45:BO58,"&lt;&gt;0")</f>
        <v>-0.26879272457401443</v>
      </c>
      <c r="BP59" s="51">
        <f t="shared" si="68"/>
        <v>-0.17825408630858861</v>
      </c>
      <c r="BQ59" s="51">
        <f t="shared" si="68"/>
        <v>-0.16585724746563765</v>
      </c>
      <c r="BR59" s="51">
        <f t="shared" si="68"/>
        <v>-0.13878851611111961</v>
      </c>
      <c r="BS59" s="51">
        <f t="shared" si="68"/>
        <v>-4.3086341195465672E-2</v>
      </c>
      <c r="BT59" s="51">
        <f t="shared" si="68"/>
        <v>0.13785738695093935</v>
      </c>
      <c r="BU59" s="51">
        <f t="shared" si="68"/>
        <v>0.22452169675853209</v>
      </c>
      <c r="BV59" s="51">
        <f t="shared" si="68"/>
        <v>0.1263141722237239</v>
      </c>
      <c r="BW59" s="51">
        <f t="shared" si="68"/>
        <v>0.30675417063402693</v>
      </c>
      <c r="BX59" s="51">
        <f t="shared" si="68"/>
        <v>0.34702082750029545</v>
      </c>
      <c r="BY59" s="51">
        <f t="shared" si="68"/>
        <v>0.53172482869767024</v>
      </c>
      <c r="BZ59" s="51">
        <f t="shared" si="68"/>
        <v>0.38936759895023787</v>
      </c>
      <c r="CA59" s="51">
        <f t="shared" si="68"/>
        <v>0.46936000755732138</v>
      </c>
      <c r="CB59" s="51">
        <f t="shared" si="68"/>
        <v>0.52350952836871978</v>
      </c>
      <c r="CC59" s="51">
        <f t="shared" si="68"/>
        <v>0.51761504465460439</v>
      </c>
      <c r="CD59" s="51">
        <f t="shared" si="68"/>
        <v>0.32770083741213424</v>
      </c>
      <c r="CE59" s="51">
        <f t="shared" si="68"/>
        <v>0.1815962970223807</v>
      </c>
      <c r="CF59" s="51">
        <f t="shared" si="68"/>
        <v>-0.26802413409525788</v>
      </c>
      <c r="CG59" s="51">
        <f t="shared" si="68"/>
        <v>-5.3618566807184527E-2</v>
      </c>
      <c r="CH59" s="51">
        <f t="shared" si="68"/>
        <v>-0.11329786974181393</v>
      </c>
      <c r="CI59" s="51">
        <f t="shared" si="68"/>
        <v>-1.5518713705563295E-2</v>
      </c>
      <c r="CJ59" s="51">
        <f t="shared" si="68"/>
        <v>0.41916095378453228</v>
      </c>
      <c r="CK59" s="51">
        <f t="shared" si="68"/>
        <v>0.48924337304384907</v>
      </c>
      <c r="CL59" s="51">
        <f t="shared" si="68"/>
        <v>0.39665942835787604</v>
      </c>
      <c r="CM59" s="51">
        <f t="shared" si="68"/>
        <v>0.51832524881057229</v>
      </c>
      <c r="CN59" s="51">
        <f t="shared" si="68"/>
        <v>0.64391676701078693</v>
      </c>
      <c r="CO59" s="51">
        <f t="shared" si="68"/>
        <v>0.68735960466243495</v>
      </c>
      <c r="CP59" s="51">
        <f t="shared" si="68"/>
        <v>0.47104624190710498</v>
      </c>
      <c r="CQ59" s="51">
        <f t="shared" si="68"/>
        <v>0.40035651348172596</v>
      </c>
      <c r="CR59" s="51">
        <f t="shared" si="68"/>
        <v>0.41350000126796893</v>
      </c>
      <c r="CS59" s="51">
        <f t="shared" si="68"/>
        <v>0.41042480724833552</v>
      </c>
      <c r="CT59" s="51">
        <f t="shared" si="68"/>
        <v>8.982346708266209E-2</v>
      </c>
      <c r="CU59" s="51">
        <f t="shared" si="68"/>
        <v>4.1289909714832367E-2</v>
      </c>
      <c r="CV59" s="51">
        <f t="shared" si="68"/>
        <v>0.15293528089331623</v>
      </c>
      <c r="CW59" s="51">
        <f t="shared" si="68"/>
        <v>0.15527411002212932</v>
      </c>
      <c r="CX59" s="51">
        <f>AVERAGEIF(CX45:CX58,"&lt;&gt;0")</f>
        <v>8.0253170790320932E-2</v>
      </c>
      <c r="CY59" s="51">
        <f>AVERAGEIF(CY45:CY58,"&lt;&gt;0")</f>
        <v>0.12870834911447376</v>
      </c>
      <c r="CZ59" s="45"/>
      <c r="DA59" s="55"/>
      <c r="DB59" s="56"/>
      <c r="DC59" s="30"/>
      <c r="DD59" s="30"/>
    </row>
    <row r="60" spans="1:185" s="1" customFormat="1" ht="14.25" x14ac:dyDescent="0.25"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 t="s">
        <v>205</v>
      </c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30"/>
      <c r="DA60" s="30"/>
      <c r="DB60" s="30"/>
      <c r="DC60" s="30"/>
      <c r="DD60" s="30"/>
    </row>
    <row r="61" spans="1:185" s="1" customFormat="1" ht="14.25" x14ac:dyDescent="0.25"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9"/>
      <c r="CV61" s="39"/>
      <c r="CW61" s="39"/>
      <c r="CX61" s="39"/>
      <c r="CY61" s="39"/>
      <c r="CZ61" s="30"/>
      <c r="DA61" s="30"/>
      <c r="DB61" s="30"/>
      <c r="DC61" s="30"/>
      <c r="DD61" s="30"/>
    </row>
    <row r="62" spans="1:185" s="1" customFormat="1" ht="14.25" x14ac:dyDescent="0.25"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52"/>
      <c r="CT62" s="52"/>
      <c r="CU62" s="52"/>
      <c r="CV62" s="52"/>
      <c r="CW62" s="52"/>
      <c r="CX62" s="52"/>
      <c r="CY62" s="52"/>
      <c r="CZ62" s="30"/>
      <c r="DA62" s="30"/>
      <c r="DB62" s="30"/>
      <c r="DC62" s="30"/>
      <c r="DD62" s="30"/>
    </row>
    <row r="63" spans="1:185" x14ac:dyDescent="0.25">
      <c r="A63" s="2"/>
      <c r="B63" s="2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</row>
    <row r="64" spans="1:185" x14ac:dyDescent="0.25">
      <c r="A64" s="2"/>
      <c r="B64" s="2"/>
      <c r="C64" s="62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</row>
    <row r="65" spans="1:185" x14ac:dyDescent="0.25">
      <c r="A65" s="2"/>
      <c r="B65" s="2"/>
      <c r="C65" s="62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</row>
    <row r="66" spans="1:185" x14ac:dyDescent="0.25">
      <c r="A66" s="2"/>
      <c r="B66" s="2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</row>
    <row r="67" spans="1:185" x14ac:dyDescent="0.25">
      <c r="A67" s="2"/>
      <c r="B67" s="2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</row>
    <row r="68" spans="1:185" x14ac:dyDescent="0.25">
      <c r="A68" s="2"/>
      <c r="B68" s="2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</row>
    <row r="69" spans="1:185" x14ac:dyDescent="0.25">
      <c r="A69" s="2"/>
      <c r="B69" s="2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</row>
    <row r="70" spans="1:185" x14ac:dyDescent="0.25">
      <c r="A70" s="2"/>
      <c r="B70" s="2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</row>
    <row r="71" spans="1:185" x14ac:dyDescent="0.25">
      <c r="A71" s="2"/>
      <c r="B71" s="2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</row>
    <row r="72" spans="1:185" x14ac:dyDescent="0.25">
      <c r="A72" s="2"/>
      <c r="B72" s="2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</row>
    <row r="73" spans="1:185" x14ac:dyDescent="0.25">
      <c r="A73" s="2"/>
      <c r="B73" s="2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</row>
    <row r="74" spans="1:185" x14ac:dyDescent="0.25">
      <c r="A74" s="2"/>
      <c r="B74" s="2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46"/>
      <c r="CQ74" s="46"/>
      <c r="CR74" s="46"/>
      <c r="CS74" s="46"/>
      <c r="CT74" s="46"/>
      <c r="CU74" s="46"/>
      <c r="CV74" s="46"/>
      <c r="CW74" s="46"/>
      <c r="CX74" s="46"/>
      <c r="CY74" s="46"/>
      <c r="CZ74" s="46"/>
      <c r="DA74" s="46"/>
      <c r="DB74" s="46"/>
      <c r="DC74" s="46"/>
      <c r="DD74" s="46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</row>
    <row r="75" spans="1:185" x14ac:dyDescent="0.25">
      <c r="A75" s="2"/>
      <c r="B75" s="2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</row>
    <row r="76" spans="1:185" x14ac:dyDescent="0.25">
      <c r="A76" s="2"/>
      <c r="B76" s="2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  <c r="CM76" s="46"/>
      <c r="CN76" s="46"/>
      <c r="CO76" s="46"/>
      <c r="CP76" s="46"/>
      <c r="CQ76" s="46"/>
      <c r="CR76" s="46"/>
      <c r="CS76" s="46"/>
      <c r="CT76" s="46"/>
      <c r="CU76" s="46"/>
      <c r="CV76" s="46"/>
      <c r="CW76" s="46"/>
      <c r="CX76" s="46"/>
      <c r="CY76" s="46"/>
      <c r="CZ76" s="46"/>
      <c r="DA76" s="46"/>
      <c r="DB76" s="46"/>
      <c r="DC76" s="46"/>
      <c r="DD76" s="46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</row>
    <row r="77" spans="1:185" x14ac:dyDescent="0.25">
      <c r="A77" s="2"/>
      <c r="B77" s="2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</row>
    <row r="78" spans="1:185" x14ac:dyDescent="0.25">
      <c r="A78" s="2"/>
      <c r="B78" s="2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</row>
    <row r="79" spans="1:185" x14ac:dyDescent="0.25">
      <c r="A79" s="2"/>
      <c r="B79" s="2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  <c r="CM79" s="46"/>
      <c r="CN79" s="46"/>
      <c r="CO79" s="46"/>
      <c r="CP79" s="46"/>
      <c r="CQ79" s="46"/>
      <c r="CR79" s="46"/>
      <c r="CS79" s="46"/>
      <c r="CT79" s="46"/>
      <c r="CU79" s="46"/>
      <c r="CV79" s="46"/>
      <c r="CW79" s="46"/>
      <c r="CX79" s="46"/>
      <c r="CY79" s="46"/>
      <c r="CZ79" s="46"/>
      <c r="DA79" s="46"/>
      <c r="DB79" s="46"/>
      <c r="DC79" s="46"/>
      <c r="DD79" s="46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</row>
    <row r="80" spans="1:185" x14ac:dyDescent="0.25">
      <c r="A80" s="2"/>
      <c r="B80" s="2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</row>
    <row r="81" spans="1:185" x14ac:dyDescent="0.25">
      <c r="A81" s="2"/>
      <c r="B81" s="2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</row>
    <row r="82" spans="1:185" x14ac:dyDescent="0.25">
      <c r="A82" s="2"/>
      <c r="B82" s="2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  <c r="CM82" s="46"/>
      <c r="CN82" s="46"/>
      <c r="CO82" s="46"/>
      <c r="CP82" s="46"/>
      <c r="CQ82" s="46"/>
      <c r="CR82" s="46"/>
      <c r="CS82" s="46"/>
      <c r="CT82" s="46"/>
      <c r="CU82" s="46"/>
      <c r="CV82" s="46"/>
      <c r="CW82" s="46"/>
      <c r="CX82" s="46"/>
      <c r="CY82" s="46"/>
      <c r="CZ82" s="46"/>
      <c r="DA82" s="46"/>
      <c r="DB82" s="46"/>
      <c r="DC82" s="46"/>
      <c r="DD82" s="46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</row>
    <row r="83" spans="1:185" x14ac:dyDescent="0.25">
      <c r="A83" s="2"/>
      <c r="B83" s="2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  <c r="BS83" s="46"/>
      <c r="BT83" s="46"/>
      <c r="BU83" s="46"/>
      <c r="BV83" s="46"/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  <c r="CM83" s="46"/>
      <c r="CN83" s="46"/>
      <c r="CO83" s="46"/>
      <c r="CP83" s="46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</row>
    <row r="84" spans="1:185" x14ac:dyDescent="0.25">
      <c r="A84" s="2"/>
      <c r="B84" s="2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  <c r="BS84" s="46"/>
      <c r="BT84" s="46"/>
      <c r="BU84" s="46"/>
      <c r="BV84" s="46"/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  <c r="CM84" s="46"/>
      <c r="CN84" s="46"/>
      <c r="CO84" s="46"/>
      <c r="CP84" s="46"/>
      <c r="CQ84" s="46"/>
      <c r="CR84" s="46"/>
      <c r="CS84" s="46"/>
      <c r="CT84" s="46"/>
      <c r="CU84" s="46"/>
      <c r="CV84" s="46"/>
      <c r="CW84" s="46"/>
      <c r="CX84" s="46"/>
      <c r="CY84" s="46"/>
      <c r="CZ84" s="46"/>
      <c r="DA84" s="46"/>
      <c r="DB84" s="46"/>
      <c r="DC84" s="46"/>
      <c r="DD84" s="46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</row>
    <row r="85" spans="1:185" x14ac:dyDescent="0.25">
      <c r="A85" s="2"/>
      <c r="B85" s="2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  <c r="BS85" s="46"/>
      <c r="BT85" s="46"/>
      <c r="BU85" s="46"/>
      <c r="BV85" s="46"/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  <c r="CM85" s="46"/>
      <c r="CN85" s="46"/>
      <c r="CO85" s="46"/>
      <c r="CP85" s="46"/>
      <c r="CQ85" s="46"/>
      <c r="CR85" s="46"/>
      <c r="CS85" s="46"/>
      <c r="CT85" s="46"/>
      <c r="CU85" s="46"/>
      <c r="CV85" s="46"/>
      <c r="CW85" s="46"/>
      <c r="CX85" s="46"/>
      <c r="CY85" s="46"/>
      <c r="CZ85" s="46"/>
      <c r="DA85" s="46"/>
      <c r="DB85" s="46"/>
      <c r="DC85" s="46"/>
      <c r="DD85" s="46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</row>
    <row r="86" spans="1:185" x14ac:dyDescent="0.25">
      <c r="A86" s="2"/>
      <c r="B86" s="2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  <c r="CT86" s="46"/>
      <c r="CU86" s="46"/>
      <c r="CV86" s="46"/>
      <c r="CW86" s="46"/>
      <c r="CX86" s="46"/>
      <c r="CY86" s="46"/>
      <c r="CZ86" s="46"/>
      <c r="DA86" s="46"/>
      <c r="DB86" s="46"/>
      <c r="DC86" s="46"/>
      <c r="DD86" s="46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</row>
    <row r="87" spans="1:185" x14ac:dyDescent="0.25">
      <c r="A87" s="2"/>
      <c r="B87" s="2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  <c r="DD87" s="46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</row>
    <row r="88" spans="1:185" x14ac:dyDescent="0.25">
      <c r="A88" s="2"/>
      <c r="B88" s="2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  <c r="DD88" s="46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</row>
    <row r="89" spans="1:185" x14ac:dyDescent="0.25">
      <c r="A89" s="2"/>
      <c r="B89" s="2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  <c r="DD89" s="46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</row>
    <row r="90" spans="1:185" x14ac:dyDescent="0.25">
      <c r="A90" s="2"/>
      <c r="B90" s="2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  <c r="DD90" s="46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</row>
    <row r="91" spans="1:185" x14ac:dyDescent="0.25">
      <c r="A91" s="2"/>
      <c r="B91" s="2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</row>
    <row r="92" spans="1:185" x14ac:dyDescent="0.25">
      <c r="A92" s="2"/>
      <c r="B92" s="2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</row>
    <row r="93" spans="1:185" x14ac:dyDescent="0.25">
      <c r="A93" s="2"/>
      <c r="B93" s="2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</row>
    <row r="94" spans="1:185" x14ac:dyDescent="0.25">
      <c r="A94" s="2"/>
      <c r="B94" s="2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/>
      <c r="AK94" s="46"/>
      <c r="AL94" s="46"/>
      <c r="AM94" s="46"/>
      <c r="AN94" s="46"/>
      <c r="AO94" s="46"/>
      <c r="AP94" s="46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6"/>
      <c r="BB94" s="46"/>
      <c r="BC94" s="46"/>
      <c r="BD94" s="46"/>
      <c r="BE94" s="46"/>
      <c r="BF94" s="46"/>
      <c r="BG94" s="46"/>
      <c r="BH94" s="46"/>
      <c r="BI94" s="46"/>
      <c r="BJ94" s="46"/>
      <c r="BK94" s="46"/>
      <c r="BL94" s="46"/>
      <c r="BM94" s="46"/>
      <c r="BN94" s="46"/>
      <c r="BO94" s="46"/>
      <c r="BP94" s="46"/>
      <c r="BQ94" s="46"/>
      <c r="BR94" s="46"/>
      <c r="BS94" s="46"/>
      <c r="BT94" s="46"/>
      <c r="BU94" s="46"/>
      <c r="BV94" s="46"/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</row>
    <row r="95" spans="1:185" x14ac:dyDescent="0.25">
      <c r="A95" s="2"/>
      <c r="B95" s="2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</row>
    <row r="96" spans="1:185" x14ac:dyDescent="0.25">
      <c r="A96" s="2"/>
      <c r="B96" s="2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</row>
    <row r="97" spans="1:185" x14ac:dyDescent="0.25">
      <c r="A97" s="2"/>
      <c r="B97" s="2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</row>
    <row r="98" spans="1:185" x14ac:dyDescent="0.25">
      <c r="A98" s="2"/>
      <c r="B98" s="2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</row>
    <row r="99" spans="1:185" x14ac:dyDescent="0.25">
      <c r="A99" s="2"/>
      <c r="B99" s="2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</row>
    <row r="100" spans="1:185" x14ac:dyDescent="0.25">
      <c r="A100" s="2"/>
      <c r="B100" s="2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</row>
    <row r="101" spans="1:185" x14ac:dyDescent="0.25">
      <c r="A101" s="2"/>
      <c r="B101" s="2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</row>
    <row r="102" spans="1:185" x14ac:dyDescent="0.25">
      <c r="A102" s="2"/>
      <c r="B102" s="2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</row>
    <row r="103" spans="1:185" x14ac:dyDescent="0.25">
      <c r="A103" s="2"/>
      <c r="B103" s="2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</row>
    <row r="104" spans="1:185" x14ac:dyDescent="0.25">
      <c r="A104" s="2"/>
      <c r="B104" s="2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</row>
    <row r="105" spans="1:185" x14ac:dyDescent="0.25">
      <c r="A105" s="2"/>
      <c r="B105" s="2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</row>
    <row r="106" spans="1:185" x14ac:dyDescent="0.25">
      <c r="A106" s="2"/>
      <c r="B106" s="2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</row>
    <row r="107" spans="1:185" x14ac:dyDescent="0.25">
      <c r="A107" s="2"/>
      <c r="B107" s="2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</row>
    <row r="108" spans="1:185" x14ac:dyDescent="0.25">
      <c r="A108" s="2"/>
      <c r="B108" s="2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</row>
    <row r="109" spans="1:185" x14ac:dyDescent="0.25">
      <c r="A109" s="2"/>
      <c r="B109" s="2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</row>
    <row r="110" spans="1:185" x14ac:dyDescent="0.25">
      <c r="A110" s="2"/>
      <c r="B110" s="2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</row>
    <row r="111" spans="1:185" x14ac:dyDescent="0.25">
      <c r="A111" s="2"/>
      <c r="B111" s="2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</row>
    <row r="112" spans="1:185" x14ac:dyDescent="0.25">
      <c r="A112" s="2"/>
      <c r="B112" s="2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</row>
    <row r="113" spans="1:185" x14ac:dyDescent="0.25">
      <c r="A113" s="2"/>
      <c r="B113" s="2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</row>
    <row r="114" spans="1:185" x14ac:dyDescent="0.25">
      <c r="A114" s="2"/>
      <c r="B114" s="2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</row>
    <row r="115" spans="1:185" x14ac:dyDescent="0.25">
      <c r="A115" s="2"/>
      <c r="B115" s="2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</row>
    <row r="116" spans="1:185" x14ac:dyDescent="0.25">
      <c r="A116" s="2"/>
      <c r="B116" s="2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</row>
    <row r="117" spans="1:185" x14ac:dyDescent="0.25">
      <c r="A117" s="2"/>
      <c r="B117" s="2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</row>
    <row r="118" spans="1:185" x14ac:dyDescent="0.25">
      <c r="A118" s="2"/>
      <c r="B118" s="2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</row>
    <row r="119" spans="1:185" x14ac:dyDescent="0.25">
      <c r="A119" s="2"/>
      <c r="B119" s="2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</row>
    <row r="120" spans="1:185" x14ac:dyDescent="0.25">
      <c r="A120" s="2"/>
      <c r="B120" s="2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</row>
    <row r="121" spans="1:185" x14ac:dyDescent="0.25">
      <c r="A121" s="2"/>
      <c r="B121" s="2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</row>
    <row r="122" spans="1:185" x14ac:dyDescent="0.25">
      <c r="A122" s="2"/>
      <c r="B122" s="2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</row>
    <row r="123" spans="1:185" x14ac:dyDescent="0.25">
      <c r="A123" s="2"/>
      <c r="B123" s="2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  <c r="BT123" s="46"/>
      <c r="BU123" s="46"/>
      <c r="BV123" s="46"/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</row>
    <row r="124" spans="1:185" x14ac:dyDescent="0.25">
      <c r="A124" s="2"/>
      <c r="B124" s="2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  <c r="BT124" s="46"/>
      <c r="BU124" s="46"/>
      <c r="BV124" s="46"/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  <c r="CM124" s="46"/>
      <c r="CN124" s="46"/>
      <c r="CO124" s="46"/>
      <c r="CP124" s="46"/>
      <c r="CQ124" s="46"/>
      <c r="CR124" s="46"/>
      <c r="CS124" s="46"/>
      <c r="CT124" s="46"/>
      <c r="CU124" s="46"/>
      <c r="CV124" s="46"/>
      <c r="CW124" s="46"/>
      <c r="CX124" s="46"/>
      <c r="CY124" s="46"/>
      <c r="CZ124" s="46"/>
      <c r="DA124" s="46"/>
      <c r="DB124" s="46"/>
      <c r="DC124" s="46"/>
      <c r="DD124" s="46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</row>
    <row r="125" spans="1:185" x14ac:dyDescent="0.25">
      <c r="A125" s="2"/>
      <c r="B125" s="2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  <c r="BT125" s="46"/>
      <c r="BU125" s="46"/>
      <c r="BV125" s="46"/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46"/>
      <c r="CW125" s="46"/>
      <c r="CX125" s="46"/>
      <c r="CY125" s="46"/>
      <c r="CZ125" s="46"/>
      <c r="DA125" s="46"/>
      <c r="DB125" s="46"/>
      <c r="DC125" s="46"/>
      <c r="DD125" s="46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</row>
    <row r="126" spans="1:185" x14ac:dyDescent="0.25">
      <c r="A126" s="2"/>
      <c r="B126" s="2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  <c r="BO126" s="46"/>
      <c r="BP126" s="46"/>
      <c r="BQ126" s="46"/>
      <c r="BR126" s="46"/>
      <c r="BS126" s="46"/>
      <c r="BT126" s="46"/>
      <c r="BU126" s="46"/>
      <c r="BV126" s="46"/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  <c r="CM126" s="46"/>
      <c r="CN126" s="46"/>
      <c r="CO126" s="46"/>
      <c r="CP126" s="46"/>
      <c r="CQ126" s="46"/>
      <c r="CR126" s="46"/>
      <c r="CS126" s="46"/>
      <c r="CT126" s="46"/>
      <c r="CU126" s="46"/>
      <c r="CV126" s="46"/>
      <c r="CW126" s="46"/>
      <c r="CX126" s="46"/>
      <c r="CY126" s="46"/>
      <c r="CZ126" s="46"/>
      <c r="DA126" s="46"/>
      <c r="DB126" s="46"/>
      <c r="DC126" s="46"/>
      <c r="DD126" s="46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</row>
    <row r="127" spans="1:185" x14ac:dyDescent="0.25">
      <c r="A127" s="2"/>
      <c r="B127" s="2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6"/>
      <c r="BQ127" s="4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  <c r="CM127" s="46"/>
      <c r="CN127" s="46"/>
      <c r="CO127" s="46"/>
      <c r="CP127" s="46"/>
      <c r="CQ127" s="46"/>
      <c r="CR127" s="46"/>
      <c r="CS127" s="46"/>
      <c r="CT127" s="46"/>
      <c r="CU127" s="46"/>
      <c r="CV127" s="46"/>
      <c r="CW127" s="46"/>
      <c r="CX127" s="46"/>
      <c r="CY127" s="46"/>
      <c r="CZ127" s="46"/>
      <c r="DA127" s="46"/>
      <c r="DB127" s="46"/>
      <c r="DC127" s="46"/>
      <c r="DD127" s="46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</row>
    <row r="128" spans="1:185" x14ac:dyDescent="0.25">
      <c r="A128" s="2"/>
      <c r="B128" s="2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  <c r="BO128" s="46"/>
      <c r="BP128" s="46"/>
      <c r="BQ128" s="46"/>
      <c r="BR128" s="46"/>
      <c r="BS128" s="46"/>
      <c r="BT128" s="46"/>
      <c r="BU128" s="46"/>
      <c r="BV128" s="46"/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  <c r="CX128" s="46"/>
      <c r="CY128" s="46"/>
      <c r="CZ128" s="46"/>
      <c r="DA128" s="46"/>
      <c r="DB128" s="46"/>
      <c r="DC128" s="46"/>
      <c r="DD128" s="46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</row>
    <row r="129" spans="1:185" x14ac:dyDescent="0.25">
      <c r="A129" s="2"/>
      <c r="B129" s="2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  <c r="BO129" s="46"/>
      <c r="BP129" s="46"/>
      <c r="BQ129" s="46"/>
      <c r="BR129" s="46"/>
      <c r="BS129" s="46"/>
      <c r="BT129" s="46"/>
      <c r="BU129" s="46"/>
      <c r="BV129" s="46"/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  <c r="CX129" s="46"/>
      <c r="CY129" s="46"/>
      <c r="CZ129" s="46"/>
      <c r="DA129" s="46"/>
      <c r="DB129" s="46"/>
      <c r="DC129" s="46"/>
      <c r="DD129" s="46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</row>
    <row r="130" spans="1:185" x14ac:dyDescent="0.25">
      <c r="A130" s="2"/>
      <c r="B130" s="2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  <c r="BO130" s="46"/>
      <c r="BP130" s="46"/>
      <c r="BQ130" s="46"/>
      <c r="BR130" s="46"/>
      <c r="BS130" s="46"/>
      <c r="BT130" s="46"/>
      <c r="BU130" s="46"/>
      <c r="BV130" s="46"/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  <c r="CX130" s="46"/>
      <c r="CY130" s="46"/>
      <c r="CZ130" s="46"/>
      <c r="DA130" s="46"/>
      <c r="DB130" s="46"/>
      <c r="DC130" s="46"/>
      <c r="DD130" s="46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</row>
    <row r="131" spans="1:185" x14ac:dyDescent="0.25">
      <c r="A131" s="2"/>
      <c r="B131" s="2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  <c r="BO131" s="46"/>
      <c r="BP131" s="46"/>
      <c r="BQ131" s="46"/>
      <c r="BR131" s="46"/>
      <c r="BS131" s="46"/>
      <c r="BT131" s="46"/>
      <c r="BU131" s="46"/>
      <c r="BV131" s="46"/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  <c r="CX131" s="46"/>
      <c r="CY131" s="46"/>
      <c r="CZ131" s="46"/>
      <c r="DA131" s="46"/>
      <c r="DB131" s="46"/>
      <c r="DC131" s="46"/>
      <c r="DD131" s="46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</row>
    <row r="132" spans="1:185" x14ac:dyDescent="0.25">
      <c r="A132" s="2"/>
      <c r="B132" s="2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  <c r="BO132" s="46"/>
      <c r="BP132" s="46"/>
      <c r="BQ132" s="46"/>
      <c r="BR132" s="46"/>
      <c r="BS132" s="46"/>
      <c r="BT132" s="46"/>
      <c r="BU132" s="46"/>
      <c r="BV132" s="46"/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</row>
    <row r="133" spans="1:185" x14ac:dyDescent="0.25">
      <c r="A133" s="2"/>
      <c r="B133" s="2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</row>
    <row r="134" spans="1:185" x14ac:dyDescent="0.25">
      <c r="A134" s="2"/>
      <c r="B134" s="2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  <c r="BO134" s="46"/>
      <c r="BP134" s="46"/>
      <c r="BQ134" s="46"/>
      <c r="BR134" s="46"/>
      <c r="BS134" s="46"/>
      <c r="BT134" s="46"/>
      <c r="BU134" s="46"/>
      <c r="BV134" s="46"/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</row>
    <row r="135" spans="1:185" x14ac:dyDescent="0.25">
      <c r="A135" s="2"/>
      <c r="B135" s="2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  <c r="BO135" s="46"/>
      <c r="BP135" s="46"/>
      <c r="BQ135" s="46"/>
      <c r="BR135" s="46"/>
      <c r="BS135" s="46"/>
      <c r="BT135" s="46"/>
      <c r="BU135" s="46"/>
      <c r="BV135" s="46"/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  <c r="CJ135" s="46"/>
      <c r="CK135" s="46"/>
      <c r="CL135" s="46"/>
      <c r="CM135" s="46"/>
      <c r="CN135" s="46"/>
      <c r="CO135" s="46"/>
      <c r="CP135" s="46"/>
      <c r="CQ135" s="46"/>
      <c r="CR135" s="46"/>
      <c r="CS135" s="46"/>
      <c r="CT135" s="46"/>
      <c r="CU135" s="46"/>
      <c r="CV135" s="46"/>
      <c r="CW135" s="46"/>
      <c r="CX135" s="46"/>
      <c r="CY135" s="46"/>
      <c r="CZ135" s="46"/>
      <c r="DA135" s="46"/>
      <c r="DB135" s="46"/>
      <c r="DC135" s="46"/>
      <c r="DD135" s="46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</row>
    <row r="136" spans="1:185" x14ac:dyDescent="0.25">
      <c r="A136" s="2"/>
      <c r="B136" s="2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  <c r="BO136" s="46"/>
      <c r="BP136" s="46"/>
      <c r="BQ136" s="46"/>
      <c r="BR136" s="46"/>
      <c r="BS136" s="46"/>
      <c r="BT136" s="46"/>
      <c r="BU136" s="46"/>
      <c r="BV136" s="46"/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</row>
    <row r="137" spans="1:185" x14ac:dyDescent="0.25">
      <c r="A137" s="2"/>
      <c r="B137" s="2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  <c r="BO137" s="46"/>
      <c r="BP137" s="46"/>
      <c r="BQ137" s="46"/>
      <c r="BR137" s="46"/>
      <c r="BS137" s="46"/>
      <c r="BT137" s="46"/>
      <c r="BU137" s="46"/>
      <c r="BV137" s="46"/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</row>
    <row r="138" spans="1:185" x14ac:dyDescent="0.25">
      <c r="A138" s="2"/>
      <c r="B138" s="2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  <c r="BO138" s="46"/>
      <c r="BP138" s="46"/>
      <c r="BQ138" s="46"/>
      <c r="BR138" s="46"/>
      <c r="BS138" s="46"/>
      <c r="BT138" s="46"/>
      <c r="BU138" s="46"/>
      <c r="BV138" s="46"/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  <c r="CJ138" s="46"/>
      <c r="CK138" s="46"/>
      <c r="CL138" s="46"/>
      <c r="CM138" s="46"/>
      <c r="CN138" s="46"/>
      <c r="CO138" s="46"/>
      <c r="CP138" s="46"/>
      <c r="CQ138" s="46"/>
      <c r="CR138" s="46"/>
      <c r="CS138" s="46"/>
      <c r="CT138" s="46"/>
      <c r="CU138" s="46"/>
      <c r="CV138" s="46"/>
      <c r="CW138" s="46"/>
      <c r="CX138" s="46"/>
      <c r="CY138" s="46"/>
      <c r="CZ138" s="46"/>
      <c r="DA138" s="46"/>
      <c r="DB138" s="46"/>
      <c r="DC138" s="46"/>
      <c r="DD138" s="46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</row>
    <row r="139" spans="1:185" x14ac:dyDescent="0.25">
      <c r="A139" s="2"/>
      <c r="B139" s="2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  <c r="BU139" s="46"/>
      <c r="BV139" s="46"/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  <c r="CJ139" s="46"/>
      <c r="CK139" s="46"/>
      <c r="CL139" s="46"/>
      <c r="CM139" s="46"/>
      <c r="CN139" s="46"/>
      <c r="CO139" s="46"/>
      <c r="CP139" s="46"/>
      <c r="CQ139" s="46"/>
      <c r="CR139" s="46"/>
      <c r="CS139" s="46"/>
      <c r="CT139" s="46"/>
      <c r="CU139" s="46"/>
      <c r="CV139" s="46"/>
      <c r="CW139" s="46"/>
      <c r="CX139" s="46"/>
      <c r="CY139" s="46"/>
      <c r="CZ139" s="46"/>
      <c r="DA139" s="46"/>
      <c r="DB139" s="46"/>
      <c r="DC139" s="46"/>
      <c r="DD139" s="46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</row>
    <row r="140" spans="1:185" x14ac:dyDescent="0.25">
      <c r="A140" s="2"/>
      <c r="B140" s="2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  <c r="BO140" s="46"/>
      <c r="BP140" s="46"/>
      <c r="BQ140" s="46"/>
      <c r="BR140" s="46"/>
      <c r="BS140" s="46"/>
      <c r="BT140" s="46"/>
      <c r="BU140" s="46"/>
      <c r="BV140" s="46"/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  <c r="CM140" s="46"/>
      <c r="CN140" s="46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6"/>
      <c r="CZ140" s="46"/>
      <c r="DA140" s="46"/>
      <c r="DB140" s="46"/>
      <c r="DC140" s="46"/>
      <c r="DD140" s="46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</row>
    <row r="141" spans="1:185" x14ac:dyDescent="0.25">
      <c r="A141" s="2"/>
      <c r="B141" s="2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  <c r="BO141" s="46"/>
      <c r="BP141" s="46"/>
      <c r="BQ141" s="46"/>
      <c r="BR141" s="46"/>
      <c r="BS141" s="46"/>
      <c r="BT141" s="46"/>
      <c r="BU141" s="46"/>
      <c r="BV141" s="46"/>
      <c r="BW141" s="46"/>
      <c r="BX141" s="46"/>
      <c r="BY141" s="46"/>
      <c r="BZ141" s="46"/>
      <c r="CA141" s="46"/>
      <c r="CB141" s="46"/>
      <c r="CC141" s="46"/>
      <c r="CD141" s="46"/>
      <c r="CE141" s="46"/>
      <c r="CF141" s="46"/>
      <c r="CG141" s="46"/>
      <c r="CH141" s="46"/>
      <c r="CI141" s="46"/>
      <c r="CJ141" s="46"/>
      <c r="CK141" s="46"/>
      <c r="CL141" s="46"/>
      <c r="CM141" s="46"/>
      <c r="CN141" s="46"/>
      <c r="CO141" s="46"/>
      <c r="CP141" s="46"/>
      <c r="CQ141" s="46"/>
      <c r="CR141" s="46"/>
      <c r="CS141" s="46"/>
      <c r="CT141" s="46"/>
      <c r="CU141" s="46"/>
      <c r="CV141" s="46"/>
      <c r="CW141" s="46"/>
      <c r="CX141" s="46"/>
      <c r="CY141" s="46"/>
      <c r="CZ141" s="46"/>
      <c r="DA141" s="46"/>
      <c r="DB141" s="46"/>
      <c r="DC141" s="46"/>
      <c r="DD141" s="46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</row>
    <row r="142" spans="1:185" x14ac:dyDescent="0.25">
      <c r="A142" s="2"/>
      <c r="B142" s="2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  <c r="BO142" s="46"/>
      <c r="BP142" s="46"/>
      <c r="BQ142" s="46"/>
      <c r="BR142" s="46"/>
      <c r="BS142" s="46"/>
      <c r="BT142" s="46"/>
      <c r="BU142" s="46"/>
      <c r="BV142" s="46"/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  <c r="CJ142" s="46"/>
      <c r="CK142" s="46"/>
      <c r="CL142" s="46"/>
      <c r="CM142" s="46"/>
      <c r="CN142" s="46"/>
      <c r="CO142" s="46"/>
      <c r="CP142" s="46"/>
      <c r="CQ142" s="46"/>
      <c r="CR142" s="46"/>
      <c r="CS142" s="46"/>
      <c r="CT142" s="46"/>
      <c r="CU142" s="46"/>
      <c r="CV142" s="46"/>
      <c r="CW142" s="46"/>
      <c r="CX142" s="46"/>
      <c r="CY142" s="46"/>
      <c r="CZ142" s="46"/>
      <c r="DA142" s="46"/>
      <c r="DB142" s="46"/>
      <c r="DC142" s="46"/>
      <c r="DD142" s="46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</row>
    <row r="143" spans="1:185" x14ac:dyDescent="0.25">
      <c r="A143" s="2"/>
      <c r="B143" s="2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  <c r="BO143" s="46"/>
      <c r="BP143" s="46"/>
      <c r="BQ143" s="46"/>
      <c r="BR143" s="46"/>
      <c r="BS143" s="46"/>
      <c r="BT143" s="46"/>
      <c r="BU143" s="46"/>
      <c r="BV143" s="46"/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  <c r="CJ143" s="46"/>
      <c r="CK143" s="46"/>
      <c r="CL143" s="46"/>
      <c r="CM143" s="46"/>
      <c r="CN143" s="46"/>
      <c r="CO143" s="46"/>
      <c r="CP143" s="46"/>
      <c r="CQ143" s="46"/>
      <c r="CR143" s="46"/>
      <c r="CS143" s="46"/>
      <c r="CT143" s="46"/>
      <c r="CU143" s="46"/>
      <c r="CV143" s="46"/>
      <c r="CW143" s="46"/>
      <c r="CX143" s="46"/>
      <c r="CY143" s="46"/>
      <c r="CZ143" s="46"/>
      <c r="DA143" s="46"/>
      <c r="DB143" s="46"/>
      <c r="DC143" s="46"/>
      <c r="DD143" s="46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</row>
    <row r="144" spans="1:185" x14ac:dyDescent="0.25">
      <c r="A144" s="2"/>
      <c r="B144" s="2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  <c r="BO144" s="46"/>
      <c r="BP144" s="46"/>
      <c r="BQ144" s="46"/>
      <c r="BR144" s="46"/>
      <c r="BS144" s="46"/>
      <c r="BT144" s="46"/>
      <c r="BU144" s="46"/>
      <c r="BV144" s="46"/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  <c r="CJ144" s="46"/>
      <c r="CK144" s="46"/>
      <c r="CL144" s="46"/>
      <c r="CM144" s="46"/>
      <c r="CN144" s="46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6"/>
      <c r="CZ144" s="46"/>
      <c r="DA144" s="46"/>
      <c r="DB144" s="46"/>
      <c r="DC144" s="46"/>
      <c r="DD144" s="46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</row>
    <row r="145" spans="1:185" x14ac:dyDescent="0.25">
      <c r="A145" s="2"/>
      <c r="B145" s="2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  <c r="BO145" s="46"/>
      <c r="BP145" s="46"/>
      <c r="BQ145" s="46"/>
      <c r="BR145" s="46"/>
      <c r="BS145" s="46"/>
      <c r="BT145" s="46"/>
      <c r="BU145" s="46"/>
      <c r="BV145" s="46"/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46"/>
      <c r="CL145" s="46"/>
      <c r="CM145" s="46"/>
      <c r="CN145" s="46"/>
      <c r="CO145" s="46"/>
      <c r="CP145" s="46"/>
      <c r="CQ145" s="46"/>
      <c r="CR145" s="46"/>
      <c r="CS145" s="46"/>
      <c r="CT145" s="46"/>
      <c r="CU145" s="46"/>
      <c r="CV145" s="46"/>
      <c r="CW145" s="46"/>
      <c r="CX145" s="46"/>
      <c r="CY145" s="46"/>
      <c r="CZ145" s="46"/>
      <c r="DA145" s="46"/>
      <c r="DB145" s="46"/>
      <c r="DC145" s="46"/>
      <c r="DD145" s="46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</row>
    <row r="146" spans="1:185" x14ac:dyDescent="0.25">
      <c r="A146" s="2"/>
      <c r="B146" s="2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  <c r="BO146" s="46"/>
      <c r="BP146" s="46"/>
      <c r="BQ146" s="46"/>
      <c r="BR146" s="46"/>
      <c r="BS146" s="46"/>
      <c r="BT146" s="46"/>
      <c r="BU146" s="46"/>
      <c r="BV146" s="46"/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  <c r="CJ146" s="46"/>
      <c r="CK146" s="46"/>
      <c r="CL146" s="46"/>
      <c r="CM146" s="46"/>
      <c r="CN146" s="46"/>
      <c r="CO146" s="46"/>
      <c r="CP146" s="46"/>
      <c r="CQ146" s="46"/>
      <c r="CR146" s="46"/>
      <c r="CS146" s="46"/>
      <c r="CT146" s="46"/>
      <c r="CU146" s="46"/>
      <c r="CV146" s="46"/>
      <c r="CW146" s="46"/>
      <c r="CX146" s="46"/>
      <c r="CY146" s="46"/>
      <c r="CZ146" s="46"/>
      <c r="DA146" s="46"/>
      <c r="DB146" s="46"/>
      <c r="DC146" s="46"/>
      <c r="DD146" s="46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</row>
    <row r="147" spans="1:185" x14ac:dyDescent="0.25">
      <c r="A147" s="2"/>
      <c r="B147" s="2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  <c r="BO147" s="46"/>
      <c r="BP147" s="46"/>
      <c r="BQ147" s="46"/>
      <c r="BR147" s="46"/>
      <c r="BS147" s="46"/>
      <c r="BT147" s="46"/>
      <c r="BU147" s="46"/>
      <c r="BV147" s="46"/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  <c r="CM147" s="46"/>
      <c r="CN147" s="46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6"/>
      <c r="CZ147" s="46"/>
      <c r="DA147" s="46"/>
      <c r="DB147" s="46"/>
      <c r="DC147" s="46"/>
      <c r="DD147" s="46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</row>
    <row r="148" spans="1:185" x14ac:dyDescent="0.25">
      <c r="A148" s="2"/>
      <c r="B148" s="2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  <c r="BO148" s="46"/>
      <c r="BP148" s="46"/>
      <c r="BQ148" s="46"/>
      <c r="BR148" s="46"/>
      <c r="BS148" s="46"/>
      <c r="BT148" s="46"/>
      <c r="BU148" s="46"/>
      <c r="BV148" s="46"/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46"/>
      <c r="CL148" s="46"/>
      <c r="CM148" s="46"/>
      <c r="CN148" s="46"/>
      <c r="CO148" s="46"/>
      <c r="CP148" s="46"/>
      <c r="CQ148" s="46"/>
      <c r="CR148" s="46"/>
      <c r="CS148" s="46"/>
      <c r="CT148" s="46"/>
      <c r="CU148" s="46"/>
      <c r="CV148" s="46"/>
      <c r="CW148" s="46"/>
      <c r="CX148" s="46"/>
      <c r="CY148" s="46"/>
      <c r="CZ148" s="46"/>
      <c r="DA148" s="46"/>
      <c r="DB148" s="46"/>
      <c r="DC148" s="46"/>
      <c r="DD148" s="46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</row>
    <row r="149" spans="1:185" x14ac:dyDescent="0.25">
      <c r="A149" s="2"/>
      <c r="B149" s="2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  <c r="BO149" s="46"/>
      <c r="BP149" s="46"/>
      <c r="BQ149" s="46"/>
      <c r="BR149" s="46"/>
      <c r="BS149" s="46"/>
      <c r="BT149" s="46"/>
      <c r="BU149" s="46"/>
      <c r="BV149" s="46"/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46"/>
      <c r="CL149" s="46"/>
      <c r="CM149" s="46"/>
      <c r="CN149" s="46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6"/>
      <c r="CZ149" s="46"/>
      <c r="DA149" s="46"/>
      <c r="DB149" s="46"/>
      <c r="DC149" s="46"/>
      <c r="DD149" s="46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</row>
    <row r="150" spans="1:185" x14ac:dyDescent="0.25">
      <c r="A150" s="2"/>
      <c r="B150" s="2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  <c r="BO150" s="46"/>
      <c r="BP150" s="46"/>
      <c r="BQ150" s="46"/>
      <c r="BR150" s="46"/>
      <c r="BS150" s="46"/>
      <c r="BT150" s="46"/>
      <c r="BU150" s="46"/>
      <c r="BV150" s="46"/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  <c r="CJ150" s="46"/>
      <c r="CK150" s="46"/>
      <c r="CL150" s="46"/>
      <c r="CM150" s="46"/>
      <c r="CN150" s="46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6"/>
      <c r="CZ150" s="46"/>
      <c r="DA150" s="46"/>
      <c r="DB150" s="46"/>
      <c r="DC150" s="46"/>
      <c r="DD150" s="46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</row>
    <row r="151" spans="1:185" x14ac:dyDescent="0.25">
      <c r="A151" s="2"/>
      <c r="B151" s="2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  <c r="BO151" s="46"/>
      <c r="BP151" s="46"/>
      <c r="BQ151" s="46"/>
      <c r="BR151" s="46"/>
      <c r="BS151" s="46"/>
      <c r="BT151" s="46"/>
      <c r="BU151" s="46"/>
      <c r="BV151" s="46"/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  <c r="CJ151" s="46"/>
      <c r="CK151" s="46"/>
      <c r="CL151" s="46"/>
      <c r="CM151" s="46"/>
      <c r="CN151" s="46"/>
      <c r="CO151" s="46"/>
      <c r="CP151" s="46"/>
      <c r="CQ151" s="46"/>
      <c r="CR151" s="46"/>
      <c r="CS151" s="46"/>
      <c r="CT151" s="46"/>
      <c r="CU151" s="46"/>
      <c r="CV151" s="46"/>
      <c r="CW151" s="46"/>
      <c r="CX151" s="46"/>
      <c r="CY151" s="46"/>
      <c r="CZ151" s="46"/>
      <c r="DA151" s="46"/>
      <c r="DB151" s="46"/>
      <c r="DC151" s="46"/>
      <c r="DD151" s="46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</row>
    <row r="152" spans="1:185" x14ac:dyDescent="0.25">
      <c r="A152" s="2"/>
      <c r="B152" s="2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  <c r="BO152" s="46"/>
      <c r="BP152" s="46"/>
      <c r="BQ152" s="46"/>
      <c r="BR152" s="46"/>
      <c r="BS152" s="46"/>
      <c r="BT152" s="46"/>
      <c r="BU152" s="46"/>
      <c r="BV152" s="46"/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  <c r="CJ152" s="46"/>
      <c r="CK152" s="46"/>
      <c r="CL152" s="46"/>
      <c r="CM152" s="46"/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</row>
    <row r="153" spans="1:185" x14ac:dyDescent="0.25">
      <c r="A153" s="2"/>
      <c r="B153" s="2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  <c r="BO153" s="46"/>
      <c r="BP153" s="46"/>
      <c r="BQ153" s="46"/>
      <c r="BR153" s="46"/>
      <c r="BS153" s="46"/>
      <c r="BT153" s="46"/>
      <c r="BU153" s="46"/>
      <c r="BV153" s="46"/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  <c r="CJ153" s="46"/>
      <c r="CK153" s="46"/>
      <c r="CL153" s="46"/>
      <c r="CM153" s="46"/>
      <c r="CN153" s="46"/>
      <c r="CO153" s="46"/>
      <c r="CP153" s="46"/>
      <c r="CQ153" s="46"/>
      <c r="CR153" s="46"/>
      <c r="CS153" s="46"/>
      <c r="CT153" s="46"/>
      <c r="CU153" s="46"/>
      <c r="CV153" s="46"/>
      <c r="CW153" s="46"/>
      <c r="CX153" s="46"/>
      <c r="CY153" s="46"/>
      <c r="CZ153" s="46"/>
      <c r="DA153" s="46"/>
      <c r="DB153" s="46"/>
      <c r="DC153" s="46"/>
      <c r="DD153" s="46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</row>
    <row r="154" spans="1:185" x14ac:dyDescent="0.25">
      <c r="A154" s="2"/>
      <c r="B154" s="2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  <c r="BO154" s="46"/>
      <c r="BP154" s="46"/>
      <c r="BQ154" s="46"/>
      <c r="BR154" s="46"/>
      <c r="BS154" s="46"/>
      <c r="BT154" s="46"/>
      <c r="BU154" s="46"/>
      <c r="BV154" s="46"/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  <c r="CJ154" s="46"/>
      <c r="CK154" s="46"/>
      <c r="CL154" s="46"/>
      <c r="CM154" s="46"/>
      <c r="CN154" s="46"/>
      <c r="CO154" s="46"/>
      <c r="CP154" s="46"/>
      <c r="CQ154" s="46"/>
      <c r="CR154" s="46"/>
      <c r="CS154" s="46"/>
      <c r="CT154" s="46"/>
      <c r="CU154" s="46"/>
      <c r="CV154" s="46"/>
      <c r="CW154" s="46"/>
      <c r="CX154" s="46"/>
      <c r="CY154" s="46"/>
      <c r="CZ154" s="46"/>
      <c r="DA154" s="46"/>
      <c r="DB154" s="46"/>
      <c r="DC154" s="46"/>
      <c r="DD154" s="46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</row>
    <row r="155" spans="1:185" x14ac:dyDescent="0.25">
      <c r="A155" s="2"/>
      <c r="B155" s="2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  <c r="BO155" s="46"/>
      <c r="BP155" s="46"/>
      <c r="BQ155" s="46"/>
      <c r="BR155" s="46"/>
      <c r="BS155" s="46"/>
      <c r="BT155" s="46"/>
      <c r="BU155" s="46"/>
      <c r="BV155" s="46"/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  <c r="CM155" s="46"/>
      <c r="CN155" s="46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6"/>
      <c r="CZ155" s="46"/>
      <c r="DA155" s="46"/>
      <c r="DB155" s="46"/>
      <c r="DC155" s="46"/>
      <c r="DD155" s="46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</row>
    <row r="156" spans="1:185" x14ac:dyDescent="0.25">
      <c r="A156" s="2"/>
      <c r="B156" s="2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  <c r="CJ156" s="46"/>
      <c r="CK156" s="46"/>
      <c r="CL156" s="46"/>
      <c r="CM156" s="46"/>
      <c r="CN156" s="46"/>
      <c r="CO156" s="46"/>
      <c r="CP156" s="46"/>
      <c r="CQ156" s="46"/>
      <c r="CR156" s="46"/>
      <c r="CS156" s="46"/>
      <c r="CT156" s="46"/>
      <c r="CU156" s="46"/>
      <c r="CV156" s="46"/>
      <c r="CW156" s="46"/>
      <c r="CX156" s="46"/>
      <c r="CY156" s="46"/>
      <c r="CZ156" s="46"/>
      <c r="DA156" s="46"/>
      <c r="DB156" s="46"/>
      <c r="DC156" s="46"/>
      <c r="DD156" s="46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</row>
    <row r="157" spans="1:185" x14ac:dyDescent="0.25">
      <c r="A157" s="2"/>
      <c r="B157" s="2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  <c r="BO157" s="46"/>
      <c r="BP157" s="46"/>
      <c r="BQ157" s="46"/>
      <c r="BR157" s="46"/>
      <c r="BS157" s="46"/>
      <c r="BT157" s="46"/>
      <c r="BU157" s="46"/>
      <c r="BV157" s="46"/>
      <c r="BW157" s="46"/>
      <c r="BX157" s="46"/>
      <c r="BY157" s="46"/>
      <c r="BZ157" s="46"/>
      <c r="CA157" s="46"/>
      <c r="CB157" s="46"/>
      <c r="CC157" s="46"/>
      <c r="CD157" s="46"/>
      <c r="CE157" s="46"/>
      <c r="CF157" s="46"/>
      <c r="CG157" s="46"/>
      <c r="CH157" s="46"/>
      <c r="CI157" s="46"/>
      <c r="CJ157" s="46"/>
      <c r="CK157" s="46"/>
      <c r="CL157" s="46"/>
      <c r="CM157" s="46"/>
      <c r="CN157" s="46"/>
      <c r="CO157" s="46"/>
      <c r="CP157" s="46"/>
      <c r="CQ157" s="46"/>
      <c r="CR157" s="46"/>
      <c r="CS157" s="46"/>
      <c r="CT157" s="46"/>
      <c r="CU157" s="46"/>
      <c r="CV157" s="46"/>
      <c r="CW157" s="46"/>
      <c r="CX157" s="46"/>
      <c r="CY157" s="46"/>
      <c r="CZ157" s="46"/>
      <c r="DA157" s="46"/>
      <c r="DB157" s="46"/>
      <c r="DC157" s="46"/>
      <c r="DD157" s="46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</row>
    <row r="158" spans="1:185" x14ac:dyDescent="0.25">
      <c r="A158" s="2"/>
      <c r="B158" s="2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  <c r="BO158" s="46"/>
      <c r="BP158" s="46"/>
      <c r="BQ158" s="46"/>
      <c r="BR158" s="46"/>
      <c r="BS158" s="46"/>
      <c r="BT158" s="46"/>
      <c r="BU158" s="46"/>
      <c r="BV158" s="46"/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  <c r="CJ158" s="46"/>
      <c r="CK158" s="46"/>
      <c r="CL158" s="46"/>
      <c r="CM158" s="46"/>
      <c r="CN158" s="46"/>
      <c r="CO158" s="46"/>
      <c r="CP158" s="46"/>
      <c r="CQ158" s="46"/>
      <c r="CR158" s="46"/>
      <c r="CS158" s="46"/>
      <c r="CT158" s="46"/>
      <c r="CU158" s="46"/>
      <c r="CV158" s="46"/>
      <c r="CW158" s="46"/>
      <c r="CX158" s="46"/>
      <c r="CY158" s="46"/>
      <c r="CZ158" s="46"/>
      <c r="DA158" s="46"/>
      <c r="DB158" s="46"/>
      <c r="DC158" s="46"/>
      <c r="DD158" s="46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</row>
    <row r="159" spans="1:185" x14ac:dyDescent="0.25">
      <c r="A159" s="2"/>
      <c r="B159" s="2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  <c r="BO159" s="46"/>
      <c r="BP159" s="46"/>
      <c r="BQ159" s="46"/>
      <c r="BR159" s="46"/>
      <c r="BS159" s="46"/>
      <c r="BT159" s="46"/>
      <c r="BU159" s="46"/>
      <c r="BV159" s="46"/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</row>
    <row r="160" spans="1:185" x14ac:dyDescent="0.25">
      <c r="A160" s="2"/>
      <c r="B160" s="2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  <c r="BO160" s="46"/>
      <c r="BP160" s="46"/>
      <c r="BQ160" s="46"/>
      <c r="BR160" s="46"/>
      <c r="BS160" s="46"/>
      <c r="BT160" s="46"/>
      <c r="BU160" s="46"/>
      <c r="BV160" s="46"/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  <c r="DA160" s="46"/>
      <c r="DB160" s="46"/>
      <c r="DC160" s="46"/>
      <c r="DD160" s="46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</row>
    <row r="161" spans="1:185" x14ac:dyDescent="0.25">
      <c r="A161" s="2"/>
      <c r="B161" s="2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  <c r="BO161" s="46"/>
      <c r="BP161" s="46"/>
      <c r="BQ161" s="46"/>
      <c r="BR161" s="46"/>
      <c r="BS161" s="46"/>
      <c r="BT161" s="46"/>
      <c r="BU161" s="46"/>
      <c r="BV161" s="46"/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</row>
    <row r="162" spans="1:185" x14ac:dyDescent="0.25">
      <c r="A162" s="2"/>
      <c r="B162" s="2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  <c r="BO162" s="46"/>
      <c r="BP162" s="46"/>
      <c r="BQ162" s="46"/>
      <c r="BR162" s="46"/>
      <c r="BS162" s="46"/>
      <c r="BT162" s="46"/>
      <c r="BU162" s="46"/>
      <c r="BV162" s="46"/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</row>
    <row r="163" spans="1:185" x14ac:dyDescent="0.25">
      <c r="A163" s="2"/>
      <c r="B163" s="2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  <c r="BO163" s="46"/>
      <c r="BP163" s="46"/>
      <c r="BQ163" s="46"/>
      <c r="BR163" s="46"/>
      <c r="BS163" s="46"/>
      <c r="BT163" s="46"/>
      <c r="BU163" s="46"/>
      <c r="BV163" s="46"/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</row>
    <row r="164" spans="1:185" x14ac:dyDescent="0.25">
      <c r="A164" s="2"/>
      <c r="B164" s="2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  <c r="BO164" s="46"/>
      <c r="BP164" s="46"/>
      <c r="BQ164" s="46"/>
      <c r="BR164" s="46"/>
      <c r="BS164" s="46"/>
      <c r="BT164" s="46"/>
      <c r="BU164" s="46"/>
      <c r="BV164" s="46"/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</row>
    <row r="165" spans="1:185" x14ac:dyDescent="0.25">
      <c r="A165" s="2"/>
      <c r="B165" s="2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  <c r="BO165" s="46"/>
      <c r="BP165" s="46"/>
      <c r="BQ165" s="46"/>
      <c r="BR165" s="46"/>
      <c r="BS165" s="46"/>
      <c r="BT165" s="46"/>
      <c r="BU165" s="46"/>
      <c r="BV165" s="46"/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6"/>
      <c r="CZ165" s="46"/>
      <c r="DA165" s="46"/>
      <c r="DB165" s="46"/>
      <c r="DC165" s="46"/>
      <c r="DD165" s="46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</row>
    <row r="166" spans="1:185" x14ac:dyDescent="0.25">
      <c r="A166" s="2"/>
      <c r="B166" s="2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  <c r="BO166" s="46"/>
      <c r="BP166" s="46"/>
      <c r="BQ166" s="46"/>
      <c r="BR166" s="46"/>
      <c r="BS166" s="46"/>
      <c r="BT166" s="46"/>
      <c r="BU166" s="46"/>
      <c r="BV166" s="46"/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</row>
    <row r="167" spans="1:185" x14ac:dyDescent="0.25">
      <c r="A167" s="2"/>
      <c r="B167" s="2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  <c r="BO167" s="46"/>
      <c r="BP167" s="46"/>
      <c r="BQ167" s="46"/>
      <c r="BR167" s="46"/>
      <c r="BS167" s="46"/>
      <c r="BT167" s="46"/>
      <c r="BU167" s="46"/>
      <c r="BV167" s="46"/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</row>
    <row r="168" spans="1:185" x14ac:dyDescent="0.25">
      <c r="A168" s="2"/>
      <c r="B168" s="2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  <c r="BO168" s="46"/>
      <c r="BP168" s="46"/>
      <c r="BQ168" s="46"/>
      <c r="BR168" s="46"/>
      <c r="BS168" s="46"/>
      <c r="BT168" s="46"/>
      <c r="BU168" s="46"/>
      <c r="BV168" s="46"/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</row>
    <row r="169" spans="1:185" x14ac:dyDescent="0.25">
      <c r="A169" s="2"/>
      <c r="B169" s="2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  <c r="BO169" s="46"/>
      <c r="BP169" s="46"/>
      <c r="BQ169" s="46"/>
      <c r="BR169" s="46"/>
      <c r="BS169" s="46"/>
      <c r="BT169" s="46"/>
      <c r="BU169" s="46"/>
      <c r="BV169" s="46"/>
      <c r="BW169" s="46"/>
      <c r="BX169" s="46"/>
      <c r="BY169" s="46"/>
      <c r="BZ169" s="46"/>
      <c r="CA169" s="46"/>
      <c r="CB169" s="46"/>
      <c r="CC169" s="46"/>
      <c r="CD169" s="46"/>
      <c r="CE169" s="46"/>
      <c r="CF169" s="46"/>
      <c r="CG169" s="46"/>
      <c r="CH169" s="46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</row>
    <row r="170" spans="1:185" x14ac:dyDescent="0.25">
      <c r="A170" s="2"/>
      <c r="B170" s="2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  <c r="BO170" s="46"/>
      <c r="BP170" s="46"/>
      <c r="BQ170" s="46"/>
      <c r="BR170" s="46"/>
      <c r="BS170" s="46"/>
      <c r="BT170" s="46"/>
      <c r="BU170" s="46"/>
      <c r="BV170" s="46"/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</row>
    <row r="171" spans="1:185" x14ac:dyDescent="0.25">
      <c r="A171" s="2"/>
      <c r="B171" s="2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  <c r="BO171" s="46"/>
      <c r="BP171" s="46"/>
      <c r="BQ171" s="46"/>
      <c r="BR171" s="46"/>
      <c r="BS171" s="46"/>
      <c r="BT171" s="46"/>
      <c r="BU171" s="46"/>
      <c r="BV171" s="46"/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</row>
    <row r="172" spans="1:185" x14ac:dyDescent="0.25">
      <c r="A172" s="2"/>
      <c r="B172" s="2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  <c r="BO172" s="46"/>
      <c r="BP172" s="46"/>
      <c r="BQ172" s="46"/>
      <c r="BR172" s="46"/>
      <c r="BS172" s="46"/>
      <c r="BT172" s="46"/>
      <c r="BU172" s="46"/>
      <c r="BV172" s="46"/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6"/>
      <c r="DC172" s="46"/>
      <c r="DD172" s="46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</row>
    <row r="173" spans="1:185" x14ac:dyDescent="0.25">
      <c r="A173" s="2"/>
      <c r="B173" s="2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  <c r="BO173" s="46"/>
      <c r="BP173" s="46"/>
      <c r="BQ173" s="46"/>
      <c r="BR173" s="46"/>
      <c r="BS173" s="46"/>
      <c r="BT173" s="46"/>
      <c r="BU173" s="46"/>
      <c r="BV173" s="46"/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  <c r="CJ173" s="46"/>
      <c r="CK173" s="46"/>
      <c r="CL173" s="46"/>
      <c r="CM173" s="46"/>
      <c r="CN173" s="46"/>
      <c r="CO173" s="46"/>
      <c r="CP173" s="46"/>
      <c r="CQ173" s="46"/>
      <c r="CR173" s="46"/>
      <c r="CS173" s="46"/>
      <c r="CT173" s="46"/>
      <c r="CU173" s="46"/>
      <c r="CV173" s="46"/>
      <c r="CW173" s="46"/>
      <c r="CX173" s="46"/>
      <c r="CY173" s="46"/>
      <c r="CZ173" s="46"/>
      <c r="DA173" s="46"/>
      <c r="DB173" s="46"/>
      <c r="DC173" s="46"/>
      <c r="DD173" s="46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</row>
    <row r="174" spans="1:185" x14ac:dyDescent="0.25">
      <c r="A174" s="2"/>
      <c r="B174" s="2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  <c r="BO174" s="46"/>
      <c r="BP174" s="46"/>
      <c r="BQ174" s="46"/>
      <c r="BR174" s="46"/>
      <c r="BS174" s="46"/>
      <c r="BT174" s="46"/>
      <c r="BU174" s="46"/>
      <c r="BV174" s="46"/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  <c r="CJ174" s="46"/>
      <c r="CK174" s="46"/>
      <c r="CL174" s="46"/>
      <c r="CM174" s="46"/>
      <c r="CN174" s="46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6"/>
      <c r="DC174" s="46"/>
      <c r="DD174" s="46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</row>
    <row r="175" spans="1:185" x14ac:dyDescent="0.25">
      <c r="A175" s="2"/>
      <c r="B175" s="2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  <c r="BO175" s="46"/>
      <c r="BP175" s="46"/>
      <c r="BQ175" s="46"/>
      <c r="BR175" s="46"/>
      <c r="BS175" s="46"/>
      <c r="BT175" s="46"/>
      <c r="BU175" s="46"/>
      <c r="BV175" s="46"/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  <c r="CJ175" s="46"/>
      <c r="CK175" s="46"/>
      <c r="CL175" s="46"/>
      <c r="CM175" s="46"/>
      <c r="CN175" s="46"/>
      <c r="CO175" s="46"/>
      <c r="CP175" s="46"/>
      <c r="CQ175" s="46"/>
      <c r="CR175" s="46"/>
      <c r="CS175" s="46"/>
      <c r="CT175" s="46"/>
      <c r="CU175" s="46"/>
      <c r="CV175" s="46"/>
      <c r="CW175" s="46"/>
      <c r="CX175" s="46"/>
      <c r="CY175" s="46"/>
      <c r="CZ175" s="46"/>
      <c r="DA175" s="46"/>
      <c r="DB175" s="46"/>
      <c r="DC175" s="46"/>
      <c r="DD175" s="46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</row>
    <row r="176" spans="1:185" x14ac:dyDescent="0.25">
      <c r="A176" s="2"/>
      <c r="B176" s="2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  <c r="BO176" s="46"/>
      <c r="BP176" s="46"/>
      <c r="BQ176" s="46"/>
      <c r="BR176" s="46"/>
      <c r="BS176" s="46"/>
      <c r="BT176" s="46"/>
      <c r="BU176" s="46"/>
      <c r="BV176" s="46"/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</row>
    <row r="177" spans="1:185" x14ac:dyDescent="0.25">
      <c r="A177" s="2"/>
      <c r="B177" s="2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  <c r="BO177" s="46"/>
      <c r="BP177" s="46"/>
      <c r="BQ177" s="46"/>
      <c r="BR177" s="46"/>
      <c r="BS177" s="46"/>
      <c r="BT177" s="46"/>
      <c r="BU177" s="46"/>
      <c r="BV177" s="46"/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  <c r="CJ177" s="46"/>
      <c r="CK177" s="46"/>
      <c r="CL177" s="46"/>
      <c r="CM177" s="46"/>
      <c r="CN177" s="46"/>
      <c r="CO177" s="46"/>
      <c r="CP177" s="46"/>
      <c r="CQ177" s="46"/>
      <c r="CR177" s="46"/>
      <c r="CS177" s="46"/>
      <c r="CT177" s="46"/>
      <c r="CU177" s="46"/>
      <c r="CV177" s="46"/>
      <c r="CW177" s="46"/>
      <c r="CX177" s="46"/>
      <c r="CY177" s="46"/>
      <c r="CZ177" s="46"/>
      <c r="DA177" s="46"/>
      <c r="DB177" s="46"/>
      <c r="DC177" s="46"/>
      <c r="DD177" s="46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</row>
    <row r="178" spans="1:185" x14ac:dyDescent="0.25">
      <c r="A178" s="2"/>
      <c r="B178" s="2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  <c r="BO178" s="46"/>
      <c r="BP178" s="46"/>
      <c r="BQ178" s="46"/>
      <c r="BR178" s="46"/>
      <c r="BS178" s="46"/>
      <c r="BT178" s="46"/>
      <c r="BU178" s="46"/>
      <c r="BV178" s="46"/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</row>
    <row r="179" spans="1:185" x14ac:dyDescent="0.25">
      <c r="A179" s="2"/>
      <c r="B179" s="2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  <c r="CJ179" s="46"/>
      <c r="CK179" s="46"/>
      <c r="CL179" s="46"/>
      <c r="CM179" s="46"/>
      <c r="CN179" s="46"/>
      <c r="CO179" s="46"/>
      <c r="CP179" s="46"/>
      <c r="CQ179" s="46"/>
      <c r="CR179" s="46"/>
      <c r="CS179" s="46"/>
      <c r="CT179" s="46"/>
      <c r="CU179" s="46"/>
      <c r="CV179" s="46"/>
      <c r="CW179" s="46"/>
      <c r="CX179" s="46"/>
      <c r="CY179" s="46"/>
      <c r="CZ179" s="46"/>
      <c r="DA179" s="46"/>
      <c r="DB179" s="46"/>
      <c r="DC179" s="46"/>
      <c r="DD179" s="46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</row>
    <row r="180" spans="1:185" x14ac:dyDescent="0.25">
      <c r="A180" s="2"/>
      <c r="B180" s="2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  <c r="CJ180" s="46"/>
      <c r="CK180" s="46"/>
      <c r="CL180" s="46"/>
      <c r="CM180" s="46"/>
      <c r="CN180" s="46"/>
      <c r="CO180" s="46"/>
      <c r="CP180" s="46"/>
      <c r="CQ180" s="46"/>
      <c r="CR180" s="46"/>
      <c r="CS180" s="46"/>
      <c r="CT180" s="46"/>
      <c r="CU180" s="46"/>
      <c r="CV180" s="46"/>
      <c r="CW180" s="46"/>
      <c r="CX180" s="46"/>
      <c r="CY180" s="46"/>
      <c r="CZ180" s="46"/>
      <c r="DA180" s="46"/>
      <c r="DB180" s="46"/>
      <c r="DC180" s="46"/>
      <c r="DD180" s="46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</row>
    <row r="181" spans="1:185" x14ac:dyDescent="0.25">
      <c r="A181" s="2"/>
      <c r="B181" s="2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  <c r="CJ181" s="46"/>
      <c r="CK181" s="46"/>
      <c r="CL181" s="46"/>
      <c r="CM181" s="46"/>
      <c r="CN181" s="46"/>
      <c r="CO181" s="46"/>
      <c r="CP181" s="46"/>
      <c r="CQ181" s="46"/>
      <c r="CR181" s="46"/>
      <c r="CS181" s="46"/>
      <c r="CT181" s="46"/>
      <c r="CU181" s="46"/>
      <c r="CV181" s="46"/>
      <c r="CW181" s="46"/>
      <c r="CX181" s="46"/>
      <c r="CY181" s="46"/>
      <c r="CZ181" s="46"/>
      <c r="DA181" s="46"/>
      <c r="DB181" s="46"/>
      <c r="DC181" s="46"/>
      <c r="DD181" s="46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</row>
    <row r="182" spans="1:185" x14ac:dyDescent="0.25">
      <c r="A182" s="2"/>
      <c r="B182" s="2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  <c r="CJ182" s="46"/>
      <c r="CK182" s="46"/>
      <c r="CL182" s="46"/>
      <c r="CM182" s="46"/>
      <c r="CN182" s="46"/>
      <c r="CO182" s="46"/>
      <c r="CP182" s="46"/>
      <c r="CQ182" s="46"/>
      <c r="CR182" s="46"/>
      <c r="CS182" s="46"/>
      <c r="CT182" s="46"/>
      <c r="CU182" s="46"/>
      <c r="CV182" s="46"/>
      <c r="CW182" s="46"/>
      <c r="CX182" s="46"/>
      <c r="CY182" s="46"/>
      <c r="CZ182" s="46"/>
      <c r="DA182" s="46"/>
      <c r="DB182" s="46"/>
      <c r="DC182" s="46"/>
      <c r="DD182" s="46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</row>
    <row r="183" spans="1:185" x14ac:dyDescent="0.25">
      <c r="A183" s="2"/>
      <c r="B183" s="2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46"/>
      <c r="DA183" s="46"/>
      <c r="DB183" s="46"/>
      <c r="DC183" s="46"/>
      <c r="DD183" s="46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</row>
    <row r="184" spans="1:185" x14ac:dyDescent="0.25">
      <c r="A184" s="2"/>
      <c r="B184" s="2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  <c r="CJ184" s="46"/>
      <c r="CK184" s="46"/>
      <c r="CL184" s="46"/>
      <c r="CM184" s="46"/>
      <c r="CN184" s="46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6"/>
      <c r="CZ184" s="46"/>
      <c r="DA184" s="46"/>
      <c r="DB184" s="46"/>
      <c r="DC184" s="46"/>
      <c r="DD184" s="46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</row>
    <row r="185" spans="1:185" x14ac:dyDescent="0.25">
      <c r="A185" s="2"/>
      <c r="B185" s="2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  <c r="CJ185" s="46"/>
      <c r="CK185" s="46"/>
      <c r="CL185" s="46"/>
      <c r="CM185" s="46"/>
      <c r="CN185" s="46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6"/>
      <c r="CZ185" s="46"/>
      <c r="DA185" s="46"/>
      <c r="DB185" s="46"/>
      <c r="DC185" s="46"/>
      <c r="DD185" s="46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</row>
    <row r="186" spans="1:185" x14ac:dyDescent="0.25">
      <c r="A186" s="2"/>
      <c r="B186" s="2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  <c r="CM186" s="46"/>
      <c r="CN186" s="46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6"/>
      <c r="CZ186" s="46"/>
      <c r="DA186" s="46"/>
      <c r="DB186" s="46"/>
      <c r="DC186" s="46"/>
      <c r="DD186" s="46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</row>
    <row r="187" spans="1:185" x14ac:dyDescent="0.25">
      <c r="A187" s="2"/>
      <c r="B187" s="2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  <c r="CJ187" s="46"/>
      <c r="CK187" s="46"/>
      <c r="CL187" s="46"/>
      <c r="CM187" s="46"/>
      <c r="CN187" s="46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6"/>
      <c r="CZ187" s="46"/>
      <c r="DA187" s="46"/>
      <c r="DB187" s="46"/>
      <c r="DC187" s="46"/>
      <c r="DD187" s="46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</row>
    <row r="188" spans="1:185" x14ac:dyDescent="0.25">
      <c r="A188" s="2"/>
      <c r="B188" s="2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  <c r="CJ188" s="46"/>
      <c r="CK188" s="46"/>
      <c r="CL188" s="46"/>
      <c r="CM188" s="46"/>
      <c r="CN188" s="46"/>
      <c r="CO188" s="46"/>
      <c r="CP188" s="46"/>
      <c r="CQ188" s="46"/>
      <c r="CR188" s="46"/>
      <c r="CS188" s="46"/>
      <c r="CT188" s="46"/>
      <c r="CU188" s="46"/>
      <c r="CV188" s="46"/>
      <c r="CW188" s="46"/>
      <c r="CX188" s="46"/>
      <c r="CY188" s="46"/>
      <c r="CZ188" s="46"/>
      <c r="DA188" s="46"/>
      <c r="DB188" s="46"/>
      <c r="DC188" s="46"/>
      <c r="DD188" s="46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</row>
    <row r="189" spans="1:185" x14ac:dyDescent="0.25">
      <c r="A189" s="2"/>
      <c r="B189" s="2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  <c r="CJ189" s="46"/>
      <c r="CK189" s="46"/>
      <c r="CL189" s="46"/>
      <c r="CM189" s="46"/>
      <c r="CN189" s="46"/>
      <c r="CO189" s="46"/>
      <c r="CP189" s="46"/>
      <c r="CQ189" s="46"/>
      <c r="CR189" s="46"/>
      <c r="CS189" s="46"/>
      <c r="CT189" s="46"/>
      <c r="CU189" s="46"/>
      <c r="CV189" s="46"/>
      <c r="CW189" s="46"/>
      <c r="CX189" s="46"/>
      <c r="CY189" s="46"/>
      <c r="CZ189" s="46"/>
      <c r="DA189" s="46"/>
      <c r="DB189" s="46"/>
      <c r="DC189" s="46"/>
      <c r="DD189" s="46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</row>
    <row r="190" spans="1:185" x14ac:dyDescent="0.25">
      <c r="A190" s="2"/>
      <c r="B190" s="2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6"/>
      <c r="CT190" s="46"/>
      <c r="CU190" s="46"/>
      <c r="CV190" s="46"/>
      <c r="CW190" s="46"/>
      <c r="CX190" s="46"/>
      <c r="CY190" s="46"/>
      <c r="CZ190" s="46"/>
      <c r="DA190" s="46"/>
      <c r="DB190" s="46"/>
      <c r="DC190" s="46"/>
      <c r="DD190" s="46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</row>
    <row r="191" spans="1:185" x14ac:dyDescent="0.25">
      <c r="A191" s="2"/>
      <c r="B191" s="2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  <c r="CJ191" s="46"/>
      <c r="CK191" s="46"/>
      <c r="CL191" s="46"/>
      <c r="CM191" s="46"/>
      <c r="CN191" s="46"/>
      <c r="CO191" s="46"/>
      <c r="CP191" s="46"/>
      <c r="CQ191" s="46"/>
      <c r="CR191" s="46"/>
      <c r="CS191" s="46"/>
      <c r="CT191" s="46"/>
      <c r="CU191" s="46"/>
      <c r="CV191" s="46"/>
      <c r="CW191" s="46"/>
      <c r="CX191" s="46"/>
      <c r="CY191" s="46"/>
      <c r="CZ191" s="46"/>
      <c r="DA191" s="46"/>
      <c r="DB191" s="46"/>
      <c r="DC191" s="46"/>
      <c r="DD191" s="46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</row>
    <row r="192" spans="1:185" x14ac:dyDescent="0.25">
      <c r="A192" s="2"/>
      <c r="B192" s="2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  <c r="CJ192" s="46"/>
      <c r="CK192" s="46"/>
      <c r="CL192" s="46"/>
      <c r="CM192" s="46"/>
      <c r="CN192" s="46"/>
      <c r="CO192" s="46"/>
      <c r="CP192" s="46"/>
      <c r="CQ192" s="46"/>
      <c r="CR192" s="46"/>
      <c r="CS192" s="46"/>
      <c r="CT192" s="46"/>
      <c r="CU192" s="46"/>
      <c r="CV192" s="46"/>
      <c r="CW192" s="46"/>
      <c r="CX192" s="46"/>
      <c r="CY192" s="46"/>
      <c r="CZ192" s="46"/>
      <c r="DA192" s="46"/>
      <c r="DB192" s="46"/>
      <c r="DC192" s="46"/>
      <c r="DD192" s="46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</row>
    <row r="193" spans="1:185" x14ac:dyDescent="0.25">
      <c r="A193" s="2"/>
      <c r="B193" s="2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  <c r="CJ193" s="46"/>
      <c r="CK193" s="46"/>
      <c r="CL193" s="46"/>
      <c r="CM193" s="46"/>
      <c r="CN193" s="46"/>
      <c r="CO193" s="46"/>
      <c r="CP193" s="46"/>
      <c r="CQ193" s="46"/>
      <c r="CR193" s="46"/>
      <c r="CS193" s="46"/>
      <c r="CT193" s="46"/>
      <c r="CU193" s="46"/>
      <c r="CV193" s="46"/>
      <c r="CW193" s="46"/>
      <c r="CX193" s="46"/>
      <c r="CY193" s="46"/>
      <c r="CZ193" s="46"/>
      <c r="DA193" s="46"/>
      <c r="DB193" s="46"/>
      <c r="DC193" s="46"/>
      <c r="DD193" s="46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</row>
    <row r="194" spans="1:185" x14ac:dyDescent="0.25">
      <c r="A194" s="2"/>
      <c r="B194" s="2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  <c r="CJ194" s="46"/>
      <c r="CK194" s="46"/>
      <c r="CL194" s="46"/>
      <c r="CM194" s="46"/>
      <c r="CN194" s="46"/>
      <c r="CO194" s="46"/>
      <c r="CP194" s="46"/>
      <c r="CQ194" s="46"/>
      <c r="CR194" s="46"/>
      <c r="CS194" s="46"/>
      <c r="CT194" s="46"/>
      <c r="CU194" s="46"/>
      <c r="CV194" s="46"/>
      <c r="CW194" s="46"/>
      <c r="CX194" s="46"/>
      <c r="CY194" s="46"/>
      <c r="CZ194" s="46"/>
      <c r="DA194" s="46"/>
      <c r="DB194" s="46"/>
      <c r="DC194" s="46"/>
      <c r="DD194" s="46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</row>
    <row r="195" spans="1:185" x14ac:dyDescent="0.25">
      <c r="A195" s="2"/>
      <c r="B195" s="2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  <c r="CJ195" s="46"/>
      <c r="CK195" s="46"/>
      <c r="CL195" s="46"/>
      <c r="CM195" s="46"/>
      <c r="CN195" s="46"/>
      <c r="CO195" s="46"/>
      <c r="CP195" s="46"/>
      <c r="CQ195" s="46"/>
      <c r="CR195" s="46"/>
      <c r="CS195" s="46"/>
      <c r="CT195" s="46"/>
      <c r="CU195" s="46"/>
      <c r="CV195" s="46"/>
      <c r="CW195" s="46"/>
      <c r="CX195" s="46"/>
      <c r="CY195" s="46"/>
      <c r="CZ195" s="46"/>
      <c r="DA195" s="46"/>
      <c r="DB195" s="46"/>
      <c r="DC195" s="46"/>
      <c r="DD195" s="46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</row>
    <row r="196" spans="1:185" x14ac:dyDescent="0.25">
      <c r="A196" s="2"/>
      <c r="B196" s="2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  <c r="CM196" s="46"/>
      <c r="CN196" s="46"/>
      <c r="CO196" s="46"/>
      <c r="CP196" s="46"/>
      <c r="CQ196" s="46"/>
      <c r="CR196" s="46"/>
      <c r="CS196" s="46"/>
      <c r="CT196" s="46"/>
      <c r="CU196" s="46"/>
      <c r="CV196" s="46"/>
      <c r="CW196" s="46"/>
      <c r="CX196" s="46"/>
      <c r="CY196" s="46"/>
      <c r="CZ196" s="46"/>
      <c r="DA196" s="46"/>
      <c r="DB196" s="46"/>
      <c r="DC196" s="46"/>
      <c r="DD196" s="46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</row>
    <row r="197" spans="1:185" x14ac:dyDescent="0.25">
      <c r="A197" s="2"/>
      <c r="B197" s="2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  <c r="CJ197" s="46"/>
      <c r="CK197" s="46"/>
      <c r="CL197" s="46"/>
      <c r="CM197" s="46"/>
      <c r="CN197" s="46"/>
      <c r="CO197" s="46"/>
      <c r="CP197" s="46"/>
      <c r="CQ197" s="46"/>
      <c r="CR197" s="46"/>
      <c r="CS197" s="46"/>
      <c r="CT197" s="46"/>
      <c r="CU197" s="46"/>
      <c r="CV197" s="46"/>
      <c r="CW197" s="46"/>
      <c r="CX197" s="46"/>
      <c r="CY197" s="46"/>
      <c r="CZ197" s="46"/>
      <c r="DA197" s="46"/>
      <c r="DB197" s="46"/>
      <c r="DC197" s="46"/>
      <c r="DD197" s="46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</row>
    <row r="198" spans="1:185" x14ac:dyDescent="0.25">
      <c r="A198" s="2"/>
      <c r="B198" s="2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6"/>
      <c r="CR198" s="46"/>
      <c r="CS198" s="46"/>
      <c r="CT198" s="46"/>
      <c r="CU198" s="46"/>
      <c r="CV198" s="46"/>
      <c r="CW198" s="46"/>
      <c r="CX198" s="46"/>
      <c r="CY198" s="46"/>
      <c r="CZ198" s="46"/>
      <c r="DA198" s="46"/>
      <c r="DB198" s="46"/>
      <c r="DC198" s="46"/>
      <c r="DD198" s="46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</row>
    <row r="199" spans="1:185" x14ac:dyDescent="0.25">
      <c r="A199" s="2"/>
      <c r="B199" s="2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  <c r="CM199" s="46"/>
      <c r="CN199" s="46"/>
      <c r="CO199" s="46"/>
      <c r="CP199" s="46"/>
      <c r="CQ199" s="46"/>
      <c r="CR199" s="46"/>
      <c r="CS199" s="46"/>
      <c r="CT199" s="46"/>
      <c r="CU199" s="46"/>
      <c r="CV199" s="46"/>
      <c r="CW199" s="46"/>
      <c r="CX199" s="46"/>
      <c r="CY199" s="46"/>
      <c r="CZ199" s="46"/>
      <c r="DA199" s="46"/>
      <c r="DB199" s="46"/>
      <c r="DC199" s="46"/>
      <c r="DD199" s="46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</row>
    <row r="200" spans="1:185" x14ac:dyDescent="0.25">
      <c r="A200" s="2"/>
      <c r="B200" s="2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  <c r="CJ200" s="46"/>
      <c r="CK200" s="46"/>
      <c r="CL200" s="46"/>
      <c r="CM200" s="46"/>
      <c r="CN200" s="46"/>
      <c r="CO200" s="46"/>
      <c r="CP200" s="46"/>
      <c r="CQ200" s="46"/>
      <c r="CR200" s="46"/>
      <c r="CS200" s="46"/>
      <c r="CT200" s="46"/>
      <c r="CU200" s="46"/>
      <c r="CV200" s="46"/>
      <c r="CW200" s="46"/>
      <c r="CX200" s="46"/>
      <c r="CY200" s="46"/>
      <c r="CZ200" s="46"/>
      <c r="DA200" s="46"/>
      <c r="DB200" s="46"/>
      <c r="DC200" s="46"/>
      <c r="DD200" s="46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</row>
    <row r="201" spans="1:185" x14ac:dyDescent="0.25">
      <c r="A201" s="2"/>
      <c r="B201" s="2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6"/>
      <c r="CV201" s="46"/>
      <c r="CW201" s="46"/>
      <c r="CX201" s="46"/>
      <c r="CY201" s="46"/>
      <c r="CZ201" s="46"/>
      <c r="DA201" s="46"/>
      <c r="DB201" s="46"/>
      <c r="DC201" s="46"/>
      <c r="DD201" s="46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</row>
    <row r="202" spans="1:185" x14ac:dyDescent="0.25">
      <c r="A202" s="2"/>
      <c r="B202" s="2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6"/>
      <c r="CR202" s="46"/>
      <c r="CS202" s="46"/>
      <c r="CT202" s="46"/>
      <c r="CU202" s="46"/>
      <c r="CV202" s="46"/>
      <c r="CW202" s="46"/>
      <c r="CX202" s="46"/>
      <c r="CY202" s="46"/>
      <c r="CZ202" s="46"/>
      <c r="DA202" s="46"/>
      <c r="DB202" s="46"/>
      <c r="DC202" s="46"/>
      <c r="DD202" s="46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</row>
    <row r="203" spans="1:185" x14ac:dyDescent="0.25">
      <c r="A203" s="2"/>
      <c r="B203" s="2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  <c r="CR203" s="46"/>
      <c r="CS203" s="46"/>
      <c r="CT203" s="46"/>
      <c r="CU203" s="46"/>
      <c r="CV203" s="46"/>
      <c r="CW203" s="46"/>
      <c r="CX203" s="46"/>
      <c r="CY203" s="46"/>
      <c r="CZ203" s="46"/>
      <c r="DA203" s="46"/>
      <c r="DB203" s="46"/>
      <c r="DC203" s="46"/>
      <c r="DD203" s="46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</row>
    <row r="204" spans="1:185" x14ac:dyDescent="0.25">
      <c r="A204" s="2"/>
      <c r="B204" s="2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6"/>
      <c r="CR204" s="46"/>
      <c r="CS204" s="46"/>
      <c r="CT204" s="46"/>
      <c r="CU204" s="46"/>
      <c r="CV204" s="46"/>
      <c r="CW204" s="46"/>
      <c r="CX204" s="46"/>
      <c r="CY204" s="46"/>
      <c r="CZ204" s="46"/>
      <c r="DA204" s="46"/>
      <c r="DB204" s="46"/>
      <c r="DC204" s="46"/>
      <c r="DD204" s="46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</row>
    <row r="205" spans="1:185" x14ac:dyDescent="0.25">
      <c r="A205" s="2"/>
      <c r="B205" s="2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  <c r="CR205" s="46"/>
      <c r="CS205" s="46"/>
      <c r="CT205" s="46"/>
      <c r="CU205" s="46"/>
      <c r="CV205" s="46"/>
      <c r="CW205" s="46"/>
      <c r="CX205" s="46"/>
      <c r="CY205" s="46"/>
      <c r="CZ205" s="46"/>
      <c r="DA205" s="46"/>
      <c r="DB205" s="46"/>
      <c r="DC205" s="46"/>
      <c r="DD205" s="46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</row>
    <row r="206" spans="1:185" x14ac:dyDescent="0.25">
      <c r="A206" s="2"/>
      <c r="B206" s="2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  <c r="CR206" s="46"/>
      <c r="CS206" s="46"/>
      <c r="CT206" s="46"/>
      <c r="CU206" s="46"/>
      <c r="CV206" s="46"/>
      <c r="CW206" s="46"/>
      <c r="CX206" s="46"/>
      <c r="CY206" s="46"/>
      <c r="CZ206" s="46"/>
      <c r="DA206" s="46"/>
      <c r="DB206" s="46"/>
      <c r="DC206" s="46"/>
      <c r="DD206" s="46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</row>
    <row r="207" spans="1:185" x14ac:dyDescent="0.25">
      <c r="A207" s="2"/>
      <c r="B207" s="2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6"/>
      <c r="CV207" s="46"/>
      <c r="CW207" s="46"/>
      <c r="CX207" s="46"/>
      <c r="CY207" s="46"/>
      <c r="CZ207" s="46"/>
      <c r="DA207" s="46"/>
      <c r="DB207" s="46"/>
      <c r="DC207" s="46"/>
      <c r="DD207" s="46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</row>
    <row r="208" spans="1:185" x14ac:dyDescent="0.25">
      <c r="A208" s="2"/>
      <c r="B208" s="2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6"/>
      <c r="CZ208" s="46"/>
      <c r="DA208" s="46"/>
      <c r="DB208" s="46"/>
      <c r="DC208" s="46"/>
      <c r="DD208" s="46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</row>
    <row r="209" spans="1:185" x14ac:dyDescent="0.25">
      <c r="A209" s="2"/>
      <c r="B209" s="2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  <c r="CX209" s="46"/>
      <c r="CY209" s="46"/>
      <c r="CZ209" s="46"/>
      <c r="DA209" s="46"/>
      <c r="DB209" s="46"/>
      <c r="DC209" s="46"/>
      <c r="DD209" s="46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</row>
    <row r="210" spans="1:185" x14ac:dyDescent="0.25">
      <c r="A210" s="2"/>
      <c r="B210" s="2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  <c r="CW210" s="46"/>
      <c r="CX210" s="46"/>
      <c r="CY210" s="46"/>
      <c r="CZ210" s="46"/>
      <c r="DA210" s="46"/>
      <c r="DB210" s="46"/>
      <c r="DC210" s="46"/>
      <c r="DD210" s="46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</row>
    <row r="211" spans="1:185" x14ac:dyDescent="0.25">
      <c r="A211" s="2"/>
      <c r="B211" s="2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6"/>
      <c r="CV211" s="46"/>
      <c r="CW211" s="46"/>
      <c r="CX211" s="46"/>
      <c r="CY211" s="46"/>
      <c r="CZ211" s="46"/>
      <c r="DA211" s="46"/>
      <c r="DB211" s="46"/>
      <c r="DC211" s="46"/>
      <c r="DD211" s="46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</row>
    <row r="212" spans="1:185" x14ac:dyDescent="0.25">
      <c r="A212" s="2"/>
      <c r="B212" s="2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  <c r="CW212" s="46"/>
      <c r="CX212" s="46"/>
      <c r="CY212" s="46"/>
      <c r="CZ212" s="46"/>
      <c r="DA212" s="46"/>
      <c r="DB212" s="46"/>
      <c r="DC212" s="46"/>
      <c r="DD212" s="46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</row>
    <row r="213" spans="1:185" x14ac:dyDescent="0.25">
      <c r="A213" s="2"/>
      <c r="B213" s="2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6"/>
      <c r="CV213" s="46"/>
      <c r="CW213" s="46"/>
      <c r="CX213" s="46"/>
      <c r="CY213" s="46"/>
      <c r="CZ213" s="46"/>
      <c r="DA213" s="46"/>
      <c r="DB213" s="46"/>
      <c r="DC213" s="46"/>
      <c r="DD213" s="46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</row>
    <row r="214" spans="1:185" x14ac:dyDescent="0.25">
      <c r="A214" s="2"/>
      <c r="B214" s="2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  <c r="CW214" s="46"/>
      <c r="CX214" s="46"/>
      <c r="CY214" s="46"/>
      <c r="CZ214" s="46"/>
      <c r="DA214" s="46"/>
      <c r="DB214" s="46"/>
      <c r="DC214" s="46"/>
      <c r="DD214" s="46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</row>
    <row r="215" spans="1:185" x14ac:dyDescent="0.25">
      <c r="A215" s="2"/>
      <c r="B215" s="2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  <c r="CW215" s="46"/>
      <c r="CX215" s="46"/>
      <c r="CY215" s="46"/>
      <c r="CZ215" s="46"/>
      <c r="DA215" s="46"/>
      <c r="DB215" s="46"/>
      <c r="DC215" s="46"/>
      <c r="DD215" s="46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</row>
    <row r="216" spans="1:185" x14ac:dyDescent="0.25">
      <c r="A216" s="2"/>
      <c r="B216" s="2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  <c r="CW216" s="46"/>
      <c r="CX216" s="46"/>
      <c r="CY216" s="46"/>
      <c r="CZ216" s="46"/>
      <c r="DA216" s="46"/>
      <c r="DB216" s="46"/>
      <c r="DC216" s="46"/>
      <c r="DD216" s="46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</row>
    <row r="217" spans="1:185" x14ac:dyDescent="0.25">
      <c r="A217" s="2"/>
      <c r="B217" s="2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  <c r="CW217" s="46"/>
      <c r="CX217" s="46"/>
      <c r="CY217" s="46"/>
      <c r="CZ217" s="46"/>
      <c r="DA217" s="46"/>
      <c r="DB217" s="46"/>
      <c r="DC217" s="46"/>
      <c r="DD217" s="46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</row>
    <row r="218" spans="1:185" x14ac:dyDescent="0.25">
      <c r="A218" s="2"/>
      <c r="B218" s="2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  <c r="CM218" s="46"/>
      <c r="CN218" s="46"/>
      <c r="CO218" s="46"/>
      <c r="CP218" s="46"/>
      <c r="CQ218" s="46"/>
      <c r="CR218" s="46"/>
      <c r="CS218" s="46"/>
      <c r="CT218" s="46"/>
      <c r="CU218" s="46"/>
      <c r="CV218" s="46"/>
      <c r="CW218" s="46"/>
      <c r="CX218" s="46"/>
      <c r="CY218" s="46"/>
      <c r="CZ218" s="46"/>
      <c r="DA218" s="46"/>
      <c r="DB218" s="46"/>
      <c r="DC218" s="46"/>
      <c r="DD218" s="46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</row>
    <row r="219" spans="1:185" x14ac:dyDescent="0.25">
      <c r="A219" s="2"/>
      <c r="B219" s="2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  <c r="CI219" s="46"/>
      <c r="CJ219" s="46"/>
      <c r="CK219" s="46"/>
      <c r="CL219" s="46"/>
      <c r="CM219" s="46"/>
      <c r="CN219" s="46"/>
      <c r="CO219" s="46"/>
      <c r="CP219" s="46"/>
      <c r="CQ219" s="46"/>
      <c r="CR219" s="46"/>
      <c r="CS219" s="46"/>
      <c r="CT219" s="46"/>
      <c r="CU219" s="46"/>
      <c r="CV219" s="46"/>
      <c r="CW219" s="46"/>
      <c r="CX219" s="46"/>
      <c r="CY219" s="46"/>
      <c r="CZ219" s="46"/>
      <c r="DA219" s="46"/>
      <c r="DB219" s="46"/>
      <c r="DC219" s="46"/>
      <c r="DD219" s="46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</row>
    <row r="220" spans="1:185" x14ac:dyDescent="0.25">
      <c r="A220" s="2"/>
      <c r="B220" s="2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  <c r="CM220" s="46"/>
      <c r="CN220" s="46"/>
      <c r="CO220" s="46"/>
      <c r="CP220" s="46"/>
      <c r="CQ220" s="46"/>
      <c r="CR220" s="46"/>
      <c r="CS220" s="46"/>
      <c r="CT220" s="46"/>
      <c r="CU220" s="46"/>
      <c r="CV220" s="46"/>
      <c r="CW220" s="46"/>
      <c r="CX220" s="46"/>
      <c r="CY220" s="46"/>
      <c r="CZ220" s="46"/>
      <c r="DA220" s="46"/>
      <c r="DB220" s="46"/>
      <c r="DC220" s="46"/>
      <c r="DD220" s="46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</row>
    <row r="221" spans="1:185" x14ac:dyDescent="0.25">
      <c r="A221" s="2"/>
      <c r="B221" s="2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  <c r="CM221" s="46"/>
      <c r="CN221" s="46"/>
      <c r="CO221" s="46"/>
      <c r="CP221" s="46"/>
      <c r="CQ221" s="46"/>
      <c r="CR221" s="46"/>
      <c r="CS221" s="46"/>
      <c r="CT221" s="46"/>
      <c r="CU221" s="46"/>
      <c r="CV221" s="46"/>
      <c r="CW221" s="46"/>
      <c r="CX221" s="46"/>
      <c r="CY221" s="46"/>
      <c r="CZ221" s="46"/>
      <c r="DA221" s="46"/>
      <c r="DB221" s="46"/>
      <c r="DC221" s="46"/>
      <c r="DD221" s="46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</row>
    <row r="222" spans="1:185" x14ac:dyDescent="0.25">
      <c r="A222" s="2"/>
      <c r="B222" s="2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  <c r="CH222" s="46"/>
      <c r="CI222" s="46"/>
      <c r="CJ222" s="46"/>
      <c r="CK222" s="46"/>
      <c r="CL222" s="46"/>
      <c r="CM222" s="46"/>
      <c r="CN222" s="46"/>
      <c r="CO222" s="46"/>
      <c r="CP222" s="46"/>
      <c r="CQ222" s="46"/>
      <c r="CR222" s="46"/>
      <c r="CS222" s="46"/>
      <c r="CT222" s="46"/>
      <c r="CU222" s="46"/>
      <c r="CV222" s="46"/>
      <c r="CW222" s="46"/>
      <c r="CX222" s="46"/>
      <c r="CY222" s="46"/>
      <c r="CZ222" s="46"/>
      <c r="DA222" s="46"/>
      <c r="DB222" s="46"/>
      <c r="DC222" s="46"/>
      <c r="DD222" s="46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</row>
    <row r="223" spans="1:185" x14ac:dyDescent="0.25">
      <c r="A223" s="2"/>
      <c r="B223" s="2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  <c r="CH223" s="46"/>
      <c r="CI223" s="46"/>
      <c r="CJ223" s="46"/>
      <c r="CK223" s="46"/>
      <c r="CL223" s="46"/>
      <c r="CM223" s="46"/>
      <c r="CN223" s="46"/>
      <c r="CO223" s="46"/>
      <c r="CP223" s="46"/>
      <c r="CQ223" s="46"/>
      <c r="CR223" s="46"/>
      <c r="CS223" s="46"/>
      <c r="CT223" s="46"/>
      <c r="CU223" s="46"/>
      <c r="CV223" s="46"/>
      <c r="CW223" s="46"/>
      <c r="CX223" s="46"/>
      <c r="CY223" s="46"/>
      <c r="CZ223" s="46"/>
      <c r="DA223" s="46"/>
      <c r="DB223" s="46"/>
      <c r="DC223" s="46"/>
      <c r="DD223" s="46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</row>
    <row r="224" spans="1:185" x14ac:dyDescent="0.25">
      <c r="A224" s="2"/>
      <c r="B224" s="2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6"/>
      <c r="CQ224" s="46"/>
      <c r="CR224" s="46"/>
      <c r="CS224" s="46"/>
      <c r="CT224" s="46"/>
      <c r="CU224" s="46"/>
      <c r="CV224" s="46"/>
      <c r="CW224" s="46"/>
      <c r="CX224" s="46"/>
      <c r="CY224" s="46"/>
      <c r="CZ224" s="46"/>
      <c r="DA224" s="46"/>
      <c r="DB224" s="46"/>
      <c r="DC224" s="46"/>
      <c r="DD224" s="46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</row>
    <row r="225" spans="1:185" x14ac:dyDescent="0.25">
      <c r="A225" s="2"/>
      <c r="B225" s="2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  <c r="CM225" s="46"/>
      <c r="CN225" s="46"/>
      <c r="CO225" s="46"/>
      <c r="CP225" s="46"/>
      <c r="CQ225" s="46"/>
      <c r="CR225" s="46"/>
      <c r="CS225" s="46"/>
      <c r="CT225" s="46"/>
      <c r="CU225" s="46"/>
      <c r="CV225" s="46"/>
      <c r="CW225" s="46"/>
      <c r="CX225" s="46"/>
      <c r="CY225" s="46"/>
      <c r="CZ225" s="46"/>
      <c r="DA225" s="46"/>
      <c r="DB225" s="46"/>
      <c r="DC225" s="46"/>
      <c r="DD225" s="46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</row>
    <row r="226" spans="1:185" x14ac:dyDescent="0.25">
      <c r="A226" s="2"/>
      <c r="B226" s="2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  <c r="CI226" s="46"/>
      <c r="CJ226" s="46"/>
      <c r="CK226" s="46"/>
      <c r="CL226" s="46"/>
      <c r="CM226" s="46"/>
      <c r="CN226" s="46"/>
      <c r="CO226" s="46"/>
      <c r="CP226" s="46"/>
      <c r="CQ226" s="46"/>
      <c r="CR226" s="46"/>
      <c r="CS226" s="46"/>
      <c r="CT226" s="46"/>
      <c r="CU226" s="46"/>
      <c r="CV226" s="46"/>
      <c r="CW226" s="46"/>
      <c r="CX226" s="46"/>
      <c r="CY226" s="46"/>
      <c r="CZ226" s="46"/>
      <c r="DA226" s="46"/>
      <c r="DB226" s="46"/>
      <c r="DC226" s="46"/>
      <c r="DD226" s="46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</row>
    <row r="227" spans="1:185" x14ac:dyDescent="0.25">
      <c r="A227" s="2"/>
      <c r="B227" s="2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6"/>
      <c r="CQ227" s="46"/>
      <c r="CR227" s="46"/>
      <c r="CS227" s="46"/>
      <c r="CT227" s="46"/>
      <c r="CU227" s="46"/>
      <c r="CV227" s="46"/>
      <c r="CW227" s="46"/>
      <c r="CX227" s="46"/>
      <c r="CY227" s="46"/>
      <c r="CZ227" s="46"/>
      <c r="DA227" s="46"/>
      <c r="DB227" s="46"/>
      <c r="DC227" s="46"/>
      <c r="DD227" s="46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</row>
    <row r="228" spans="1:185" x14ac:dyDescent="0.25">
      <c r="A228" s="2"/>
      <c r="B228" s="2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/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  <c r="CH228" s="46"/>
      <c r="CI228" s="46"/>
      <c r="CJ228" s="46"/>
      <c r="CK228" s="46"/>
      <c r="CL228" s="46"/>
      <c r="CM228" s="46"/>
      <c r="CN228" s="46"/>
      <c r="CO228" s="46"/>
      <c r="CP228" s="46"/>
      <c r="CQ228" s="46"/>
      <c r="CR228" s="46"/>
      <c r="CS228" s="46"/>
      <c r="CT228" s="46"/>
      <c r="CU228" s="46"/>
      <c r="CV228" s="46"/>
      <c r="CW228" s="46"/>
      <c r="CX228" s="46"/>
      <c r="CY228" s="46"/>
      <c r="CZ228" s="46"/>
      <c r="DA228" s="46"/>
      <c r="DB228" s="46"/>
      <c r="DC228" s="46"/>
      <c r="DD228" s="46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</row>
    <row r="229" spans="1:185" x14ac:dyDescent="0.25">
      <c r="A229" s="2"/>
      <c r="B229" s="2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  <c r="CI229" s="46"/>
      <c r="CJ229" s="46"/>
      <c r="CK229" s="46"/>
      <c r="CL229" s="46"/>
      <c r="CM229" s="46"/>
      <c r="CN229" s="46"/>
      <c r="CO229" s="46"/>
      <c r="CP229" s="46"/>
      <c r="CQ229" s="46"/>
      <c r="CR229" s="46"/>
      <c r="CS229" s="46"/>
      <c r="CT229" s="46"/>
      <c r="CU229" s="46"/>
      <c r="CV229" s="46"/>
      <c r="CW229" s="46"/>
      <c r="CX229" s="46"/>
      <c r="CY229" s="46"/>
      <c r="CZ229" s="46"/>
      <c r="DA229" s="46"/>
      <c r="DB229" s="46"/>
      <c r="DC229" s="46"/>
      <c r="DD229" s="46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</row>
    <row r="230" spans="1:185" x14ac:dyDescent="0.25">
      <c r="A230" s="2"/>
      <c r="B230" s="2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  <c r="CI230" s="46"/>
      <c r="CJ230" s="46"/>
      <c r="CK230" s="46"/>
      <c r="CL230" s="46"/>
      <c r="CM230" s="46"/>
      <c r="CN230" s="46"/>
      <c r="CO230" s="46"/>
      <c r="CP230" s="46"/>
      <c r="CQ230" s="46"/>
      <c r="CR230" s="46"/>
      <c r="CS230" s="46"/>
      <c r="CT230" s="46"/>
      <c r="CU230" s="46"/>
      <c r="CV230" s="46"/>
      <c r="CW230" s="46"/>
      <c r="CX230" s="46"/>
      <c r="CY230" s="46"/>
      <c r="CZ230" s="46"/>
      <c r="DA230" s="46"/>
      <c r="DB230" s="46"/>
      <c r="DC230" s="46"/>
      <c r="DD230" s="46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</row>
    <row r="231" spans="1:185" x14ac:dyDescent="0.25">
      <c r="A231" s="2"/>
      <c r="B231" s="2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  <c r="CI231" s="46"/>
      <c r="CJ231" s="46"/>
      <c r="CK231" s="46"/>
      <c r="CL231" s="46"/>
      <c r="CM231" s="46"/>
      <c r="CN231" s="46"/>
      <c r="CO231" s="46"/>
      <c r="CP231" s="46"/>
      <c r="CQ231" s="46"/>
      <c r="CR231" s="46"/>
      <c r="CS231" s="46"/>
      <c r="CT231" s="46"/>
      <c r="CU231" s="46"/>
      <c r="CV231" s="46"/>
      <c r="CW231" s="46"/>
      <c r="CX231" s="46"/>
      <c r="CY231" s="46"/>
      <c r="CZ231" s="46"/>
      <c r="DA231" s="46"/>
      <c r="DB231" s="46"/>
      <c r="DC231" s="46"/>
      <c r="DD231" s="46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</row>
    <row r="232" spans="1:185" x14ac:dyDescent="0.25">
      <c r="A232" s="2"/>
      <c r="B232" s="2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  <c r="CI232" s="46"/>
      <c r="CJ232" s="46"/>
      <c r="CK232" s="46"/>
      <c r="CL232" s="46"/>
      <c r="CM232" s="46"/>
      <c r="CN232" s="46"/>
      <c r="CO232" s="46"/>
      <c r="CP232" s="46"/>
      <c r="CQ232" s="46"/>
      <c r="CR232" s="46"/>
      <c r="CS232" s="46"/>
      <c r="CT232" s="46"/>
      <c r="CU232" s="46"/>
      <c r="CV232" s="46"/>
      <c r="CW232" s="46"/>
      <c r="CX232" s="46"/>
      <c r="CY232" s="46"/>
      <c r="CZ232" s="46"/>
      <c r="DA232" s="46"/>
      <c r="DB232" s="46"/>
      <c r="DC232" s="46"/>
      <c r="DD232" s="46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</row>
    <row r="233" spans="1:185" x14ac:dyDescent="0.25">
      <c r="A233" s="2"/>
      <c r="B233" s="2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  <c r="CH233" s="46"/>
      <c r="CI233" s="46"/>
      <c r="CJ233" s="46"/>
      <c r="CK233" s="46"/>
      <c r="CL233" s="46"/>
      <c r="CM233" s="46"/>
      <c r="CN233" s="46"/>
      <c r="CO233" s="46"/>
      <c r="CP233" s="46"/>
      <c r="CQ233" s="46"/>
      <c r="CR233" s="46"/>
      <c r="CS233" s="46"/>
      <c r="CT233" s="46"/>
      <c r="CU233" s="46"/>
      <c r="CV233" s="46"/>
      <c r="CW233" s="46"/>
      <c r="CX233" s="46"/>
      <c r="CY233" s="46"/>
      <c r="CZ233" s="46"/>
      <c r="DA233" s="46"/>
      <c r="DB233" s="46"/>
      <c r="DC233" s="46"/>
      <c r="DD233" s="46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</row>
    <row r="234" spans="1:185" x14ac:dyDescent="0.25">
      <c r="A234" s="2"/>
      <c r="B234" s="2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  <c r="CH234" s="46"/>
      <c r="CI234" s="46"/>
      <c r="CJ234" s="46"/>
      <c r="CK234" s="46"/>
      <c r="CL234" s="46"/>
      <c r="CM234" s="46"/>
      <c r="CN234" s="46"/>
      <c r="CO234" s="46"/>
      <c r="CP234" s="46"/>
      <c r="CQ234" s="46"/>
      <c r="CR234" s="46"/>
      <c r="CS234" s="46"/>
      <c r="CT234" s="46"/>
      <c r="CU234" s="46"/>
      <c r="CV234" s="46"/>
      <c r="CW234" s="46"/>
      <c r="CX234" s="46"/>
      <c r="CY234" s="46"/>
      <c r="CZ234" s="46"/>
      <c r="DA234" s="46"/>
      <c r="DB234" s="46"/>
      <c r="DC234" s="46"/>
      <c r="DD234" s="46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</row>
    <row r="235" spans="1:185" x14ac:dyDescent="0.25">
      <c r="A235" s="2"/>
      <c r="B235" s="2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6"/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  <c r="CH235" s="46"/>
      <c r="CI235" s="46"/>
      <c r="CJ235" s="46"/>
      <c r="CK235" s="46"/>
      <c r="CL235" s="46"/>
      <c r="CM235" s="46"/>
      <c r="CN235" s="46"/>
      <c r="CO235" s="46"/>
      <c r="CP235" s="46"/>
      <c r="CQ235" s="46"/>
      <c r="CR235" s="46"/>
      <c r="CS235" s="46"/>
      <c r="CT235" s="46"/>
      <c r="CU235" s="46"/>
      <c r="CV235" s="46"/>
      <c r="CW235" s="46"/>
      <c r="CX235" s="46"/>
      <c r="CY235" s="46"/>
      <c r="CZ235" s="46"/>
      <c r="DA235" s="46"/>
      <c r="DB235" s="46"/>
      <c r="DC235" s="46"/>
      <c r="DD235" s="46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</row>
    <row r="236" spans="1:185" x14ac:dyDescent="0.25">
      <c r="A236" s="2"/>
      <c r="B236" s="2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  <c r="CI236" s="46"/>
      <c r="CJ236" s="46"/>
      <c r="CK236" s="46"/>
      <c r="CL236" s="46"/>
      <c r="CM236" s="46"/>
      <c r="CN236" s="46"/>
      <c r="CO236" s="46"/>
      <c r="CP236" s="46"/>
      <c r="CQ236" s="46"/>
      <c r="CR236" s="46"/>
      <c r="CS236" s="46"/>
      <c r="CT236" s="46"/>
      <c r="CU236" s="46"/>
      <c r="CV236" s="46"/>
      <c r="CW236" s="46"/>
      <c r="CX236" s="46"/>
      <c r="CY236" s="46"/>
      <c r="CZ236" s="46"/>
      <c r="DA236" s="46"/>
      <c r="DB236" s="46"/>
      <c r="DC236" s="46"/>
      <c r="DD236" s="46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</row>
    <row r="237" spans="1:185" x14ac:dyDescent="0.25">
      <c r="A237" s="2"/>
      <c r="B237" s="2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  <c r="BP237" s="46"/>
      <c r="BQ237" s="46"/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  <c r="CH237" s="46"/>
      <c r="CI237" s="46"/>
      <c r="CJ237" s="46"/>
      <c r="CK237" s="46"/>
      <c r="CL237" s="46"/>
      <c r="CM237" s="46"/>
      <c r="CN237" s="46"/>
      <c r="CO237" s="46"/>
      <c r="CP237" s="46"/>
      <c r="CQ237" s="46"/>
      <c r="CR237" s="46"/>
      <c r="CS237" s="46"/>
      <c r="CT237" s="46"/>
      <c r="CU237" s="46"/>
      <c r="CV237" s="46"/>
      <c r="CW237" s="46"/>
      <c r="CX237" s="46"/>
      <c r="CY237" s="46"/>
      <c r="CZ237" s="46"/>
      <c r="DA237" s="46"/>
      <c r="DB237" s="46"/>
      <c r="DC237" s="46"/>
      <c r="DD237" s="46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</row>
    <row r="238" spans="1:185" x14ac:dyDescent="0.25">
      <c r="A238" s="2"/>
      <c r="B238" s="2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  <c r="BP238" s="46"/>
      <c r="BQ238" s="46"/>
      <c r="BR238" s="46"/>
      <c r="BS238" s="46"/>
      <c r="BT238" s="46"/>
      <c r="BU238" s="46"/>
      <c r="BV238" s="46"/>
      <c r="BW238" s="46"/>
      <c r="BX238" s="46"/>
      <c r="BY238" s="46"/>
      <c r="BZ238" s="46"/>
      <c r="CA238" s="46"/>
      <c r="CB238" s="46"/>
      <c r="CC238" s="46"/>
      <c r="CD238" s="46"/>
      <c r="CE238" s="46"/>
      <c r="CF238" s="46"/>
      <c r="CG238" s="46"/>
      <c r="CH238" s="46"/>
      <c r="CI238" s="46"/>
      <c r="CJ238" s="46"/>
      <c r="CK238" s="46"/>
      <c r="CL238" s="46"/>
      <c r="CM238" s="46"/>
      <c r="CN238" s="46"/>
      <c r="CO238" s="46"/>
      <c r="CP238" s="46"/>
      <c r="CQ238" s="46"/>
      <c r="CR238" s="46"/>
      <c r="CS238" s="46"/>
      <c r="CT238" s="46"/>
      <c r="CU238" s="46"/>
      <c r="CV238" s="46"/>
      <c r="CW238" s="46"/>
      <c r="CX238" s="46"/>
      <c r="CY238" s="46"/>
      <c r="CZ238" s="46"/>
      <c r="DA238" s="46"/>
      <c r="DB238" s="46"/>
      <c r="DC238" s="46"/>
      <c r="DD238" s="46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</row>
    <row r="239" spans="1:185" x14ac:dyDescent="0.25">
      <c r="A239" s="2"/>
      <c r="B239" s="2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  <c r="BO239" s="46"/>
      <c r="BP239" s="46"/>
      <c r="BQ239" s="46"/>
      <c r="BR239" s="46"/>
      <c r="BS239" s="46"/>
      <c r="BT239" s="46"/>
      <c r="BU239" s="46"/>
      <c r="BV239" s="46"/>
      <c r="BW239" s="46"/>
      <c r="BX239" s="46"/>
      <c r="BY239" s="46"/>
      <c r="BZ239" s="46"/>
      <c r="CA239" s="46"/>
      <c r="CB239" s="46"/>
      <c r="CC239" s="46"/>
      <c r="CD239" s="46"/>
      <c r="CE239" s="46"/>
      <c r="CF239" s="46"/>
      <c r="CG239" s="46"/>
      <c r="CH239" s="46"/>
      <c r="CI239" s="46"/>
      <c r="CJ239" s="46"/>
      <c r="CK239" s="46"/>
      <c r="CL239" s="46"/>
      <c r="CM239" s="46"/>
      <c r="CN239" s="46"/>
      <c r="CO239" s="46"/>
      <c r="CP239" s="46"/>
      <c r="CQ239" s="46"/>
      <c r="CR239" s="46"/>
      <c r="CS239" s="46"/>
      <c r="CT239" s="46"/>
      <c r="CU239" s="46"/>
      <c r="CV239" s="46"/>
      <c r="CW239" s="46"/>
      <c r="CX239" s="46"/>
      <c r="CY239" s="46"/>
      <c r="CZ239" s="46"/>
      <c r="DA239" s="46"/>
      <c r="DB239" s="46"/>
      <c r="DC239" s="46"/>
      <c r="DD239" s="46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</row>
    <row r="240" spans="1:185" x14ac:dyDescent="0.25">
      <c r="BV240" s="46"/>
      <c r="BW240" s="46"/>
      <c r="BX240" s="46"/>
      <c r="BY240" s="46"/>
      <c r="BZ240" s="46"/>
      <c r="CA240" s="46"/>
      <c r="CB240" s="46"/>
      <c r="CC240" s="46"/>
      <c r="CD240" s="46"/>
      <c r="CE240" s="46"/>
      <c r="CF240" s="46"/>
      <c r="CG240" s="46"/>
      <c r="CH240" s="46"/>
      <c r="CI240" s="46"/>
      <c r="CJ240" s="46"/>
      <c r="CK240" s="46"/>
      <c r="CL240" s="46"/>
      <c r="CM240" s="46"/>
      <c r="CN240" s="46"/>
      <c r="CO240" s="46"/>
      <c r="CP240" s="46"/>
      <c r="CQ240" s="46"/>
      <c r="CR240" s="46"/>
      <c r="CS240" s="46"/>
      <c r="CT240" s="46"/>
      <c r="CU240" s="46"/>
      <c r="CV240" s="46"/>
      <c r="CW240" s="46"/>
      <c r="CX240" s="46"/>
      <c r="CY240" s="46"/>
      <c r="CZ240" s="46"/>
      <c r="DA240" s="46"/>
      <c r="DB240" s="46"/>
      <c r="DC240" s="46"/>
      <c r="DD240" s="46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</row>
    <row r="241" spans="116:185" x14ac:dyDescent="0.25"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</row>
    <row r="242" spans="116:185" x14ac:dyDescent="0.25"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</row>
  </sheetData>
  <mergeCells count="20">
    <mergeCell ref="BW43:BZ43"/>
    <mergeCell ref="CA43:CE43"/>
    <mergeCell ref="AY43:BB43"/>
    <mergeCell ref="BC43:BF43"/>
    <mergeCell ref="BG43:BJ43"/>
    <mergeCell ref="BK43:BN43"/>
    <mergeCell ref="BO43:BR43"/>
    <mergeCell ref="BS43:BV43"/>
    <mergeCell ref="AU43:AX43"/>
    <mergeCell ref="C43:F43"/>
    <mergeCell ref="G43:J43"/>
    <mergeCell ref="K43:N43"/>
    <mergeCell ref="O43:R43"/>
    <mergeCell ref="S43:V43"/>
    <mergeCell ref="W43:Z43"/>
    <mergeCell ref="AA43:AD43"/>
    <mergeCell ref="AE43:AH43"/>
    <mergeCell ref="AI43:AL43"/>
    <mergeCell ref="AM43:AP43"/>
    <mergeCell ref="AQ43:AT43"/>
  </mergeCells>
  <conditionalFormatting sqref="D59:BS59 BU59:CY59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42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3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5">
      <colorScale>
        <cfvo type="min"/>
        <cfvo type="num" val="0"/>
        <cfvo type="max"/>
        <color rgb="FF0070C0"/>
        <color theme="0"/>
        <color rgb="FFFF6600"/>
      </colorScale>
    </cfRule>
    <cfRule type="colorScale" priority="4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2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28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46:BZ46 CC46:CD46 CF46:CG46"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47:BZ47 CC47:CD47 CF47:CG47"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49:BZ49 CC49:CY49"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53:BZ53 CC53:CE53 CG53:CY53"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Z54 CC54:CE54 CG54:CY54"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55:BZ55 CC55:CE55 CG55:CY55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56:BZ56 CC56:CE56 CG56:CY56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D57:BZ57 CC57:CE57 CG57:CY57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H50:CD50 CG50:CY50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T51:CP51 CS51:CY5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P52 CS52:CY52"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X48:CT48"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AF58:CY58"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BT59 C59"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A45:CB47 C45:C47 CE45:CE47">
    <cfRule type="colorScale" priority="43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3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3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3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3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A49:CB49 C49"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A53:CB57 C53:C57 CF53:CF57"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E50:CF50 G50"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H45:CH47">
    <cfRule type="colorScale" priority="3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03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I45:CY45">
    <cfRule type="colorScale" priority="44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4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4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4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4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4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5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Y47">
    <cfRule type="colorScale" priority="4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Y46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7:CY47"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Q51:CR52 S51:S52"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S45:CS47">
    <cfRule type="top10" dxfId="3" priority="207" percent="1" rank="10"/>
  </conditionalFormatting>
  <conditionalFormatting sqref="CT45:CY47">
    <cfRule type="top10" dxfId="2" priority="206" percent="1" rank="10"/>
  </conditionalFormatting>
  <conditionalFormatting sqref="CU48:CY48 W48"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Z45">
    <cfRule type="colorScale" priority="2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80">
      <colorScale>
        <cfvo type="min"/>
        <cfvo type="num" val="0"/>
        <cfvo type="max"/>
        <color rgb="FF0070C0"/>
        <color theme="0"/>
        <color rgb="FFFF6600"/>
      </colorScale>
    </cfRule>
    <cfRule type="colorScale" priority="2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83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CZ46">
    <cfRule type="colorScale" priority="2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1">
      <colorScale>
        <cfvo type="min"/>
        <cfvo type="num" val="0"/>
        <cfvo type="max"/>
        <color rgb="FF0070C0"/>
        <color theme="0"/>
        <color rgb="FFFF6600"/>
      </colorScale>
    </cfRule>
    <cfRule type="colorScale" priority="2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CZ47">
    <cfRule type="colorScale" priority="262">
      <colorScale>
        <cfvo type="min"/>
        <cfvo type="num" val="0"/>
        <cfvo type="max"/>
        <color rgb="FF0070C0"/>
        <color theme="0"/>
        <color rgb="FFFF6600"/>
      </colorScale>
    </cfRule>
    <cfRule type="colorScale" priority="2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4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CZ49">
    <cfRule type="colorScale" priority="2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3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CZ53">
    <cfRule type="colorScale" priority="244">
      <colorScale>
        <cfvo type="min"/>
        <cfvo type="num" val="0"/>
        <cfvo type="max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4"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8">
      <colorScale>
        <cfvo type="min"/>
        <cfvo type="num" val="0"/>
        <cfvo type="max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Z55"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5">
      <colorScale>
        <cfvo type="min"/>
        <cfvo type="num" val="0"/>
        <cfvo type="max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CZ56"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CZ57">
    <cfRule type="colorScale" priority="217">
      <colorScale>
        <cfvo type="min"/>
        <cfvo type="num" val="0"/>
        <cfvo type="max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CZ59">
    <cfRule type="colorScale" priority="2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93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A45:DB45">
    <cfRule type="colorScale" priority="3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53">
      <colorScale>
        <cfvo type="min"/>
        <cfvo type="num" val="0"/>
        <cfvo type="max"/>
        <color rgb="FF0070C0"/>
        <color theme="0"/>
        <color rgb="FFFF6600"/>
      </colorScale>
    </cfRule>
    <cfRule type="colorScale" priority="3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6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A46:DB46">
    <cfRule type="colorScale" priority="41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1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1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0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A47:DB47">
    <cfRule type="colorScale" priority="344">
      <colorScale>
        <cfvo type="min"/>
        <cfvo type="num" val="0"/>
        <cfvo type="max"/>
        <color rgb="FF0070C0"/>
        <color theme="0"/>
        <color rgb="FFFF6600"/>
      </colorScale>
    </cfRule>
    <cfRule type="colorScale" priority="3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7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A48:DB48">
    <cfRule type="colorScale" priority="3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35">
      <colorScale>
        <cfvo type="min"/>
        <cfvo type="num" val="0"/>
        <cfvo type="max"/>
        <color rgb="FF0070C0"/>
        <color theme="0"/>
        <color rgb="FFFF6600"/>
      </colorScale>
    </cfRule>
    <cfRule type="colorScale" priority="336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A49:DB49">
    <cfRule type="colorScale" priority="3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26">
      <colorScale>
        <cfvo type="min"/>
        <cfvo type="num" val="0"/>
        <cfvo type="max"/>
        <color rgb="FF0070C0"/>
        <color theme="0"/>
        <color rgb="FFFF6600"/>
      </colorScale>
    </cfRule>
    <cfRule type="colorScale" priority="3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A50:DB50">
    <cfRule type="colorScale" priority="4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0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A51:DB51">
    <cfRule type="colorScale" priority="3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A52:DB52">
    <cfRule type="colorScale" priority="3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A53:DB54">
    <cfRule type="colorScale" priority="3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6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DA55:DB55">
    <cfRule type="colorScale" priority="3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20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DA56:DB56">
    <cfRule type="colorScale" priority="3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A57:DB57">
    <cfRule type="colorScale" priority="4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2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2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2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1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16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DA58:DB58">
    <cfRule type="colorScale" priority="45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2">
      <colorScale>
        <cfvo type="min"/>
        <cfvo type="num" val="0"/>
        <cfvo type="max"/>
        <color rgb="FF0070C0"/>
        <color theme="0"/>
        <color rgb="FFFF6600"/>
      </colorScale>
    </cfRule>
    <cfRule type="colorScale" priority="4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5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5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5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5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5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DA59:DB59">
    <cfRule type="colorScale" priority="3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4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E511-E869-4412-A02B-1FF8C7988200}">
  <dimension ref="A1:FD195"/>
  <sheetViews>
    <sheetView zoomScale="90" zoomScaleNormal="90" workbookViewId="0"/>
  </sheetViews>
  <sheetFormatPr defaultRowHeight="15" x14ac:dyDescent="0.25"/>
  <cols>
    <col min="1" max="1" width="35.5703125" customWidth="1"/>
    <col min="2" max="2" width="28" customWidth="1"/>
    <col min="3" max="106" width="2.85546875" customWidth="1"/>
  </cols>
  <sheetData>
    <row r="1" spans="1:160" s="21" customFormat="1" ht="13.5" x14ac:dyDescent="0.25"/>
    <row r="2" spans="1:160" s="21" customFormat="1" ht="13.5" x14ac:dyDescent="0.25">
      <c r="B2" s="22"/>
      <c r="W2" s="23" t="s">
        <v>209</v>
      </c>
      <c r="AR2" s="24" t="s">
        <v>206</v>
      </c>
    </row>
    <row r="3" spans="1:160" s="21" customFormat="1" ht="13.5" x14ac:dyDescent="0.25">
      <c r="B3" s="25"/>
      <c r="C3" s="65">
        <v>2000</v>
      </c>
      <c r="D3" s="65"/>
      <c r="E3" s="65"/>
      <c r="F3" s="65"/>
      <c r="G3" s="65">
        <v>2001</v>
      </c>
      <c r="H3" s="65"/>
      <c r="I3" s="65"/>
      <c r="J3" s="65"/>
      <c r="K3" s="65">
        <v>2002</v>
      </c>
      <c r="L3" s="65"/>
      <c r="M3" s="65"/>
      <c r="N3" s="65"/>
      <c r="O3" s="65">
        <v>2003</v>
      </c>
      <c r="P3" s="65"/>
      <c r="Q3" s="65"/>
      <c r="R3" s="65"/>
      <c r="S3" s="65">
        <v>2004</v>
      </c>
      <c r="T3" s="65"/>
      <c r="U3" s="65"/>
      <c r="V3" s="65"/>
      <c r="W3" s="65">
        <v>2005</v>
      </c>
      <c r="X3" s="65"/>
      <c r="Y3" s="65"/>
      <c r="Z3" s="65"/>
      <c r="AA3" s="65">
        <v>2006</v>
      </c>
      <c r="AB3" s="65"/>
      <c r="AC3" s="65"/>
      <c r="AD3" s="65"/>
      <c r="AE3" s="65">
        <v>2007</v>
      </c>
      <c r="AF3" s="65"/>
      <c r="AG3" s="65"/>
      <c r="AH3" s="65"/>
      <c r="AI3" s="65">
        <v>2008</v>
      </c>
      <c r="AJ3" s="65"/>
      <c r="AK3" s="65"/>
      <c r="AL3" s="65"/>
      <c r="AM3" s="65">
        <v>2009</v>
      </c>
      <c r="AN3" s="65"/>
      <c r="AO3" s="65"/>
      <c r="AP3" s="65"/>
      <c r="AQ3" s="65">
        <v>2010</v>
      </c>
      <c r="AR3" s="65"/>
      <c r="AS3" s="65"/>
      <c r="AT3" s="65"/>
      <c r="AU3" s="65">
        <v>2011</v>
      </c>
      <c r="AV3" s="65"/>
      <c r="AW3" s="65"/>
      <c r="AX3" s="65"/>
      <c r="AY3" s="65">
        <v>2012</v>
      </c>
      <c r="AZ3" s="65"/>
      <c r="BA3" s="65"/>
      <c r="BB3" s="65"/>
      <c r="BC3" s="65">
        <v>2013</v>
      </c>
      <c r="BD3" s="65"/>
      <c r="BE3" s="65"/>
      <c r="BF3" s="65"/>
      <c r="BG3" s="65">
        <v>2014</v>
      </c>
      <c r="BH3" s="65"/>
      <c r="BI3" s="65"/>
      <c r="BJ3" s="65"/>
      <c r="BK3" s="65">
        <v>2015</v>
      </c>
      <c r="BL3" s="65"/>
      <c r="BM3" s="65"/>
      <c r="BN3" s="65"/>
      <c r="BO3" s="65">
        <v>2016</v>
      </c>
      <c r="BP3" s="65"/>
      <c r="BQ3" s="65"/>
      <c r="BR3" s="65"/>
      <c r="BS3" s="65">
        <v>2017</v>
      </c>
      <c r="BT3" s="65"/>
      <c r="BU3" s="65"/>
      <c r="BV3" s="65"/>
      <c r="BW3" s="65">
        <v>2018</v>
      </c>
      <c r="BX3" s="65"/>
      <c r="BY3" s="65"/>
      <c r="BZ3" s="65"/>
      <c r="CA3" s="65">
        <v>2019</v>
      </c>
      <c r="CB3" s="65"/>
      <c r="CC3" s="65"/>
      <c r="CD3" s="65"/>
      <c r="CE3" s="66">
        <v>2020</v>
      </c>
      <c r="CF3" s="66"/>
      <c r="CG3" s="66"/>
      <c r="CH3" s="66"/>
      <c r="CI3" s="66">
        <v>2021</v>
      </c>
      <c r="CJ3" s="66"/>
      <c r="CK3" s="66"/>
      <c r="CL3" s="66"/>
      <c r="CM3" s="66">
        <v>2022</v>
      </c>
      <c r="CN3" s="66"/>
      <c r="CO3" s="66"/>
      <c r="CP3" s="66"/>
      <c r="CQ3" s="66">
        <v>2023</v>
      </c>
      <c r="CR3" s="66"/>
      <c r="CS3" s="66"/>
      <c r="CT3" s="66"/>
      <c r="CU3" s="66">
        <v>2024</v>
      </c>
      <c r="CV3" s="66"/>
      <c r="CW3" s="66"/>
      <c r="CX3" s="66"/>
      <c r="CY3" s="66">
        <v>2025</v>
      </c>
      <c r="CZ3" s="66"/>
      <c r="DA3" s="66"/>
      <c r="DB3" s="66"/>
    </row>
    <row r="4" spans="1:160" s="21" customFormat="1" ht="13.5" x14ac:dyDescent="0.25">
      <c r="B4" s="25"/>
      <c r="C4" s="26" t="s">
        <v>199</v>
      </c>
      <c r="D4" s="26" t="s">
        <v>200</v>
      </c>
      <c r="E4" s="26" t="s">
        <v>201</v>
      </c>
      <c r="F4" s="26" t="s">
        <v>202</v>
      </c>
      <c r="G4" s="26" t="s">
        <v>199</v>
      </c>
      <c r="H4" s="26" t="s">
        <v>200</v>
      </c>
      <c r="I4" s="26" t="s">
        <v>201</v>
      </c>
      <c r="J4" s="26" t="s">
        <v>202</v>
      </c>
      <c r="K4" s="26" t="s">
        <v>199</v>
      </c>
      <c r="L4" s="26" t="s">
        <v>200</v>
      </c>
      <c r="M4" s="26" t="s">
        <v>201</v>
      </c>
      <c r="N4" s="26" t="s">
        <v>202</v>
      </c>
      <c r="O4" s="26" t="s">
        <v>199</v>
      </c>
      <c r="P4" s="26" t="s">
        <v>200</v>
      </c>
      <c r="Q4" s="26" t="s">
        <v>201</v>
      </c>
      <c r="R4" s="26" t="s">
        <v>202</v>
      </c>
      <c r="S4" s="26" t="s">
        <v>199</v>
      </c>
      <c r="T4" s="26" t="s">
        <v>200</v>
      </c>
      <c r="U4" s="26" t="s">
        <v>201</v>
      </c>
      <c r="V4" s="26" t="s">
        <v>202</v>
      </c>
      <c r="W4" s="26" t="s">
        <v>199</v>
      </c>
      <c r="X4" s="26" t="s">
        <v>200</v>
      </c>
      <c r="Y4" s="26" t="s">
        <v>201</v>
      </c>
      <c r="Z4" s="26" t="s">
        <v>202</v>
      </c>
      <c r="AA4" s="26" t="s">
        <v>199</v>
      </c>
      <c r="AB4" s="26" t="s">
        <v>200</v>
      </c>
      <c r="AC4" s="26" t="s">
        <v>201</v>
      </c>
      <c r="AD4" s="26" t="s">
        <v>202</v>
      </c>
      <c r="AE4" s="26" t="s">
        <v>199</v>
      </c>
      <c r="AF4" s="26" t="s">
        <v>200</v>
      </c>
      <c r="AG4" s="26" t="s">
        <v>201</v>
      </c>
      <c r="AH4" s="26" t="s">
        <v>202</v>
      </c>
      <c r="AI4" s="26" t="s">
        <v>199</v>
      </c>
      <c r="AJ4" s="26" t="s">
        <v>200</v>
      </c>
      <c r="AK4" s="26" t="s">
        <v>201</v>
      </c>
      <c r="AL4" s="26" t="s">
        <v>202</v>
      </c>
      <c r="AM4" s="26" t="s">
        <v>199</v>
      </c>
      <c r="AN4" s="26" t="s">
        <v>200</v>
      </c>
      <c r="AO4" s="26" t="s">
        <v>201</v>
      </c>
      <c r="AP4" s="26" t="s">
        <v>202</v>
      </c>
      <c r="AQ4" s="26" t="s">
        <v>199</v>
      </c>
      <c r="AR4" s="26" t="s">
        <v>200</v>
      </c>
      <c r="AS4" s="26" t="s">
        <v>201</v>
      </c>
      <c r="AT4" s="26" t="s">
        <v>202</v>
      </c>
      <c r="AU4" s="26" t="s">
        <v>199</v>
      </c>
      <c r="AV4" s="26" t="s">
        <v>200</v>
      </c>
      <c r="AW4" s="26" t="s">
        <v>201</v>
      </c>
      <c r="AX4" s="26" t="s">
        <v>202</v>
      </c>
      <c r="AY4" s="26" t="s">
        <v>199</v>
      </c>
      <c r="AZ4" s="26" t="s">
        <v>200</v>
      </c>
      <c r="BA4" s="26" t="s">
        <v>201</v>
      </c>
      <c r="BB4" s="26" t="s">
        <v>202</v>
      </c>
      <c r="BC4" s="26" t="s">
        <v>199</v>
      </c>
      <c r="BD4" s="26" t="s">
        <v>200</v>
      </c>
      <c r="BE4" s="26" t="s">
        <v>201</v>
      </c>
      <c r="BF4" s="26" t="s">
        <v>202</v>
      </c>
      <c r="BG4" s="26" t="s">
        <v>199</v>
      </c>
      <c r="BH4" s="26" t="s">
        <v>200</v>
      </c>
      <c r="BI4" s="26" t="s">
        <v>201</v>
      </c>
      <c r="BJ4" s="26" t="s">
        <v>202</v>
      </c>
      <c r="BK4" s="26" t="s">
        <v>199</v>
      </c>
      <c r="BL4" s="26" t="s">
        <v>200</v>
      </c>
      <c r="BM4" s="26" t="s">
        <v>201</v>
      </c>
      <c r="BN4" s="26" t="s">
        <v>202</v>
      </c>
      <c r="BO4" s="26" t="s">
        <v>199</v>
      </c>
      <c r="BP4" s="26" t="s">
        <v>200</v>
      </c>
      <c r="BQ4" s="26" t="s">
        <v>201</v>
      </c>
      <c r="BR4" s="26" t="s">
        <v>202</v>
      </c>
      <c r="BS4" s="26" t="s">
        <v>199</v>
      </c>
      <c r="BT4" s="26" t="s">
        <v>200</v>
      </c>
      <c r="BU4" s="26" t="s">
        <v>201</v>
      </c>
      <c r="BV4" s="26" t="s">
        <v>202</v>
      </c>
      <c r="BW4" s="26" t="s">
        <v>199</v>
      </c>
      <c r="BX4" s="26" t="s">
        <v>200</v>
      </c>
      <c r="BY4" s="26" t="s">
        <v>201</v>
      </c>
      <c r="BZ4" s="26" t="s">
        <v>202</v>
      </c>
      <c r="CA4" s="26" t="s">
        <v>199</v>
      </c>
      <c r="CB4" s="21" t="s">
        <v>200</v>
      </c>
      <c r="CC4" s="26" t="s">
        <v>201</v>
      </c>
      <c r="CD4" s="26" t="s">
        <v>202</v>
      </c>
      <c r="CE4" s="26" t="s">
        <v>199</v>
      </c>
      <c r="CF4" s="21" t="s">
        <v>200</v>
      </c>
      <c r="CG4" s="26" t="s">
        <v>201</v>
      </c>
      <c r="CH4" s="26" t="s">
        <v>202</v>
      </c>
      <c r="CI4" s="26" t="s">
        <v>199</v>
      </c>
      <c r="CJ4" s="21" t="s">
        <v>200</v>
      </c>
      <c r="CK4" s="21" t="s">
        <v>201</v>
      </c>
      <c r="CL4" s="26" t="s">
        <v>202</v>
      </c>
      <c r="CM4" s="26" t="s">
        <v>199</v>
      </c>
      <c r="CN4" s="21" t="s">
        <v>200</v>
      </c>
      <c r="CO4" s="26" t="s">
        <v>201</v>
      </c>
      <c r="CP4" s="26" t="s">
        <v>202</v>
      </c>
      <c r="CQ4" s="21" t="s">
        <v>199</v>
      </c>
      <c r="CR4" s="21" t="s">
        <v>200</v>
      </c>
      <c r="CS4" s="21" t="s">
        <v>201</v>
      </c>
      <c r="CT4" s="26" t="s">
        <v>202</v>
      </c>
      <c r="CU4" s="21" t="s">
        <v>199</v>
      </c>
      <c r="CV4" s="21" t="s">
        <v>200</v>
      </c>
      <c r="CW4" s="26" t="s">
        <v>201</v>
      </c>
      <c r="CX4" s="26" t="s">
        <v>202</v>
      </c>
      <c r="CY4" s="21" t="s">
        <v>199</v>
      </c>
    </row>
    <row r="5" spans="1:160" s="21" customFormat="1" ht="14.25" x14ac:dyDescent="0.25">
      <c r="A5" s="18" t="s">
        <v>6</v>
      </c>
      <c r="B5" s="27" t="s">
        <v>7</v>
      </c>
      <c r="C5" s="67">
        <v>-0.2921708670159851</v>
      </c>
      <c r="D5" s="67">
        <v>-0.42211035432824656</v>
      </c>
      <c r="E5" s="67">
        <v>-0.46109220052192507</v>
      </c>
      <c r="F5" s="67">
        <v>-0.42211035432824656</v>
      </c>
      <c r="G5" s="67">
        <v>-0.55204984164050797</v>
      </c>
      <c r="H5" s="67">
        <v>-0.59103168783418658</v>
      </c>
      <c r="I5" s="67">
        <v>-0.13624348224127142</v>
      </c>
      <c r="J5" s="67">
        <v>-0.18821927716617592</v>
      </c>
      <c r="K5" s="67">
        <v>-9.7261636047592887E-2</v>
      </c>
      <c r="L5" s="67">
        <v>5.866574872712077E-2</v>
      </c>
      <c r="M5" s="67">
        <v>-0.27917691828475899</v>
      </c>
      <c r="N5" s="67">
        <v>7.1659697458346869E-2</v>
      </c>
      <c r="O5" s="67">
        <v>9.7647594920799302E-2</v>
      </c>
      <c r="P5" s="67">
        <v>0.37052051827654831</v>
      </c>
      <c r="Q5" s="67">
        <v>0.39650841573900053</v>
      </c>
      <c r="R5" s="67">
        <v>0.27956287715796541</v>
      </c>
      <c r="S5" s="67">
        <v>0.1106415436520254</v>
      </c>
      <c r="T5" s="67">
        <v>-9.7261636047592887E-2</v>
      </c>
      <c r="U5" s="67">
        <v>-0.13624348224127142</v>
      </c>
      <c r="V5" s="67">
        <v>0.34453262081409614</v>
      </c>
      <c r="W5" s="67">
        <v>0.86429057006314192</v>
      </c>
      <c r="X5" s="67">
        <v>0.82530872386946341</v>
      </c>
      <c r="Y5" s="67">
        <v>1.0851876984939863</v>
      </c>
      <c r="Z5" s="67">
        <v>1.0072240061066293</v>
      </c>
      <c r="AA5" s="67">
        <v>1.3060848269248306</v>
      </c>
      <c r="AB5" s="67">
        <v>1.6049456477430322</v>
      </c>
      <c r="AC5" s="67">
        <v>1.7348851350552936</v>
      </c>
      <c r="AD5" s="67">
        <v>2.4365583665415054</v>
      </c>
      <c r="AE5" s="67">
        <v>2.904340520865647</v>
      </c>
      <c r="AF5" s="67">
        <v>3.0212860594466817</v>
      </c>
      <c r="AG5" s="67">
        <v>3.0862558031028127</v>
      </c>
      <c r="AH5" s="67">
        <v>2.6834433924348025</v>
      </c>
      <c r="AI5" s="67">
        <v>2.4625462640039579</v>
      </c>
      <c r="AJ5" s="67">
        <v>1.9038064685612337</v>
      </c>
      <c r="AK5" s="67">
        <v>1.4750061604307707</v>
      </c>
      <c r="AL5" s="67">
        <v>0.38351446700777442</v>
      </c>
      <c r="AM5" s="67">
        <v>-0.70797722641522176</v>
      </c>
      <c r="AN5" s="67">
        <v>-1.279710970589172</v>
      </c>
      <c r="AO5" s="67">
        <v>-2.0203660482690626</v>
      </c>
      <c r="AP5" s="67">
        <v>-2.7610211259489525</v>
      </c>
      <c r="AQ5" s="67">
        <v>-2.254257125431133</v>
      </c>
      <c r="AR5" s="67">
        <v>-2.0073720995378364</v>
      </c>
      <c r="AS5" s="67">
        <v>-1.42264440663266</v>
      </c>
      <c r="AT5" s="67">
        <v>-0.74695907260890015</v>
      </c>
      <c r="AU5" s="67">
        <v>-0.63001353402786497</v>
      </c>
      <c r="AV5" s="67">
        <v>-0.6170195852966387</v>
      </c>
      <c r="AW5" s="67">
        <v>-0.63001353402786497</v>
      </c>
      <c r="AX5" s="67">
        <v>-0.60402563656541264</v>
      </c>
      <c r="AY5" s="67">
        <v>-0.72097117514644804</v>
      </c>
      <c r="AZ5" s="67">
        <v>-0.6949832776839957</v>
      </c>
      <c r="BA5" s="67">
        <v>-0.7339651238776741</v>
      </c>
      <c r="BB5" s="67">
        <v>-0.66899538022154337</v>
      </c>
      <c r="BC5" s="67">
        <v>-0.6949832776839957</v>
      </c>
      <c r="BD5" s="67">
        <v>-0.59103168783418658</v>
      </c>
      <c r="BE5" s="67">
        <v>-0.52606194417805585</v>
      </c>
      <c r="BF5" s="67">
        <v>-0.56504379037173424</v>
      </c>
      <c r="BG5" s="67">
        <v>-0.22720112335985435</v>
      </c>
      <c r="BH5" s="67">
        <v>-0.34414666194088972</v>
      </c>
      <c r="BI5" s="67">
        <v>-0.27917691828475899</v>
      </c>
      <c r="BJ5" s="67">
        <v>-0.33115271320966361</v>
      </c>
      <c r="BK5" s="67">
        <v>-0.38312850813456811</v>
      </c>
      <c r="BL5" s="67">
        <v>-0.35714061067211583</v>
      </c>
      <c r="BM5" s="67">
        <v>-0.24019507209108057</v>
      </c>
      <c r="BN5" s="67">
        <v>-0.22720112335985435</v>
      </c>
      <c r="BO5" s="67">
        <v>-0.50007404671560352</v>
      </c>
      <c r="BP5" s="67">
        <v>-0.51306799544682957</v>
      </c>
      <c r="BQ5" s="67">
        <v>-0.6949832776839957</v>
      </c>
      <c r="BR5" s="67">
        <v>-0.42211035432824656</v>
      </c>
      <c r="BS5" s="67">
        <v>-0.27917691828475899</v>
      </c>
      <c r="BT5" s="67">
        <v>-7.1273738585140689E-2</v>
      </c>
      <c r="BU5" s="67">
        <v>-0.11025558477881899</v>
      </c>
      <c r="BV5" s="67">
        <v>-0.21420717462862826</v>
      </c>
      <c r="BW5" s="67">
        <v>-5.827978985391459E-2</v>
      </c>
      <c r="BX5" s="67">
        <v>-8.4267687316366788E-2</v>
      </c>
      <c r="BY5" s="67">
        <v>-0.13624348224127142</v>
      </c>
      <c r="BZ5" s="67">
        <v>-9.7261636047592887E-2</v>
      </c>
      <c r="CA5" s="67">
        <v>-0.22720112335985435</v>
      </c>
      <c r="CB5" s="67">
        <v>-0.26618296955353288</v>
      </c>
      <c r="CC5" s="67">
        <v>-0.20121322589740215</v>
      </c>
      <c r="CD5" s="67">
        <v>-0.2921708670159851</v>
      </c>
      <c r="CE5" s="67">
        <v>-0.30516481574721127</v>
      </c>
      <c r="CF5" s="67">
        <v>-0.6170195852966387</v>
      </c>
      <c r="CG5" s="67">
        <v>-0.27917691828475899</v>
      </c>
      <c r="CH5" s="67">
        <v>-0.31815876447843738</v>
      </c>
      <c r="CI5" s="67">
        <v>0.1236354923832515</v>
      </c>
      <c r="CJ5" s="67">
        <v>0.37052051827654831</v>
      </c>
      <c r="CK5" s="67">
        <v>0.42249631320145298</v>
      </c>
      <c r="CL5" s="67">
        <v>0.43549026193267903</v>
      </c>
      <c r="CM5" s="67">
        <v>-0.24019507209108057</v>
      </c>
      <c r="CN5" s="67">
        <v>-0.11025558477881899</v>
      </c>
      <c r="CO5" s="67">
        <v>-0.35714061067211583</v>
      </c>
      <c r="CP5" s="67">
        <v>-0.14923743097249753</v>
      </c>
      <c r="CQ5" s="67">
        <v>0.40950236447022687</v>
      </c>
      <c r="CR5" s="67">
        <v>0.37052051827654831</v>
      </c>
      <c r="CS5" s="67">
        <v>0.34453262081409614</v>
      </c>
      <c r="CT5" s="67">
        <v>0.31854472335164369</v>
      </c>
      <c r="CU5" s="67">
        <v>0.24058103096428687</v>
      </c>
      <c r="CV5" s="67">
        <v>5.866574872712077E-2</v>
      </c>
      <c r="CW5" s="67">
        <v>9.7647594920799302E-2</v>
      </c>
      <c r="CX5" s="67">
        <v>-0.11025558477881899</v>
      </c>
      <c r="CY5" s="69">
        <v>-0.11025558477881899</v>
      </c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</row>
    <row r="6" spans="1:160" s="21" customFormat="1" ht="14.25" x14ac:dyDescent="0.25">
      <c r="A6" s="19" t="s">
        <v>12</v>
      </c>
      <c r="B6" s="29" t="s">
        <v>13</v>
      </c>
      <c r="C6" s="67">
        <v>-0.92459460834447538</v>
      </c>
      <c r="D6" s="67">
        <v>-1.0026531668087766</v>
      </c>
      <c r="E6" s="67">
        <v>-0.97663364732067626</v>
      </c>
      <c r="F6" s="67">
        <v>-0.9506141278325756</v>
      </c>
      <c r="G6" s="67">
        <v>-0.84653604988017483</v>
      </c>
      <c r="H6" s="67">
        <v>-0.89857508885637516</v>
      </c>
      <c r="I6" s="67">
        <v>-0.84653604988017483</v>
      </c>
      <c r="J6" s="67">
        <v>-0.76847749141587374</v>
      </c>
      <c r="K6" s="67">
        <v>-0.56032133551107111</v>
      </c>
      <c r="L6" s="67">
        <v>-0.82051653039207406</v>
      </c>
      <c r="M6" s="67">
        <v>-0.19604806267766717</v>
      </c>
      <c r="N6" s="67">
        <v>-0.40420421858246935</v>
      </c>
      <c r="O6" s="67">
        <v>-0.27410662114196782</v>
      </c>
      <c r="P6" s="67">
        <v>-0.35216517960626892</v>
      </c>
      <c r="Q6" s="67">
        <v>-0.35216517960626892</v>
      </c>
      <c r="R6" s="67">
        <v>-0.14400902370146629</v>
      </c>
      <c r="S6" s="67">
        <v>-0.40420421858246935</v>
      </c>
      <c r="T6" s="67">
        <v>-0.27410662114196782</v>
      </c>
      <c r="U6" s="67">
        <v>-0.19604806267766717</v>
      </c>
      <c r="V6" s="67">
        <v>-0.3261456601181687</v>
      </c>
      <c r="W6" s="67">
        <v>-0.2480871016538676</v>
      </c>
      <c r="X6" s="67">
        <v>1.210809322713545E-2</v>
      </c>
      <c r="Y6" s="67">
        <v>0.29832280759623869</v>
      </c>
      <c r="Z6" s="67">
        <v>0.50647896350104138</v>
      </c>
      <c r="AA6" s="67">
        <v>0.5585180024772417</v>
      </c>
      <c r="AB6" s="67">
        <v>0.84473271684634521</v>
      </c>
      <c r="AC6" s="67">
        <v>1.0789083922392479</v>
      </c>
      <c r="AD6" s="67">
        <v>1.0789083922392479</v>
      </c>
      <c r="AE6" s="67">
        <v>1.0789083922392479</v>
      </c>
      <c r="AF6" s="67">
        <v>1.1309474312154486</v>
      </c>
      <c r="AG6" s="67">
        <v>1.1569669507035489</v>
      </c>
      <c r="AH6" s="67">
        <v>1.3651231066083513</v>
      </c>
      <c r="AI6" s="67">
        <v>1.1049279117273483</v>
      </c>
      <c r="AJ6" s="67">
        <v>0.97483031428684674</v>
      </c>
      <c r="AK6" s="67">
        <v>0.68861559991774324</v>
      </c>
      <c r="AL6" s="67">
        <v>6.4147132203335872E-2</v>
      </c>
      <c r="AM6" s="67">
        <v>-0.97663364732067626</v>
      </c>
      <c r="AN6" s="67">
        <v>-1.6531411540112837</v>
      </c>
      <c r="AO6" s="67">
        <v>-2.2776096217256914</v>
      </c>
      <c r="AP6" s="67">
        <v>-2.5898438555828949</v>
      </c>
      <c r="AQ6" s="67">
        <v>-2.7199414530233965</v>
      </c>
      <c r="AR6" s="67">
        <v>-2.4597462581423937</v>
      </c>
      <c r="AS6" s="67">
        <v>-2.3036291412137913</v>
      </c>
      <c r="AT6" s="67">
        <v>-2.0434339463327884</v>
      </c>
      <c r="AU6" s="67">
        <v>-1.7572192319636855</v>
      </c>
      <c r="AV6" s="67">
        <v>-1.6271216345231838</v>
      </c>
      <c r="AW6" s="67">
        <v>-1.3409069201540802</v>
      </c>
      <c r="AX6" s="67">
        <v>-1.2888678811778798</v>
      </c>
      <c r="AY6" s="67">
        <v>-1.4189654786183814</v>
      </c>
      <c r="AZ6" s="67">
        <v>-1.3929459591302811</v>
      </c>
      <c r="BA6" s="67">
        <v>-0.92459460834447538</v>
      </c>
      <c r="BB6" s="67">
        <v>-1.0026531668087766</v>
      </c>
      <c r="BC6" s="67">
        <v>-0.58634085499917177</v>
      </c>
      <c r="BD6" s="67">
        <v>-0.19604806267766717</v>
      </c>
      <c r="BE6" s="67">
        <v>-0.37818469909436914</v>
      </c>
      <c r="BF6" s="67">
        <v>-0.27410662114196782</v>
      </c>
      <c r="BG6" s="67">
        <v>-0.30012614063006804</v>
      </c>
      <c r="BH6" s="67">
        <v>-1.3911426260964763E-2</v>
      </c>
      <c r="BI6" s="67">
        <v>-6.5950465237165648E-2</v>
      </c>
      <c r="BJ6" s="67">
        <v>3.8127612715235661E-2</v>
      </c>
      <c r="BK6" s="67">
        <v>0.14220569066763697</v>
      </c>
      <c r="BL6" s="67">
        <v>0.24628376862003828</v>
      </c>
      <c r="BM6" s="67">
        <v>0.14220569066763697</v>
      </c>
      <c r="BN6" s="67">
        <v>0.14220569066763697</v>
      </c>
      <c r="BO6" s="67">
        <v>0.14220569066763697</v>
      </c>
      <c r="BP6" s="67">
        <v>0.24628376862003828</v>
      </c>
      <c r="BQ6" s="67">
        <v>0.1942447296438374</v>
      </c>
      <c r="BR6" s="67">
        <v>0.29832280759623869</v>
      </c>
      <c r="BS6" s="67">
        <v>0.37638136606053979</v>
      </c>
      <c r="BT6" s="67">
        <v>0.45443992452484044</v>
      </c>
      <c r="BU6" s="67">
        <v>0.45443992452484044</v>
      </c>
      <c r="BV6" s="67">
        <v>0.61055704145344258</v>
      </c>
      <c r="BW6" s="67">
        <v>0.66259608042964302</v>
      </c>
      <c r="BX6" s="67">
        <v>0.76667415838204434</v>
      </c>
      <c r="BY6" s="67">
        <v>0.87075223633444543</v>
      </c>
      <c r="BZ6" s="67">
        <v>0.92279127531064609</v>
      </c>
      <c r="CA6" s="67">
        <v>1.000849833774947</v>
      </c>
      <c r="CB6" s="67">
        <v>1.1049279117273483</v>
      </c>
      <c r="CC6" s="67">
        <v>1.1049279117273483</v>
      </c>
      <c r="CD6" s="67">
        <v>1.1569669507035489</v>
      </c>
      <c r="CE6" s="67">
        <v>0.81871319735824477</v>
      </c>
      <c r="CF6" s="67">
        <v>0.53249848298914149</v>
      </c>
      <c r="CG6" s="67">
        <v>0.50647896350104138</v>
      </c>
      <c r="CH6" s="67">
        <v>0.6365765609415428</v>
      </c>
      <c r="CI6" s="67">
        <v>0.71463511940584368</v>
      </c>
      <c r="CJ6" s="67">
        <v>0.71463511940584368</v>
      </c>
      <c r="CK6" s="67">
        <v>0.84473271684634521</v>
      </c>
      <c r="CL6" s="67">
        <v>0.84473271684634521</v>
      </c>
      <c r="CM6" s="67">
        <v>0.92279127531064609</v>
      </c>
      <c r="CN6" s="67">
        <v>1.0268693532630475</v>
      </c>
      <c r="CO6" s="67">
        <v>0.92279127531064609</v>
      </c>
      <c r="CP6" s="67">
        <v>1.000849833774947</v>
      </c>
      <c r="CQ6" s="67">
        <v>1.1309474312154486</v>
      </c>
      <c r="CR6" s="67">
        <v>1.0789083922392479</v>
      </c>
      <c r="CS6" s="67">
        <v>1.0528888727511476</v>
      </c>
      <c r="CT6" s="67">
        <v>0.9488107947987463</v>
      </c>
      <c r="CU6" s="67">
        <v>0.92279127531064609</v>
      </c>
      <c r="CV6" s="67">
        <v>0.92279127531064609</v>
      </c>
      <c r="CW6" s="67">
        <v>0.97483031428684674</v>
      </c>
      <c r="CX6" s="67">
        <v>0.9488107947987463</v>
      </c>
      <c r="CY6" s="69">
        <v>0.87075223633444543</v>
      </c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</row>
    <row r="7" spans="1:160" s="21" customFormat="1" ht="14.25" x14ac:dyDescent="0.25">
      <c r="A7" s="19" t="s">
        <v>18</v>
      </c>
      <c r="B7" s="29" t="s">
        <v>19</v>
      </c>
      <c r="C7" s="67">
        <v>-1.6434710468743023</v>
      </c>
      <c r="D7" s="67">
        <v>-1.6434710468743023</v>
      </c>
      <c r="E7" s="67">
        <v>-1.6434710468743023</v>
      </c>
      <c r="F7" s="67">
        <v>-1.6434710468743023</v>
      </c>
      <c r="G7" s="67">
        <v>-1.4917032790921529</v>
      </c>
      <c r="H7" s="67">
        <v>-1.4917032790921529</v>
      </c>
      <c r="I7" s="67">
        <v>-1.4483410597258257</v>
      </c>
      <c r="J7" s="67">
        <v>-1.4483410597258257</v>
      </c>
      <c r="K7" s="67">
        <v>-1.5133843887753173</v>
      </c>
      <c r="L7" s="67">
        <v>-1.1664866338446913</v>
      </c>
      <c r="M7" s="67">
        <v>-0.84126998859722946</v>
      </c>
      <c r="N7" s="67">
        <v>-0.92799442732988557</v>
      </c>
      <c r="O7" s="67">
        <v>-1.1014433047951995</v>
      </c>
      <c r="P7" s="67">
        <v>-1.0580810854288707</v>
      </c>
      <c r="Q7" s="67">
        <v>-0.71118333049824445</v>
      </c>
      <c r="R7" s="67">
        <v>-1.0147188660625432</v>
      </c>
      <c r="S7" s="67">
        <v>-0.99303775637937886</v>
      </c>
      <c r="T7" s="67">
        <v>-0.92799442732988557</v>
      </c>
      <c r="U7" s="67">
        <v>-0.77622665954773773</v>
      </c>
      <c r="V7" s="67">
        <v>-0.84126998859722946</v>
      </c>
      <c r="W7" s="67">
        <v>-1.0147188660625432</v>
      </c>
      <c r="X7" s="67">
        <v>-0.68950222081508161</v>
      </c>
      <c r="Y7" s="67">
        <v>-0.5594155627160966</v>
      </c>
      <c r="Z7" s="67">
        <v>-0.4293289046171116</v>
      </c>
      <c r="AA7" s="67">
        <v>-0.27756113683496214</v>
      </c>
      <c r="AB7" s="67">
        <v>4.7655508412499575E-2</v>
      </c>
      <c r="AC7" s="67">
        <v>0.56800214080843803</v>
      </c>
      <c r="AD7" s="67">
        <v>0.24278549556097631</v>
      </c>
      <c r="AE7" s="67">
        <v>9.1017727778826885E-2</v>
      </c>
      <c r="AF7" s="67">
        <v>0.48127770207578191</v>
      </c>
      <c r="AG7" s="67">
        <v>0.87153767637273538</v>
      </c>
      <c r="AH7" s="67">
        <v>0.87153767637273538</v>
      </c>
      <c r="AI7" s="67">
        <v>0.71976990859058598</v>
      </c>
      <c r="AJ7" s="67">
        <v>0.89321878605589977</v>
      </c>
      <c r="AK7" s="67">
        <v>0.74145101827375037</v>
      </c>
      <c r="AL7" s="67">
        <v>0.24278549556097631</v>
      </c>
      <c r="AM7" s="67">
        <v>-0.25588002715179925</v>
      </c>
      <c r="AN7" s="67">
        <v>-0.81958887891406507</v>
      </c>
      <c r="AO7" s="67">
        <v>-1.4049788403594967</v>
      </c>
      <c r="AP7" s="67">
        <v>-1.621789937191138</v>
      </c>
      <c r="AQ7" s="67">
        <v>-1.7735577049732874</v>
      </c>
      <c r="AR7" s="67">
        <v>-1.621789937191138</v>
      </c>
      <c r="AS7" s="67">
        <v>-1.2748921822605117</v>
      </c>
      <c r="AT7" s="67">
        <v>-1.3616166209931679</v>
      </c>
      <c r="AU7" s="67">
        <v>-1.4266599500426611</v>
      </c>
      <c r="AV7" s="67">
        <v>-1.1231244144783639</v>
      </c>
      <c r="AW7" s="67">
        <v>-0.88463220796355835</v>
      </c>
      <c r="AX7" s="67">
        <v>-0.86295109828039385</v>
      </c>
      <c r="AY7" s="67">
        <v>-0.99303775637937886</v>
      </c>
      <c r="AZ7" s="67">
        <v>-0.73286444018140884</v>
      </c>
      <c r="BA7" s="67">
        <v>-0.34260446588445542</v>
      </c>
      <c r="BB7" s="67">
        <v>-0.38596668525078276</v>
      </c>
      <c r="BC7" s="67">
        <v>-0.36428557556761987</v>
      </c>
      <c r="BD7" s="67">
        <v>-0.23419891746863486</v>
      </c>
      <c r="BE7" s="67">
        <v>4.2932890461707309E-3</v>
      </c>
      <c r="BF7" s="67">
        <v>-8.2431149686485419E-2</v>
      </c>
      <c r="BG7" s="67">
        <v>-8.2431149686485419E-2</v>
      </c>
      <c r="BH7" s="67">
        <v>6.9336618095662467E-2</v>
      </c>
      <c r="BI7" s="67">
        <v>6.9336618095662467E-2</v>
      </c>
      <c r="BJ7" s="67">
        <v>6.9336618095662467E-2</v>
      </c>
      <c r="BK7" s="67">
        <v>0.15606105682832017</v>
      </c>
      <c r="BL7" s="67">
        <v>0.41623437302628863</v>
      </c>
      <c r="BM7" s="67">
        <v>0.52463992144210925</v>
      </c>
      <c r="BN7" s="67">
        <v>0.52463992144210925</v>
      </c>
      <c r="BO7" s="67">
        <v>0.43791548270945302</v>
      </c>
      <c r="BP7" s="67">
        <v>0.61136436017476536</v>
      </c>
      <c r="BQ7" s="67">
        <v>0.61136436017476536</v>
      </c>
      <c r="BR7" s="67">
        <v>0.58968325049160242</v>
      </c>
      <c r="BS7" s="67">
        <v>0.56800214080843803</v>
      </c>
      <c r="BT7" s="67">
        <v>0.78481323764007915</v>
      </c>
      <c r="BU7" s="67">
        <v>1.0016243344717204</v>
      </c>
      <c r="BV7" s="67">
        <v>1.0233054441548848</v>
      </c>
      <c r="BW7" s="67">
        <v>0.97994322478855589</v>
      </c>
      <c r="BX7" s="67">
        <v>1.1750732119370342</v>
      </c>
      <c r="BY7" s="67">
        <v>1.3702031990855095</v>
      </c>
      <c r="BZ7" s="67">
        <v>1.240116540986526</v>
      </c>
      <c r="CA7" s="67">
        <v>1.1750732119370342</v>
      </c>
      <c r="CB7" s="67">
        <v>1.240116540986526</v>
      </c>
      <c r="CC7" s="67">
        <v>1.4352465281350011</v>
      </c>
      <c r="CD7" s="67">
        <v>1.3918843087686754</v>
      </c>
      <c r="CE7" s="67">
        <v>1.240116540986526</v>
      </c>
      <c r="CF7" s="67">
        <v>1.1100298828875395</v>
      </c>
      <c r="CG7" s="67">
        <v>1.1533921022538682</v>
      </c>
      <c r="CH7" s="67">
        <v>1.0449865538380476</v>
      </c>
      <c r="CI7" s="67">
        <v>0.56800214080843803</v>
      </c>
      <c r="CJ7" s="67">
        <v>0.71976990859058598</v>
      </c>
      <c r="CK7" s="67">
        <v>0.97994322478855589</v>
      </c>
      <c r="CL7" s="67">
        <v>0.80649434732324365</v>
      </c>
      <c r="CM7" s="67">
        <v>0.91489989573906416</v>
      </c>
      <c r="CN7" s="67">
        <v>1.0883487732043766</v>
      </c>
      <c r="CO7" s="67">
        <v>1.2184354313033601</v>
      </c>
      <c r="CP7" s="67">
        <v>1.0883487732043766</v>
      </c>
      <c r="CQ7" s="67">
        <v>1.0233054441548848</v>
      </c>
      <c r="CR7" s="67">
        <v>1.1750732119370342</v>
      </c>
      <c r="CS7" s="67">
        <v>1.240116540986526</v>
      </c>
      <c r="CT7" s="67">
        <v>1.0883487732043766</v>
      </c>
      <c r="CU7" s="67">
        <v>1.0883487732043766</v>
      </c>
      <c r="CV7" s="67">
        <v>1.1533921022538682</v>
      </c>
      <c r="CW7" s="67">
        <v>1.1317109925707054</v>
      </c>
      <c r="CX7" s="67">
        <v>0.9582621151053915</v>
      </c>
      <c r="CY7" s="69">
        <v>0.91489989573906416</v>
      </c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</row>
    <row r="8" spans="1:160" s="21" customFormat="1" ht="14.25" x14ac:dyDescent="0.25">
      <c r="A8" s="19" t="s">
        <v>23</v>
      </c>
      <c r="B8" s="29" t="s">
        <v>24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>
        <v>-0.9520713026095281</v>
      </c>
      <c r="X8" s="67">
        <v>-0.80021636498520587</v>
      </c>
      <c r="Y8" s="67">
        <v>-0.68748969349721212</v>
      </c>
      <c r="Z8" s="67">
        <v>-0.62351808378226248</v>
      </c>
      <c r="AA8" s="67">
        <v>-8.1795175192881132E-3</v>
      </c>
      <c r="AB8" s="67">
        <v>0.16448172035212935</v>
      </c>
      <c r="AC8" s="67">
        <v>0.55716181979171098</v>
      </c>
      <c r="AD8" s="67">
        <v>0.50638823635290386</v>
      </c>
      <c r="AE8" s="67">
        <v>0.72112788741061107</v>
      </c>
      <c r="AF8" s="67">
        <v>0.66228021730875208</v>
      </c>
      <c r="AG8" s="67">
        <v>0.56057777953377141</v>
      </c>
      <c r="AH8" s="67">
        <v>-5.6934579292332255E-2</v>
      </c>
      <c r="AI8" s="67">
        <v>0.58433422683082803</v>
      </c>
      <c r="AJ8" s="67">
        <v>0.17643757944934083</v>
      </c>
      <c r="AK8" s="67">
        <v>-0.54386411343330821</v>
      </c>
      <c r="AL8" s="67">
        <v>-0.89306836161030267</v>
      </c>
      <c r="AM8" s="67">
        <v>-1.2399435463268014</v>
      </c>
      <c r="AN8" s="67">
        <v>-1.4605834914844311</v>
      </c>
      <c r="AO8" s="67">
        <v>-1.6400766488399694</v>
      </c>
      <c r="AP8" s="67">
        <v>-1.7726779951908602</v>
      </c>
      <c r="AQ8" s="67">
        <v>-1.7458161299464761</v>
      </c>
      <c r="AR8" s="67">
        <v>-1.679204914976298</v>
      </c>
      <c r="AS8" s="67">
        <v>-1.5393058364491872</v>
      </c>
      <c r="AT8" s="67">
        <v>-1.5478457358043383</v>
      </c>
      <c r="AU8" s="67">
        <v>-1.0191483302718054</v>
      </c>
      <c r="AV8" s="67">
        <v>-1.0278435005243227</v>
      </c>
      <c r="AW8" s="67">
        <v>-1.1183664336889239</v>
      </c>
      <c r="AX8" s="67">
        <v>-1.2233295603085985</v>
      </c>
      <c r="AY8" s="67">
        <v>-0.82956256458745214</v>
      </c>
      <c r="AZ8" s="67">
        <v>-0.88747860930511291</v>
      </c>
      <c r="BA8" s="67">
        <v>-0.96526932888567063</v>
      </c>
      <c r="BB8" s="67">
        <v>-0.92784904262037238</v>
      </c>
      <c r="BC8" s="67">
        <v>-0.34698061557273502</v>
      </c>
      <c r="BD8" s="67">
        <v>-0.50147515845228574</v>
      </c>
      <c r="BE8" s="67">
        <v>-0.61948104045073649</v>
      </c>
      <c r="BF8" s="67">
        <v>-0.80813518075089141</v>
      </c>
      <c r="BG8" s="67">
        <v>-0.43564029796893949</v>
      </c>
      <c r="BH8" s="67">
        <v>-0.61653089340077527</v>
      </c>
      <c r="BI8" s="67">
        <v>-0.89958973929969077</v>
      </c>
      <c r="BJ8" s="67">
        <v>-1.073803686144772</v>
      </c>
      <c r="BK8" s="67">
        <v>-0.55783849419628262</v>
      </c>
      <c r="BL8" s="67">
        <v>-0.46094945423965983</v>
      </c>
      <c r="BM8" s="67">
        <v>-0.69059511144453978</v>
      </c>
      <c r="BN8" s="67">
        <v>-0.77350977063818804</v>
      </c>
      <c r="BO8" s="67">
        <v>-0.52352362587831203</v>
      </c>
      <c r="BP8" s="67">
        <v>-0.30164151354175128</v>
      </c>
      <c r="BQ8" s="67">
        <v>-0.46063891244492705</v>
      </c>
      <c r="BR8" s="67">
        <v>-0.42663458592168929</v>
      </c>
      <c r="BS8" s="67">
        <v>-0.15646322450418351</v>
      </c>
      <c r="BT8" s="67">
        <v>-7.525654518156541E-2</v>
      </c>
      <c r="BU8" s="67">
        <v>6.9145389369170432E-2</v>
      </c>
      <c r="BV8" s="67">
        <v>5.9208051937721946E-2</v>
      </c>
      <c r="BW8" s="67">
        <v>0.77423053430991395</v>
      </c>
      <c r="BX8" s="67">
        <v>1.1558864000364824</v>
      </c>
      <c r="BY8" s="67">
        <v>0.85683465170882944</v>
      </c>
      <c r="BZ8" s="67">
        <v>0.6439582514195189</v>
      </c>
      <c r="CA8" s="67">
        <v>1.7904785575728881</v>
      </c>
      <c r="CB8" s="67">
        <v>2.0608051898877604</v>
      </c>
      <c r="CC8" s="67">
        <v>1.8606610031824931</v>
      </c>
      <c r="CD8" s="67">
        <v>1.6892419324900068</v>
      </c>
      <c r="CE8" s="67">
        <v>0.25811007146405807</v>
      </c>
      <c r="CF8" s="67">
        <v>0.59924023297800066</v>
      </c>
      <c r="CG8" s="67">
        <v>0.57377580580991394</v>
      </c>
      <c r="CH8" s="67">
        <v>8.279197601548445E-3</v>
      </c>
      <c r="CI8" s="67">
        <v>0.69053952062943369</v>
      </c>
      <c r="CJ8" s="67">
        <v>1.3173681332975204</v>
      </c>
      <c r="CK8" s="67">
        <v>0.9916097906228496</v>
      </c>
      <c r="CL8" s="67">
        <v>1.5022957720608821</v>
      </c>
      <c r="CM8" s="67">
        <v>1.7499528533602624</v>
      </c>
      <c r="CN8" s="67">
        <v>1.43413184811704</v>
      </c>
      <c r="CO8" s="67">
        <v>1.376836886988845</v>
      </c>
      <c r="CP8" s="67">
        <v>0.82484884685135462</v>
      </c>
      <c r="CQ8" s="67">
        <v>1.0482836681615793</v>
      </c>
      <c r="CR8" s="67">
        <v>1.2526201690957388</v>
      </c>
      <c r="CS8" s="67">
        <v>1.2886430172847396</v>
      </c>
      <c r="CT8" s="67">
        <v>0.82267505428822529</v>
      </c>
      <c r="CU8" s="67">
        <v>1.1395829558130122</v>
      </c>
      <c r="CV8" s="67">
        <v>1.0349303709880704</v>
      </c>
      <c r="CW8" s="67">
        <v>0.88214380797954983</v>
      </c>
      <c r="CX8" s="67">
        <v>0.55359058915228421</v>
      </c>
      <c r="CY8" s="69">
        <v>0.67563351448226094</v>
      </c>
    </row>
    <row r="9" spans="1:160" s="21" customFormat="1" ht="14.25" x14ac:dyDescent="0.25">
      <c r="A9" s="19" t="s">
        <v>28</v>
      </c>
      <c r="B9" s="29" t="s">
        <v>29</v>
      </c>
      <c r="C9" s="68">
        <v>-1.8072181863534655</v>
      </c>
      <c r="D9" s="67">
        <v>-2.1574609894268608</v>
      </c>
      <c r="E9" s="67">
        <v>-2.1049245689658509</v>
      </c>
      <c r="F9" s="67">
        <v>-2.0874124288121805</v>
      </c>
      <c r="G9" s="67">
        <v>-3.2432136789543855</v>
      </c>
      <c r="H9" s="67">
        <v>-0.72146549682593952</v>
      </c>
      <c r="I9" s="67">
        <v>-0.45878339452089301</v>
      </c>
      <c r="J9" s="67">
        <v>-0.80902619759428829</v>
      </c>
      <c r="K9" s="67">
        <v>-0.23112557252318655</v>
      </c>
      <c r="L9" s="67">
        <v>-0.19610129221584652</v>
      </c>
      <c r="M9" s="67">
        <v>-0.1085405914474977</v>
      </c>
      <c r="N9" s="67">
        <v>0.25921435177956637</v>
      </c>
      <c r="O9" s="67">
        <v>-0.2136134323695153</v>
      </c>
      <c r="P9" s="67">
        <v>-0.38873483390621294</v>
      </c>
      <c r="Q9" s="67">
        <v>-0.66892907636493071</v>
      </c>
      <c r="R9" s="67">
        <v>0.32926291239424643</v>
      </c>
      <c r="S9" s="67">
        <v>0.25921435177956637</v>
      </c>
      <c r="T9" s="67">
        <v>0.48687217377727532</v>
      </c>
      <c r="U9" s="67">
        <v>0.34677505254791519</v>
      </c>
      <c r="V9" s="67">
        <v>3.1556529781859931E-2</v>
      </c>
      <c r="W9" s="67">
        <v>-2.0979890679148867E-2</v>
      </c>
      <c r="X9" s="67">
        <v>0.45184789346993531</v>
      </c>
      <c r="Y9" s="67">
        <v>0.92467567761901948</v>
      </c>
      <c r="Z9" s="67">
        <v>0.15414151085754879</v>
      </c>
      <c r="AA9" s="67">
        <v>0.6269692950066329</v>
      </c>
      <c r="AB9" s="67">
        <v>0.48687217377727532</v>
      </c>
      <c r="AC9" s="67">
        <v>0.13662937070388001</v>
      </c>
      <c r="AD9" s="67">
        <v>0.55692073439195289</v>
      </c>
      <c r="AE9" s="67">
        <v>0.20667793131855758</v>
      </c>
      <c r="AF9" s="67">
        <v>0.6094571548529617</v>
      </c>
      <c r="AG9" s="67">
        <v>1.4044389628191161E-2</v>
      </c>
      <c r="AH9" s="67">
        <v>0.3993114730089265</v>
      </c>
      <c r="AI9" s="67">
        <v>-2.0979890679148867E-2</v>
      </c>
      <c r="AJ9" s="67">
        <v>-0.63390479605759065</v>
      </c>
      <c r="AK9" s="67">
        <v>-0.79151405744061953</v>
      </c>
      <c r="AL9" s="67">
        <v>-1.2468297014360323</v>
      </c>
      <c r="AM9" s="67">
        <v>-2.350094531117227</v>
      </c>
      <c r="AN9" s="67">
        <v>-3.0856044175713579</v>
      </c>
      <c r="AO9" s="67">
        <v>-2.980531576649339</v>
      </c>
      <c r="AP9" s="67">
        <v>-2.87545873572732</v>
      </c>
      <c r="AQ9" s="67">
        <v>-1.9823395878901631</v>
      </c>
      <c r="AR9" s="67">
        <v>-1.6145846446630978</v>
      </c>
      <c r="AS9" s="67">
        <v>-0.87907475820896841</v>
      </c>
      <c r="AT9" s="67">
        <v>-0.66892907636493071</v>
      </c>
      <c r="AU9" s="67">
        <v>-0.72146549682593952</v>
      </c>
      <c r="AV9" s="67">
        <v>-0.8615626180552971</v>
      </c>
      <c r="AW9" s="67">
        <v>-0.23112557252318655</v>
      </c>
      <c r="AX9" s="67">
        <v>-0.19610129221584652</v>
      </c>
      <c r="AY9" s="67">
        <v>-0.16107701190850648</v>
      </c>
      <c r="AZ9" s="67">
        <v>4.9068669935531189E-2</v>
      </c>
      <c r="BA9" s="67">
        <v>0.34677505254791519</v>
      </c>
      <c r="BB9" s="67">
        <v>0.29423863208690643</v>
      </c>
      <c r="BC9" s="67">
        <v>0.29423863208690643</v>
      </c>
      <c r="BD9" s="67">
        <v>0.18916579116488882</v>
      </c>
      <c r="BE9" s="67">
        <v>0.46936003362360407</v>
      </c>
      <c r="BF9" s="67">
        <v>0.38179933285525525</v>
      </c>
      <c r="BG9" s="67">
        <v>0.34677505254791519</v>
      </c>
      <c r="BH9" s="67">
        <v>0.20667793131855758</v>
      </c>
      <c r="BI9" s="67">
        <v>0.3993114730089265</v>
      </c>
      <c r="BJ9" s="67">
        <v>0.6269692950066329</v>
      </c>
      <c r="BK9" s="67">
        <v>0.15414151085754879</v>
      </c>
      <c r="BL9" s="67">
        <v>0.22419007147222883</v>
      </c>
      <c r="BM9" s="67">
        <v>0.31175077224057768</v>
      </c>
      <c r="BN9" s="67">
        <v>0.25921435177956637</v>
      </c>
      <c r="BO9" s="67">
        <v>0.34677505254791519</v>
      </c>
      <c r="BP9" s="67">
        <v>0.41682361316259525</v>
      </c>
      <c r="BQ9" s="67">
        <v>0.32926291239424643</v>
      </c>
      <c r="BR9" s="67">
        <v>0.6269692950066329</v>
      </c>
      <c r="BS9" s="67">
        <v>0.73204213592865053</v>
      </c>
      <c r="BT9" s="67">
        <v>0.73204213592865053</v>
      </c>
      <c r="BU9" s="67">
        <v>0.73204213592865053</v>
      </c>
      <c r="BV9" s="67">
        <v>0.76706641623599059</v>
      </c>
      <c r="BW9" s="67">
        <v>1.0122363783873682</v>
      </c>
      <c r="BX9" s="67">
        <v>1.0297485185410371</v>
      </c>
      <c r="BY9" s="67">
        <v>1.2574063405387434</v>
      </c>
      <c r="BZ9" s="67">
        <v>0.99472423823369704</v>
      </c>
      <c r="CA9" s="67">
        <v>1.2223820602314035</v>
      </c>
      <c r="CB9" s="67">
        <v>1.187357779924066</v>
      </c>
      <c r="CC9" s="67">
        <v>0.99472423823369704</v>
      </c>
      <c r="CD9" s="67">
        <v>0.88965139731167941</v>
      </c>
      <c r="CE9" s="67">
        <v>0.87213925715800822</v>
      </c>
      <c r="CF9" s="67">
        <v>-0.24863771267685533</v>
      </c>
      <c r="CG9" s="67">
        <v>0.18916579116488882</v>
      </c>
      <c r="CH9" s="67">
        <v>0.52189645408461283</v>
      </c>
      <c r="CI9" s="67">
        <v>0.71452999577498177</v>
      </c>
      <c r="CJ9" s="67">
        <v>0.78457855638965934</v>
      </c>
      <c r="CK9" s="67">
        <v>0.94218781777268823</v>
      </c>
      <c r="CL9" s="67">
        <v>1.1523334996167258</v>
      </c>
      <c r="CM9" s="67">
        <v>0.95969995792635698</v>
      </c>
      <c r="CN9" s="67">
        <v>0.94218781777268823</v>
      </c>
      <c r="CO9" s="67">
        <v>0.97721209808002829</v>
      </c>
      <c r="CP9" s="67">
        <v>0.55692073439195289</v>
      </c>
      <c r="CQ9" s="67">
        <v>0.45184789346993531</v>
      </c>
      <c r="CR9" s="67">
        <v>0.6269692950066329</v>
      </c>
      <c r="CS9" s="67">
        <v>0.45184789346993531</v>
      </c>
      <c r="CT9" s="67">
        <v>0.38179933285525525</v>
      </c>
      <c r="CU9" s="67">
        <v>0.22419007147222883</v>
      </c>
      <c r="CV9" s="67">
        <v>0.48687217377727532</v>
      </c>
      <c r="CW9" s="67">
        <v>0.34677505254791519</v>
      </c>
      <c r="CX9" s="67">
        <v>0.3993114730089265</v>
      </c>
      <c r="CY9" s="70">
        <v>0.67950571546764171</v>
      </c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</row>
    <row r="10" spans="1:160" s="21" customFormat="1" ht="14.25" x14ac:dyDescent="0.25">
      <c r="A10" s="19" t="s">
        <v>32</v>
      </c>
      <c r="B10" s="29" t="s">
        <v>33</v>
      </c>
      <c r="C10" s="67"/>
      <c r="D10" s="67"/>
      <c r="E10" s="67"/>
      <c r="F10" s="67"/>
      <c r="G10" s="68">
        <v>-1.9507145285133489</v>
      </c>
      <c r="H10" s="67">
        <v>-1.7189062417646492</v>
      </c>
      <c r="I10" s="67">
        <v>-0.7916730947698507</v>
      </c>
      <c r="J10" s="67">
        <v>-0.90757723814420055</v>
      </c>
      <c r="K10" s="67">
        <v>-0.77235573754079223</v>
      </c>
      <c r="L10" s="67">
        <v>-0.27010444958527646</v>
      </c>
      <c r="M10" s="67">
        <v>0.57985926849328906</v>
      </c>
      <c r="N10" s="67">
        <v>0.34805098174458915</v>
      </c>
      <c r="O10" s="67">
        <v>-0.15420030621092662</v>
      </c>
      <c r="P10" s="67">
        <v>-0.55986480802115102</v>
      </c>
      <c r="Q10" s="67">
        <v>0.3094162672864727</v>
      </c>
      <c r="R10" s="67">
        <v>0.48327248234799741</v>
      </c>
      <c r="S10" s="67">
        <v>-0.25078709235621799</v>
      </c>
      <c r="T10" s="67">
        <v>1.9655908850598123E-2</v>
      </c>
      <c r="U10" s="67">
        <v>0.6957634118676389</v>
      </c>
      <c r="V10" s="67">
        <v>0.81166755524198864</v>
      </c>
      <c r="W10" s="67">
        <v>0.34805098174458915</v>
      </c>
      <c r="X10" s="67">
        <v>0.6957634118676389</v>
      </c>
      <c r="Y10" s="67">
        <v>1.333236200426563</v>
      </c>
      <c r="Z10" s="67">
        <v>1.5650444871752625</v>
      </c>
      <c r="AA10" s="67">
        <v>1.2559667715103295</v>
      </c>
      <c r="AB10" s="67">
        <v>1.3911882721137379</v>
      </c>
      <c r="AC10" s="67">
        <v>1.7582180594658456</v>
      </c>
      <c r="AD10" s="67">
        <v>1.7582180594658456</v>
      </c>
      <c r="AE10" s="67">
        <v>1.4684577010299709</v>
      </c>
      <c r="AF10" s="67">
        <v>1.5457271299462043</v>
      </c>
      <c r="AG10" s="67">
        <v>1.6229965588624373</v>
      </c>
      <c r="AH10" s="67">
        <v>1.217332057052213</v>
      </c>
      <c r="AI10" s="67">
        <v>-3.8296162836576789E-2</v>
      </c>
      <c r="AJ10" s="67">
        <v>-0.88825988091514207</v>
      </c>
      <c r="AK10" s="67">
        <v>-0.86894252368608405</v>
      </c>
      <c r="AL10" s="67">
        <v>-1.5836847411612414</v>
      </c>
      <c r="AM10" s="67">
        <v>-2.2211575297201653</v>
      </c>
      <c r="AN10" s="67">
        <v>-2.3370616730945155</v>
      </c>
      <c r="AO10" s="67">
        <v>-2.2211575297201653</v>
      </c>
      <c r="AP10" s="67">
        <v>-2.3370616730945155</v>
      </c>
      <c r="AQ10" s="67">
        <v>-2.2018401724911065</v>
      </c>
      <c r="AR10" s="67">
        <v>-2.1245707435748735</v>
      </c>
      <c r="AS10" s="67">
        <v>-1.4677805977868916</v>
      </c>
      <c r="AT10" s="67">
        <v>-1.5257326694740665</v>
      </c>
      <c r="AU10" s="67">
        <v>-1.4870979550159495</v>
      </c>
      <c r="AV10" s="67">
        <v>-1.1200681676638418</v>
      </c>
      <c r="AW10" s="67">
        <v>-0.32805652127245138</v>
      </c>
      <c r="AX10" s="67">
        <v>-0.36669123573056783</v>
      </c>
      <c r="AY10" s="67">
        <v>-0.61781687970832588</v>
      </c>
      <c r="AZ10" s="67">
        <v>-0.15420030621092662</v>
      </c>
      <c r="BA10" s="67">
        <v>0.17419476668306441</v>
      </c>
      <c r="BB10" s="67">
        <v>-5.7613520065635235E-2</v>
      </c>
      <c r="BC10" s="67">
        <v>-0.50191273633397615</v>
      </c>
      <c r="BD10" s="67">
        <v>-9.6248234523751711E-2</v>
      </c>
      <c r="BE10" s="67">
        <v>3.8973266079656566E-2</v>
      </c>
      <c r="BF10" s="67">
        <v>-9.6248234523751711E-2</v>
      </c>
      <c r="BG10" s="67">
        <v>-0.28942180681433488</v>
      </c>
      <c r="BH10" s="67">
        <v>-7.6930877294693265E-2</v>
      </c>
      <c r="BI10" s="67">
        <v>0.32873362451553112</v>
      </c>
      <c r="BJ10" s="67">
        <v>3.8973266079656566E-2</v>
      </c>
      <c r="BK10" s="67">
        <v>-0.36669123573056783</v>
      </c>
      <c r="BL10" s="67">
        <v>-0.46327802187585965</v>
      </c>
      <c r="BM10" s="67">
        <v>-5.7613520065635235E-2</v>
      </c>
      <c r="BN10" s="67">
        <v>-0.73372102308267573</v>
      </c>
      <c r="BO10" s="67">
        <v>-1.0196179100727389</v>
      </c>
      <c r="BP10" s="67">
        <v>-1.064047831699573</v>
      </c>
      <c r="BQ10" s="67">
        <v>-0.77428747326369796</v>
      </c>
      <c r="BR10" s="67">
        <v>-0.6834958942871241</v>
      </c>
      <c r="BS10" s="67">
        <v>-0.54827439368371633</v>
      </c>
      <c r="BT10" s="67">
        <v>-3.0569219944953496E-2</v>
      </c>
      <c r="BU10" s="67">
        <v>0.49872636813124405</v>
      </c>
      <c r="BV10" s="67">
        <v>0.58565447566200635</v>
      </c>
      <c r="BW10" s="67">
        <v>0.60110836144525304</v>
      </c>
      <c r="BX10" s="67">
        <v>0.84643879825429347</v>
      </c>
      <c r="BY10" s="67">
        <v>1.1574482496421323</v>
      </c>
      <c r="BZ10" s="67">
        <v>1.0879057636175224</v>
      </c>
      <c r="CA10" s="67">
        <v>1.2308542071125537</v>
      </c>
      <c r="CB10" s="67">
        <v>1.1207452709069214</v>
      </c>
      <c r="CC10" s="67">
        <v>1.0724518778342758</v>
      </c>
      <c r="CD10" s="67">
        <v>0.6745143189156747</v>
      </c>
      <c r="CE10" s="67">
        <v>0.48713595379380908</v>
      </c>
      <c r="CF10" s="67">
        <v>0.32293841734681356</v>
      </c>
      <c r="CG10" s="67">
        <v>0.31327973873228415</v>
      </c>
      <c r="CH10" s="67">
        <v>0.44077429644406951</v>
      </c>
      <c r="CI10" s="67">
        <v>0.23021510264733361</v>
      </c>
      <c r="CJ10" s="67">
        <v>0.32293841734681356</v>
      </c>
      <c r="CK10" s="67">
        <v>0.70349035475926214</v>
      </c>
      <c r="CL10" s="67">
        <v>0.68224126180729816</v>
      </c>
      <c r="CM10" s="67">
        <v>0.58372273993910051</v>
      </c>
      <c r="CN10" s="67">
        <v>0.7711011050609663</v>
      </c>
      <c r="CO10" s="67">
        <v>0.83678011963976429</v>
      </c>
      <c r="CP10" s="67">
        <v>0.58565447566200657</v>
      </c>
      <c r="CQ10" s="67">
        <v>0.22055642403280459</v>
      </c>
      <c r="CR10" s="67">
        <v>0.4079347891546698</v>
      </c>
      <c r="CS10" s="67">
        <v>0.82905317674814116</v>
      </c>
      <c r="CT10" s="67">
        <v>0.62428919012012307</v>
      </c>
      <c r="CU10" s="67">
        <v>0.15294567373110068</v>
      </c>
      <c r="CV10" s="67">
        <v>0.2128294811411813</v>
      </c>
      <c r="CW10" s="67">
        <v>0.27850849571997949</v>
      </c>
      <c r="CX10" s="67">
        <v>0.33259709596134257</v>
      </c>
      <c r="CY10" s="70">
        <v>0.12203790216460708</v>
      </c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</row>
    <row r="11" spans="1:160" s="21" customFormat="1" ht="14.25" x14ac:dyDescent="0.25">
      <c r="A11" s="19" t="s">
        <v>37</v>
      </c>
      <c r="B11" s="29" t="s">
        <v>38</v>
      </c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>
        <v>0.13341638402949868</v>
      </c>
      <c r="T11" s="67">
        <v>0.55499231869520183</v>
      </c>
      <c r="U11" s="67">
        <v>0.72362269256148315</v>
      </c>
      <c r="V11" s="67">
        <v>0.72362269256148315</v>
      </c>
      <c r="W11" s="67">
        <v>0.97656825336090503</v>
      </c>
      <c r="X11" s="67">
        <v>0.38636194482892061</v>
      </c>
      <c r="Y11" s="67">
        <v>1.229513814160327</v>
      </c>
      <c r="Z11" s="67">
        <v>1.5667745618928894</v>
      </c>
      <c r="AA11" s="67">
        <v>0.89225306642776436</v>
      </c>
      <c r="AB11" s="67">
        <v>1.229513814160327</v>
      </c>
      <c r="AC11" s="67">
        <v>1.3138290010934677</v>
      </c>
      <c r="AD11" s="67">
        <v>1.5667745618928894</v>
      </c>
      <c r="AE11" s="67">
        <v>1.4824593749597488</v>
      </c>
      <c r="AF11" s="67">
        <v>1.3138290010934677</v>
      </c>
      <c r="AG11" s="67">
        <v>1.3981441880266081</v>
      </c>
      <c r="AH11" s="67">
        <v>0.97656825336090503</v>
      </c>
      <c r="AI11" s="67">
        <v>0.13341638402949868</v>
      </c>
      <c r="AJ11" s="67">
        <v>-0.37247473756934513</v>
      </c>
      <c r="AK11" s="67">
        <v>-0.70973548530190766</v>
      </c>
      <c r="AL11" s="67">
        <v>-1.7215177284995953</v>
      </c>
      <c r="AM11" s="67">
        <v>-2.6489847847641421</v>
      </c>
      <c r="AN11" s="67">
        <v>-2.9019303455635641</v>
      </c>
      <c r="AO11" s="67">
        <v>-2.4803544108978608</v>
      </c>
      <c r="AP11" s="67">
        <v>-2.3960392239647206</v>
      </c>
      <c r="AQ11" s="67">
        <v>-2.3960392239647206</v>
      </c>
      <c r="AR11" s="67">
        <v>-1.2156266069007515</v>
      </c>
      <c r="AS11" s="67">
        <v>-0.625420298368767</v>
      </c>
      <c r="AT11" s="67">
        <v>-1.1313114199676109</v>
      </c>
      <c r="AU11" s="67">
        <v>-1.4685721677001733</v>
      </c>
      <c r="AV11" s="67">
        <v>-0.96268104610132954</v>
      </c>
      <c r="AW11" s="67">
        <v>-0.625420298368767</v>
      </c>
      <c r="AX11" s="67">
        <v>-0.45678992450248579</v>
      </c>
      <c r="AY11" s="67">
        <v>-0.79405067223504833</v>
      </c>
      <c r="AZ11" s="67">
        <v>-0.70973548530190766</v>
      </c>
      <c r="BA11" s="67">
        <v>-0.20384436370306386</v>
      </c>
      <c r="BB11" s="67">
        <v>-0.28815955063620452</v>
      </c>
      <c r="BC11" s="67">
        <v>-0.45678992450248579</v>
      </c>
      <c r="BD11" s="67">
        <v>-0.79405067223504833</v>
      </c>
      <c r="BE11" s="67">
        <v>-0.11952917676992322</v>
      </c>
      <c r="BF11" s="67">
        <v>-3.5213989836782589E-2</v>
      </c>
      <c r="BG11" s="67">
        <v>4.9101197096358046E-2</v>
      </c>
      <c r="BH11" s="67">
        <v>-0.11952917676992322</v>
      </c>
      <c r="BI11" s="67">
        <v>0.13341638402949868</v>
      </c>
      <c r="BJ11" s="67">
        <v>-0.11952917676992322</v>
      </c>
      <c r="BK11" s="67">
        <v>-0.20384436370306386</v>
      </c>
      <c r="BL11" s="67">
        <v>-0.28815955063620452</v>
      </c>
      <c r="BM11" s="67">
        <v>-0.28815955063620452</v>
      </c>
      <c r="BN11" s="67">
        <v>-0.20384436370306386</v>
      </c>
      <c r="BO11" s="67">
        <v>-0.45678992450248579</v>
      </c>
      <c r="BP11" s="67">
        <v>-0.37247473756934513</v>
      </c>
      <c r="BQ11" s="67">
        <v>-0.11952917676992322</v>
      </c>
      <c r="BR11" s="67">
        <v>-0.11952917676992322</v>
      </c>
      <c r="BS11" s="67">
        <v>4.9101197096358046E-2</v>
      </c>
      <c r="BT11" s="67">
        <v>0.21773157096263931</v>
      </c>
      <c r="BU11" s="67">
        <v>0.38636194482892061</v>
      </c>
      <c r="BV11" s="67">
        <v>0.72362269256148315</v>
      </c>
      <c r="BW11" s="67">
        <v>0.63930750562834249</v>
      </c>
      <c r="BX11" s="67">
        <v>0.80793787949462381</v>
      </c>
      <c r="BY11" s="67">
        <v>1.0608834402940457</v>
      </c>
      <c r="BZ11" s="67">
        <v>0.97656825336090503</v>
      </c>
      <c r="CA11" s="67">
        <v>0.97656825336090503</v>
      </c>
      <c r="CB11" s="67">
        <v>0.91754762250770661</v>
      </c>
      <c r="CC11" s="67">
        <v>0.53812928130857351</v>
      </c>
      <c r="CD11" s="67">
        <v>0.29361523920246579</v>
      </c>
      <c r="CE11" s="67">
        <v>0.4369510569888051</v>
      </c>
      <c r="CF11" s="67">
        <v>3.223815970972968E-2</v>
      </c>
      <c r="CG11" s="67">
        <v>0.27675220181583798</v>
      </c>
      <c r="CH11" s="67">
        <v>0.51283472522863149</v>
      </c>
      <c r="CI11" s="67">
        <v>0.32734131397572191</v>
      </c>
      <c r="CJ11" s="67">
        <v>0.72362269256148315</v>
      </c>
      <c r="CK11" s="67">
        <v>1.1789247020004425</v>
      </c>
      <c r="CL11" s="67">
        <v>1.0271573655207895</v>
      </c>
      <c r="CM11" s="67">
        <v>1.0440204029074176</v>
      </c>
      <c r="CN11" s="67">
        <v>1.2801029263202115</v>
      </c>
      <c r="CO11" s="67">
        <v>1.3644181132533522</v>
      </c>
      <c r="CP11" s="67">
        <v>0.50440320653531734</v>
      </c>
      <c r="CQ11" s="67">
        <v>-0.32188562540946064</v>
      </c>
      <c r="CR11" s="67">
        <v>-0.46522144319579994</v>
      </c>
      <c r="CS11" s="67">
        <v>-0.52424207404899803</v>
      </c>
      <c r="CT11" s="67">
        <v>-0.70130396660859351</v>
      </c>
      <c r="CU11" s="67">
        <v>-0.96268104610132954</v>
      </c>
      <c r="CV11" s="68">
        <v>-0.61698877967545285</v>
      </c>
      <c r="CW11" s="67">
        <v>-0.78561915354173417</v>
      </c>
      <c r="CX11" s="67">
        <v>-0.54953663012894061</v>
      </c>
      <c r="CY11" s="70">
        <v>-0.34718018148940316</v>
      </c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</row>
    <row r="12" spans="1:160" s="21" customFormat="1" ht="14.25" x14ac:dyDescent="0.25">
      <c r="A12" s="19" t="s">
        <v>42</v>
      </c>
      <c r="B12" s="29" t="s">
        <v>43</v>
      </c>
      <c r="C12" s="68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>
        <v>0.12721426964977983</v>
      </c>
      <c r="T12" s="67">
        <v>-5.7451605648287808E-2</v>
      </c>
      <c r="U12" s="67">
        <v>-0.28315434212370283</v>
      </c>
      <c r="V12" s="67">
        <v>0.44524994377422866</v>
      </c>
      <c r="W12" s="67">
        <v>0.52732366612892534</v>
      </c>
      <c r="X12" s="67">
        <v>0.41447229789121742</v>
      </c>
      <c r="Y12" s="67">
        <v>0.54784209671759931</v>
      </c>
      <c r="Z12" s="67">
        <v>0.52732366612892534</v>
      </c>
      <c r="AA12" s="67">
        <v>1.1223581532004749</v>
      </c>
      <c r="AB12" s="67">
        <v>0.62991581907229599</v>
      </c>
      <c r="AC12" s="67">
        <v>1.1839134449664974</v>
      </c>
      <c r="AD12" s="67">
        <v>1.3788385355589015</v>
      </c>
      <c r="AE12" s="67">
        <v>1.1018397226118009</v>
      </c>
      <c r="AF12" s="67">
        <v>1.6763557790946768</v>
      </c>
      <c r="AG12" s="67">
        <v>1.6763557790946768</v>
      </c>
      <c r="AH12" s="67">
        <v>1.7789479320380475</v>
      </c>
      <c r="AI12" s="67">
        <v>1.3685793202645646</v>
      </c>
      <c r="AJ12" s="67">
        <v>0.74276718731000346</v>
      </c>
      <c r="AK12" s="67">
        <v>-0.58067158565947841</v>
      </c>
      <c r="AL12" s="67">
        <v>-1.1859652880253653</v>
      </c>
      <c r="AM12" s="67">
        <v>-1.9246287892176335</v>
      </c>
      <c r="AN12" s="67">
        <v>-2.129813095104375</v>
      </c>
      <c r="AO12" s="67">
        <v>-2.6632922904099026</v>
      </c>
      <c r="AP12" s="67">
        <v>-2.3042197551081052</v>
      </c>
      <c r="AQ12" s="67">
        <v>-2.519663276289184</v>
      </c>
      <c r="AR12" s="67">
        <v>-1.8015182056855892</v>
      </c>
      <c r="AS12" s="67">
        <v>-1.5450378233271624</v>
      </c>
      <c r="AT12" s="67">
        <v>-1.5040009621498145</v>
      </c>
      <c r="AU12" s="67">
        <v>-2.25292367863642</v>
      </c>
      <c r="AV12" s="67">
        <v>-1.9964432962779932</v>
      </c>
      <c r="AW12" s="67">
        <v>-1.1859652880253653</v>
      </c>
      <c r="AX12" s="67">
        <v>-1.48348253156114</v>
      </c>
      <c r="AY12" s="67">
        <v>-1.0320770586103092</v>
      </c>
      <c r="AZ12" s="67">
        <v>-1.0731139197876574</v>
      </c>
      <c r="BA12" s="67">
        <v>-0.26263591153502913</v>
      </c>
      <c r="BB12" s="67">
        <v>-0.91922569037260127</v>
      </c>
      <c r="BC12" s="67">
        <v>-0.36522806447839984</v>
      </c>
      <c r="BD12" s="67">
        <v>-0.21133983506334381</v>
      </c>
      <c r="BE12" s="67">
        <v>0.14773270023845353</v>
      </c>
      <c r="BF12" s="67">
        <v>-0.2318582656520175</v>
      </c>
      <c r="BG12" s="67">
        <v>-6.7710820942625025E-2</v>
      </c>
      <c r="BH12" s="67">
        <v>7.5918193178094492E-2</v>
      </c>
      <c r="BI12" s="67">
        <v>-0.21133983506334381</v>
      </c>
      <c r="BJ12" s="67">
        <v>-9.8488466825635931E-2</v>
      </c>
      <c r="BK12" s="67">
        <v>-0.24211748094635471</v>
      </c>
      <c r="BL12" s="67">
        <v>-0.2318582656520175</v>
      </c>
      <c r="BM12" s="67">
        <v>-0.10874768211997314</v>
      </c>
      <c r="BN12" s="67">
        <v>-0.43704257153875886</v>
      </c>
      <c r="BO12" s="67">
        <v>2.4622116706409163E-2</v>
      </c>
      <c r="BP12" s="67">
        <v>3.4881332000745648E-2</v>
      </c>
      <c r="BQ12" s="67">
        <v>0.29136171435917269</v>
      </c>
      <c r="BR12" s="67">
        <v>7.5918193178094492E-2</v>
      </c>
      <c r="BS12" s="67">
        <v>-0.14978454329732127</v>
      </c>
      <c r="BT12" s="67">
        <v>0.32213936024218398</v>
      </c>
      <c r="BU12" s="67">
        <v>0.3631762214195321</v>
      </c>
      <c r="BV12" s="67">
        <v>0.60939738848362157</v>
      </c>
      <c r="BW12" s="67">
        <v>0.47602758965723996</v>
      </c>
      <c r="BX12" s="67">
        <v>0.7017303261326554</v>
      </c>
      <c r="BY12" s="67">
        <v>0.78380404848735197</v>
      </c>
      <c r="BZ12" s="67">
        <v>0.88639620143072262</v>
      </c>
      <c r="CA12" s="67">
        <v>1.0813212920231268</v>
      </c>
      <c r="CB12" s="67">
        <v>0.89665541672505944</v>
      </c>
      <c r="CC12" s="67">
        <v>0.8658777708420482</v>
      </c>
      <c r="CD12" s="67">
        <v>0.8658777708420482</v>
      </c>
      <c r="CE12" s="67">
        <v>0.62991581907229599</v>
      </c>
      <c r="CF12" s="67">
        <v>0.48628680495157683</v>
      </c>
      <c r="CG12" s="67">
        <v>-4.7192390353950592E-2</v>
      </c>
      <c r="CH12" s="67">
        <v>0.53758288142326216</v>
      </c>
      <c r="CI12" s="67">
        <v>-5.7451605648287808E-2</v>
      </c>
      <c r="CJ12" s="67">
        <v>0.48628680495157683</v>
      </c>
      <c r="CK12" s="67">
        <v>0.71198954142699222</v>
      </c>
      <c r="CL12" s="67">
        <v>0.65043424966097008</v>
      </c>
      <c r="CM12" s="67">
        <v>0.67095268024964405</v>
      </c>
      <c r="CN12" s="67">
        <v>1.0710620767287895</v>
      </c>
      <c r="CO12" s="67">
        <v>0.9069146320193967</v>
      </c>
      <c r="CP12" s="67">
        <v>0.91717384731373353</v>
      </c>
      <c r="CQ12" s="67">
        <v>0.3631762214195321</v>
      </c>
      <c r="CR12" s="67">
        <v>0.32213936024218398</v>
      </c>
      <c r="CS12" s="67">
        <v>0.37343543671386931</v>
      </c>
      <c r="CT12" s="67">
        <v>-0.35496884918406257</v>
      </c>
      <c r="CU12" s="67">
        <v>4.1036861177347391E-3</v>
      </c>
      <c r="CV12" s="68">
        <v>-2.6673959765276169E-2</v>
      </c>
      <c r="CW12" s="67">
        <v>-0.2010806197690066</v>
      </c>
      <c r="CX12" s="67">
        <v>-6.1555291766024738E-3</v>
      </c>
      <c r="CY12" s="70">
        <v>-0.12926611270864685</v>
      </c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</row>
    <row r="13" spans="1:160" s="21" customFormat="1" ht="14.25" x14ac:dyDescent="0.25">
      <c r="A13" s="19" t="s">
        <v>46</v>
      </c>
      <c r="B13" s="29" t="s">
        <v>47</v>
      </c>
      <c r="C13" s="68">
        <v>-1.9565751373128493</v>
      </c>
      <c r="D13" s="67">
        <v>-0.84418687778369272</v>
      </c>
      <c r="E13" s="67">
        <v>-0.97902181833268087</v>
      </c>
      <c r="F13" s="67">
        <v>0.22438002606704352</v>
      </c>
      <c r="G13" s="67">
        <v>-0.47001991776024887</v>
      </c>
      <c r="H13" s="67">
        <v>-0.31833060964263665</v>
      </c>
      <c r="I13" s="67">
        <v>0.4637120455414977</v>
      </c>
      <c r="J13" s="67">
        <v>0.16370430281999918</v>
      </c>
      <c r="K13" s="67">
        <v>0.59854698609048873</v>
      </c>
      <c r="L13" s="67">
        <v>0.29179749634153834</v>
      </c>
      <c r="M13" s="67">
        <v>0.49067903365129534</v>
      </c>
      <c r="N13" s="67">
        <v>0.73675280015319866</v>
      </c>
      <c r="O13" s="67">
        <v>0.94911783151785811</v>
      </c>
      <c r="P13" s="67">
        <v>0.99293918719627827</v>
      </c>
      <c r="Q13" s="67">
        <v>0.9086673493531594</v>
      </c>
      <c r="R13" s="67">
        <v>1.026647922333525</v>
      </c>
      <c r="S13" s="67">
        <v>0.98956831368255238</v>
      </c>
      <c r="T13" s="67">
        <v>1.0569857839570487</v>
      </c>
      <c r="U13" s="67">
        <v>0.9390052109766831</v>
      </c>
      <c r="V13" s="67">
        <v>0.9052964758394364</v>
      </c>
      <c r="W13" s="67">
        <v>0.99968093422372883</v>
      </c>
      <c r="X13" s="67">
        <v>1.0873236455805708</v>
      </c>
      <c r="Y13" s="67">
        <v>1.1682246099099651</v>
      </c>
      <c r="Z13" s="67">
        <v>1.3401391591099259</v>
      </c>
      <c r="AA13" s="67">
        <v>1.2862051828903291</v>
      </c>
      <c r="AB13" s="67">
        <v>1.3165430445138515</v>
      </c>
      <c r="AC13" s="67">
        <v>1.6435177753451504</v>
      </c>
      <c r="AD13" s="67">
        <v>1.6839682575098447</v>
      </c>
      <c r="AE13" s="67">
        <v>1.8794789213058787</v>
      </c>
      <c r="AF13" s="67">
        <v>1.417669249925593</v>
      </c>
      <c r="AG13" s="67">
        <v>1.1749663569374142</v>
      </c>
      <c r="AH13" s="67">
        <v>0.69630231798850428</v>
      </c>
      <c r="AI13" s="67">
        <v>0.29179749634153834</v>
      </c>
      <c r="AJ13" s="67">
        <v>-0.74643154588567717</v>
      </c>
      <c r="AK13" s="67">
        <v>-1.0295849210385517</v>
      </c>
      <c r="AL13" s="67">
        <v>-2.1082644454304615</v>
      </c>
      <c r="AM13" s="67">
        <v>-3.7431380995869481</v>
      </c>
      <c r="AN13" s="67">
        <v>-3.2846993017203867</v>
      </c>
      <c r="AO13" s="67">
        <v>-3.0049168000812352</v>
      </c>
      <c r="AP13" s="67">
        <v>-2.5228818876185994</v>
      </c>
      <c r="AQ13" s="67">
        <v>-1.8149984497364091</v>
      </c>
      <c r="AR13" s="67">
        <v>-0.81047814264644602</v>
      </c>
      <c r="AS13" s="67">
        <v>-0.37563545937595788</v>
      </c>
      <c r="AT13" s="67">
        <v>-0.20709178368972012</v>
      </c>
      <c r="AU13" s="67">
        <v>-0.4127150680269262</v>
      </c>
      <c r="AV13" s="67">
        <v>-0.17675392206619797</v>
      </c>
      <c r="AW13" s="67">
        <v>0.10302857957295342</v>
      </c>
      <c r="AX13" s="67">
        <v>5.9207223894531723E-2</v>
      </c>
      <c r="AY13" s="67">
        <v>8.6441211886624097E-3</v>
      </c>
      <c r="AZ13" s="67">
        <v>0.10639945308667939</v>
      </c>
      <c r="BA13" s="67">
        <v>0.22438002606704352</v>
      </c>
      <c r="BB13" s="67">
        <v>0.30865186391016236</v>
      </c>
      <c r="BC13" s="67">
        <v>0.25134701417683969</v>
      </c>
      <c r="BD13" s="67">
        <v>0.18730041741607087</v>
      </c>
      <c r="BE13" s="67">
        <v>0.20078391147097183</v>
      </c>
      <c r="BF13" s="67">
        <v>0.29179749634153834</v>
      </c>
      <c r="BG13" s="67">
        <v>0.33561885201995856</v>
      </c>
      <c r="BH13" s="67">
        <v>0.16370430281999918</v>
      </c>
      <c r="BI13" s="67">
        <v>4.9094603353356712E-2</v>
      </c>
      <c r="BJ13" s="67">
        <v>6.931984443570674E-2</v>
      </c>
      <c r="BK13" s="67">
        <v>-0.20372091017599417</v>
      </c>
      <c r="BL13" s="67">
        <v>-8.5740337195631469E-2</v>
      </c>
      <c r="BM13" s="67">
        <v>-1.4684993525140386E-3</v>
      </c>
      <c r="BN13" s="67">
        <v>1.9023741612119234E-3</v>
      </c>
      <c r="BO13" s="67">
        <v>3.2240235784735526E-2</v>
      </c>
      <c r="BP13" s="67">
        <v>0.18392954390234634</v>
      </c>
      <c r="BQ13" s="67">
        <v>0.16370430281999918</v>
      </c>
      <c r="BR13" s="67">
        <v>0.16707517633372226</v>
      </c>
      <c r="BS13" s="67">
        <v>0.20415478498469491</v>
      </c>
      <c r="BT13" s="67">
        <v>0.40640719580817791</v>
      </c>
      <c r="BU13" s="67">
        <v>0.41314894283562698</v>
      </c>
      <c r="BV13" s="67">
        <v>0.61203048014538686</v>
      </c>
      <c r="BW13" s="67">
        <v>0.50753340121991941</v>
      </c>
      <c r="BX13" s="67">
        <v>0.31202273742388548</v>
      </c>
      <c r="BY13" s="67">
        <v>0.4670829190552237</v>
      </c>
      <c r="BZ13" s="67">
        <v>0.5715799979806897</v>
      </c>
      <c r="CA13" s="67">
        <v>0.37269846067093121</v>
      </c>
      <c r="CB13" s="67">
        <v>0.19067129092979682</v>
      </c>
      <c r="CC13" s="67">
        <v>0.20078391147096897</v>
      </c>
      <c r="CD13" s="67">
        <v>0.23112177309449256</v>
      </c>
      <c r="CE13" s="67">
        <v>9.6286832545504367E-2</v>
      </c>
      <c r="CF13" s="67">
        <v>-2.3341129708500161</v>
      </c>
      <c r="CG13" s="67">
        <v>-0.64193446696020973</v>
      </c>
      <c r="CH13" s="67">
        <v>-0.591371364254339</v>
      </c>
      <c r="CI13" s="67">
        <v>-0.99924705941503089</v>
      </c>
      <c r="CJ13" s="67">
        <v>0.2917974963415369</v>
      </c>
      <c r="CK13" s="67">
        <v>0.36932758715720526</v>
      </c>
      <c r="CL13" s="67">
        <v>0.1063994530866765</v>
      </c>
      <c r="CM13" s="67">
        <v>-0.13967431341522532</v>
      </c>
      <c r="CN13" s="67">
        <v>-0.61496747885041203</v>
      </c>
      <c r="CO13" s="67">
        <v>-0.54080826154846817</v>
      </c>
      <c r="CP13" s="67">
        <v>-0.79362377507782056</v>
      </c>
      <c r="CQ13" s="67">
        <v>-0.52058302046611959</v>
      </c>
      <c r="CR13" s="67">
        <v>-0.5947422377680649</v>
      </c>
      <c r="CS13" s="67">
        <v>-0.44642380316417435</v>
      </c>
      <c r="CT13" s="67">
        <v>-0.53069564100729316</v>
      </c>
      <c r="CU13" s="67">
        <v>-0.25765488639559087</v>
      </c>
      <c r="CV13" s="68">
        <v>-0.22057527774461966</v>
      </c>
      <c r="CW13" s="67">
        <v>-0.27113838045049043</v>
      </c>
      <c r="CX13" s="67">
        <v>-0.18686654260737298</v>
      </c>
      <c r="CY13" s="70">
        <v>-0.20372091017599703</v>
      </c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</row>
    <row r="14" spans="1:160" s="21" customFormat="1" ht="14.25" x14ac:dyDescent="0.25">
      <c r="A14" s="18" t="s">
        <v>51</v>
      </c>
      <c r="B14" s="27" t="s">
        <v>181</v>
      </c>
      <c r="C14" s="68">
        <v>-1.8573901298870708</v>
      </c>
      <c r="D14" s="67">
        <v>-1.8455139689277</v>
      </c>
      <c r="E14" s="67">
        <v>-1.8276218510233366</v>
      </c>
      <c r="F14" s="67">
        <v>-1.8019810248208916</v>
      </c>
      <c r="G14" s="67">
        <v>-1.7778782588082673</v>
      </c>
      <c r="H14" s="67">
        <v>-1.7552551456364822</v>
      </c>
      <c r="I14" s="67">
        <v>-1.7300815782258816</v>
      </c>
      <c r="J14" s="67">
        <v>-1.6771839891658644</v>
      </c>
      <c r="K14" s="67">
        <v>-1.6552033568328652</v>
      </c>
      <c r="L14" s="67">
        <v>-1.6329501568712899</v>
      </c>
      <c r="M14" s="67">
        <v>-1.5914614699787999</v>
      </c>
      <c r="N14" s="67">
        <v>-1.5401214102249297</v>
      </c>
      <c r="O14" s="67">
        <v>-1.503363718599861</v>
      </c>
      <c r="P14" s="67">
        <v>-1.4586236892807887</v>
      </c>
      <c r="Q14" s="67">
        <v>-1.4046942370554494</v>
      </c>
      <c r="R14" s="67">
        <v>-1.3481169850096599</v>
      </c>
      <c r="S14" s="67">
        <v>-1.283245889408638</v>
      </c>
      <c r="T14" s="67">
        <v>-1.204395968284947</v>
      </c>
      <c r="U14" s="67">
        <v>-1.1127937759671773</v>
      </c>
      <c r="V14" s="67">
        <v>-1.0172393530350596</v>
      </c>
      <c r="W14" s="67">
        <v>-0.90264413433529533</v>
      </c>
      <c r="X14" s="67">
        <v>-0.74576199497364015</v>
      </c>
      <c r="Y14" s="67">
        <v>-0.56954702309943539</v>
      </c>
      <c r="Z14" s="67">
        <v>-0.35164867316947213</v>
      </c>
      <c r="AA14" s="67">
        <v>-0.16690622834411284</v>
      </c>
      <c r="AB14" s="67">
        <v>3.2360177261067193E-2</v>
      </c>
      <c r="AC14" s="67">
        <v>0.31246235385527593</v>
      </c>
      <c r="AD14" s="67">
        <v>0.64096475363800198</v>
      </c>
      <c r="AE14" s="67">
        <v>0.93025635313847765</v>
      </c>
      <c r="AF14" s="67">
        <v>1.203797437530542</v>
      </c>
      <c r="AG14" s="67">
        <v>1.3844124296946121</v>
      </c>
      <c r="AH14" s="67">
        <v>1.5628079425974224</v>
      </c>
      <c r="AI14" s="67">
        <v>1.687312941507547</v>
      </c>
      <c r="AJ14" s="67">
        <v>1.8558765506653045</v>
      </c>
      <c r="AK14" s="67">
        <v>1.9903692062510974</v>
      </c>
      <c r="AL14" s="67">
        <v>1.985852371263271</v>
      </c>
      <c r="AM14" s="67">
        <v>1.9278344046092957</v>
      </c>
      <c r="AN14" s="67">
        <v>1.8469012880386328</v>
      </c>
      <c r="AO14" s="67">
        <v>1.7927966137663516</v>
      </c>
      <c r="AP14" s="67">
        <v>1.6914403941688367</v>
      </c>
      <c r="AQ14" s="67">
        <v>1.6089886865246807</v>
      </c>
      <c r="AR14" s="67">
        <v>1.307840395181161</v>
      </c>
      <c r="AS14" s="67">
        <v>1.2571622853824036</v>
      </c>
      <c r="AT14" s="67">
        <v>1.1369599611805097</v>
      </c>
      <c r="AU14" s="67">
        <v>1.0578569415445698</v>
      </c>
      <c r="AV14" s="67">
        <v>1.0002088881008044</v>
      </c>
      <c r="AW14" s="67">
        <v>0.98663891402099868</v>
      </c>
      <c r="AX14" s="67">
        <v>0.89285618067462347</v>
      </c>
      <c r="AY14" s="67">
        <v>0.72008724239026911</v>
      </c>
      <c r="AZ14" s="67">
        <v>0.62472751062141929</v>
      </c>
      <c r="BA14" s="67">
        <v>0.61497348334167445</v>
      </c>
      <c r="BB14" s="67">
        <v>0.54708467470999256</v>
      </c>
      <c r="BC14" s="67">
        <v>0.50306500269501297</v>
      </c>
      <c r="BD14" s="67">
        <v>0.43700629099805405</v>
      </c>
      <c r="BE14" s="67">
        <v>0.39983974793012167</v>
      </c>
      <c r="BF14" s="67">
        <v>0.36438648709895122</v>
      </c>
      <c r="BG14" s="67">
        <v>0.25485323864416437</v>
      </c>
      <c r="BH14" s="67">
        <v>0.21887431167216875</v>
      </c>
      <c r="BI14" s="67">
        <v>0.21509730310476238</v>
      </c>
      <c r="BJ14" s="67">
        <v>0.15242621764867312</v>
      </c>
      <c r="BK14" s="67">
        <v>0.13782438040354511</v>
      </c>
      <c r="BL14" s="67">
        <v>0.12133403887471376</v>
      </c>
      <c r="BM14" s="67">
        <v>0.11718711709709756</v>
      </c>
      <c r="BN14" s="67">
        <v>7.8209946210769085E-2</v>
      </c>
      <c r="BO14" s="67">
        <v>4.5949620457199851E-2</v>
      </c>
      <c r="BP14" s="67">
        <v>8.2902003245536954E-2</v>
      </c>
      <c r="BQ14" s="67">
        <v>9.0553365961983878E-2</v>
      </c>
      <c r="BR14" s="67">
        <v>8.8606454329300144E-2</v>
      </c>
      <c r="BS14" s="67">
        <v>9.3571078992643664E-2</v>
      </c>
      <c r="BT14" s="67">
        <v>8.103296807816085E-2</v>
      </c>
      <c r="BU14" s="67">
        <v>3.413186684680946E-2</v>
      </c>
      <c r="BV14" s="67">
        <v>2.1360126536404102E-2</v>
      </c>
      <c r="BW14" s="67">
        <v>1.2053888932176002E-2</v>
      </c>
      <c r="BX14" s="67">
        <v>-3.7939717578695099E-3</v>
      </c>
      <c r="BY14" s="67">
        <v>-0.10259973711656893</v>
      </c>
      <c r="BZ14" s="67">
        <v>-0.11891485659845882</v>
      </c>
      <c r="CA14" s="67">
        <v>-0.11685113026781399</v>
      </c>
      <c r="CB14" s="67">
        <v>-0.11176969090650939</v>
      </c>
      <c r="CC14" s="67">
        <v>-0.10016609757571426</v>
      </c>
      <c r="CD14" s="67">
        <v>-0.16289559038078427</v>
      </c>
      <c r="CE14" s="67">
        <v>-0.18555764178522285</v>
      </c>
      <c r="CF14" s="67">
        <v>-0.21230820761829725</v>
      </c>
      <c r="CG14" s="67">
        <v>-0.21061439449786262</v>
      </c>
      <c r="CH14" s="67">
        <v>-0.24081099392078739</v>
      </c>
      <c r="CI14" s="67">
        <v>-0.21939496596126631</v>
      </c>
      <c r="CJ14" s="67">
        <v>-0.23173838571248112</v>
      </c>
      <c r="CK14" s="67">
        <v>-0.17845141432592757</v>
      </c>
      <c r="CL14" s="67">
        <v>-0.17033279281763627</v>
      </c>
      <c r="CM14" s="67">
        <v>-0.17118943393601704</v>
      </c>
      <c r="CN14" s="67">
        <v>-0.12997331467210227</v>
      </c>
      <c r="CO14" s="67">
        <v>-7.6725281518202196E-2</v>
      </c>
      <c r="CP14" s="67">
        <v>-5.5348191791334961E-2</v>
      </c>
      <c r="CQ14" s="67">
        <v>-5.686678286482813E-2</v>
      </c>
      <c r="CR14" s="67">
        <v>-3.9636614915577448E-2</v>
      </c>
      <c r="CS14" s="67">
        <v>1.0924680185219224E-2</v>
      </c>
      <c r="CT14" s="67">
        <v>9.9317552525508036E-3</v>
      </c>
      <c r="CU14" s="67">
        <v>1.1294593395429417E-2</v>
      </c>
      <c r="CV14" s="68">
        <v>5.7689497602282619E-2</v>
      </c>
      <c r="CW14" s="67">
        <v>0.10155341668664697</v>
      </c>
      <c r="CX14" s="67">
        <v>0.13256771899529904</v>
      </c>
      <c r="CY14" s="70">
        <v>0.18250600237363679</v>
      </c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</row>
    <row r="15" spans="1:160" s="21" customFormat="1" ht="14.25" x14ac:dyDescent="0.25">
      <c r="A15" s="18" t="s">
        <v>56</v>
      </c>
      <c r="B15" s="27" t="s">
        <v>57</v>
      </c>
      <c r="C15" s="68">
        <v>-1.7725694500774571E-2</v>
      </c>
      <c r="D15" s="67">
        <v>0.42570426916684295</v>
      </c>
      <c r="E15" s="67">
        <v>0.64601978887018885</v>
      </c>
      <c r="F15" s="67">
        <v>1.0441759992831576</v>
      </c>
      <c r="G15" s="67">
        <v>0.3519343637884404</v>
      </c>
      <c r="H15" s="67">
        <v>0.40105847016286555</v>
      </c>
      <c r="I15" s="67">
        <v>0.92488684773644314</v>
      </c>
      <c r="J15" s="67">
        <v>1.2747870503278296</v>
      </c>
      <c r="K15" s="67">
        <v>0.47407433987076214</v>
      </c>
      <c r="L15" s="67">
        <v>0.79117849971410725</v>
      </c>
      <c r="M15" s="67">
        <v>0.82185496754321918</v>
      </c>
      <c r="N15" s="67">
        <v>1.2725547188189577</v>
      </c>
      <c r="O15" s="67">
        <v>0.83829371394451024</v>
      </c>
      <c r="P15" s="67">
        <v>1.000020792419561</v>
      </c>
      <c r="Q15" s="67">
        <v>1.3223354601658694</v>
      </c>
      <c r="R15" s="67">
        <v>1.3533284766127425</v>
      </c>
      <c r="S15" s="67">
        <v>1.0681671651172291</v>
      </c>
      <c r="T15" s="67">
        <v>1.5280090156860053</v>
      </c>
      <c r="U15" s="67">
        <v>1.2722581384135252</v>
      </c>
      <c r="V15" s="67">
        <v>1.5070786182061988</v>
      </c>
      <c r="W15" s="67">
        <v>0.88623803551871527</v>
      </c>
      <c r="X15" s="67">
        <v>1.0663745272246037</v>
      </c>
      <c r="Y15" s="67">
        <v>1.1616759349267303</v>
      </c>
      <c r="Z15" s="67">
        <v>1.7454715759821489</v>
      </c>
      <c r="AA15" s="67">
        <v>1.7645929610080611</v>
      </c>
      <c r="AB15" s="67">
        <v>1.8969636097856797</v>
      </c>
      <c r="AC15" s="67">
        <v>2.1308983709356308</v>
      </c>
      <c r="AD15" s="67">
        <v>2.5092673645823096</v>
      </c>
      <c r="AE15" s="67">
        <v>2.1209904549740699</v>
      </c>
      <c r="AF15" s="67">
        <v>1.8535276849648252</v>
      </c>
      <c r="AG15" s="67">
        <v>1.8243389900478715</v>
      </c>
      <c r="AH15" s="67">
        <v>1.3302562332257202</v>
      </c>
      <c r="AI15" s="67">
        <v>1.1516013077607419</v>
      </c>
      <c r="AJ15" s="67">
        <v>0.86483618077283464</v>
      </c>
      <c r="AK15" s="67">
        <v>0.80007018389021001</v>
      </c>
      <c r="AL15" s="67">
        <v>0.55383887254808439</v>
      </c>
      <c r="AM15" s="67">
        <v>-0.24085411155304098</v>
      </c>
      <c r="AN15" s="67">
        <v>-0.95211216184486669</v>
      </c>
      <c r="AO15" s="67">
        <v>-0.85139204338898367</v>
      </c>
      <c r="AP15" s="67">
        <v>-1.122598418958946</v>
      </c>
      <c r="AQ15" s="67">
        <v>-0.78928203667430619</v>
      </c>
      <c r="AR15" s="67">
        <v>-0.95799662586217227</v>
      </c>
      <c r="AS15" s="67">
        <v>-0.50497334627787771</v>
      </c>
      <c r="AT15" s="67">
        <v>-0.19142654634340667</v>
      </c>
      <c r="AU15" s="67">
        <v>-0.33014177683506374</v>
      </c>
      <c r="AV15" s="67">
        <v>-0.42479104199231627</v>
      </c>
      <c r="AW15" s="67">
        <v>0.19381543800104742</v>
      </c>
      <c r="AX15" s="67">
        <v>2.1160506334052111E-2</v>
      </c>
      <c r="AY15" s="67">
        <v>0.19599590799198727</v>
      </c>
      <c r="AZ15" s="67">
        <v>0.14898601309554368</v>
      </c>
      <c r="BA15" s="67">
        <v>-0.36702771093864367</v>
      </c>
      <c r="BB15" s="67">
        <v>-0.56364594186982986</v>
      </c>
      <c r="BC15" s="67">
        <v>7.6475319977114542E-2</v>
      </c>
      <c r="BD15" s="67">
        <v>-0.28838858654922495</v>
      </c>
      <c r="BE15" s="67">
        <v>-9.8655111499501791E-2</v>
      </c>
      <c r="BF15" s="67">
        <v>-0.67152749747342699</v>
      </c>
      <c r="BG15" s="67">
        <v>-0.22690110362442051</v>
      </c>
      <c r="BH15" s="67">
        <v>-0.38991742542518454</v>
      </c>
      <c r="BI15" s="67">
        <v>-0.33235803791861179</v>
      </c>
      <c r="BJ15" s="67">
        <v>-0.59555318973871807</v>
      </c>
      <c r="BK15" s="67">
        <v>-0.50580457623488617</v>
      </c>
      <c r="BL15" s="67">
        <v>-0.68929635319963234</v>
      </c>
      <c r="BM15" s="67">
        <v>-0.54355467585032202</v>
      </c>
      <c r="BN15" s="67">
        <v>-1.2032397716709848</v>
      </c>
      <c r="BO15" s="67">
        <v>-0.87034759769549641</v>
      </c>
      <c r="BP15" s="67">
        <v>-0.9007284863247943</v>
      </c>
      <c r="BQ15" s="67">
        <v>-0.96837661316792256</v>
      </c>
      <c r="BR15" s="67">
        <v>-0.89299623442148168</v>
      </c>
      <c r="BS15" s="67">
        <v>-0.6093474150628263</v>
      </c>
      <c r="BT15" s="67">
        <v>-0.45818513074681683</v>
      </c>
      <c r="BU15" s="67">
        <v>-0.28572978335963112</v>
      </c>
      <c r="BV15" s="67">
        <v>-1.1046856160286642</v>
      </c>
      <c r="BW15" s="67">
        <v>-0.80031266278215474</v>
      </c>
      <c r="BX15" s="67">
        <v>-0.88904112558520898</v>
      </c>
      <c r="BY15" s="67">
        <v>-0.12955583529961023</v>
      </c>
      <c r="BZ15" s="67">
        <v>-0.94691954767939168</v>
      </c>
      <c r="CA15" s="67">
        <v>-1.0568783146603604</v>
      </c>
      <c r="CB15" s="67">
        <v>-0.65649300892271767</v>
      </c>
      <c r="CC15" s="67">
        <v>-0.67491053001382328</v>
      </c>
      <c r="CD15" s="67">
        <v>-1.1451006687588281</v>
      </c>
      <c r="CE15" s="67">
        <v>-1.0864938233934238</v>
      </c>
      <c r="CF15" s="67">
        <v>-1.2561944636228377</v>
      </c>
      <c r="CG15" s="67">
        <v>-1.0969768366215689</v>
      </c>
      <c r="CH15" s="67">
        <v>-1.6152108192190577</v>
      </c>
      <c r="CI15" s="67">
        <v>-1.244044160248631</v>
      </c>
      <c r="CJ15" s="67">
        <v>-0.32572497491178237</v>
      </c>
      <c r="CK15" s="67">
        <v>-0.65927231146280363</v>
      </c>
      <c r="CL15" s="67">
        <v>-1.4566179075588046</v>
      </c>
      <c r="CM15" s="67">
        <v>-0.69727447262090847</v>
      </c>
      <c r="CN15" s="67">
        <v>-0.13786286599743444</v>
      </c>
      <c r="CO15" s="67">
        <v>0.31615011719455677</v>
      </c>
      <c r="CP15" s="67">
        <v>-0.25905427562171079</v>
      </c>
      <c r="CQ15" s="67">
        <v>-0.86494862124242278</v>
      </c>
      <c r="CR15" s="67">
        <v>-0.39459945364232807</v>
      </c>
      <c r="CS15" s="67">
        <v>-0.23399511073652446</v>
      </c>
      <c r="CT15" s="67">
        <v>-1.1154731586101247</v>
      </c>
      <c r="CU15" s="67">
        <v>-1.617228614997809</v>
      </c>
      <c r="CV15" s="68">
        <v>-0.77174670763911513</v>
      </c>
      <c r="CW15" s="67">
        <v>-0.69927317372986364</v>
      </c>
      <c r="CX15" s="67">
        <v>-1.0951058302421135</v>
      </c>
      <c r="CY15" s="70">
        <v>-1.0553763477368732</v>
      </c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</row>
    <row r="16" spans="1:160" s="21" customFormat="1" ht="14.25" customHeight="1" x14ac:dyDescent="0.25">
      <c r="A16" s="18" t="s">
        <v>62</v>
      </c>
      <c r="B16" s="27" t="s">
        <v>63</v>
      </c>
      <c r="C16" s="68">
        <v>-0.36921176546155166</v>
      </c>
      <c r="D16" s="67">
        <v>-0.16703812702410711</v>
      </c>
      <c r="E16" s="67">
        <v>-5.1058863537559458E-2</v>
      </c>
      <c r="F16" s="67">
        <v>0.52707702320681526</v>
      </c>
      <c r="G16" s="67">
        <v>-0.33382862947992525</v>
      </c>
      <c r="H16" s="67">
        <v>-4.8574822428710938E-2</v>
      </c>
      <c r="I16" s="67">
        <v>0.39224484481860966</v>
      </c>
      <c r="J16" s="67">
        <v>1.3588676405271705</v>
      </c>
      <c r="K16" s="67">
        <v>-0.27557632789900782</v>
      </c>
      <c r="L16" s="67">
        <v>0.3644052072428442</v>
      </c>
      <c r="M16" s="67">
        <v>0.3417060912027951</v>
      </c>
      <c r="N16" s="67">
        <v>0.47474478855508467</v>
      </c>
      <c r="O16" s="67">
        <v>2.8747685589278968E-2</v>
      </c>
      <c r="P16" s="67">
        <v>0.50061003781317359</v>
      </c>
      <c r="Q16" s="67">
        <v>0.53865423033660342</v>
      </c>
      <c r="R16" s="67">
        <v>0.62770540625676419</v>
      </c>
      <c r="S16" s="67">
        <v>0.585489227993234</v>
      </c>
      <c r="T16" s="67">
        <v>1.798528037003513</v>
      </c>
      <c r="U16" s="67">
        <v>1.0989376983818895</v>
      </c>
      <c r="V16" s="67">
        <v>0.73119652488373454</v>
      </c>
      <c r="W16" s="67">
        <v>0.70247901573590132</v>
      </c>
      <c r="X16" s="67">
        <v>0.81235243013201319</v>
      </c>
      <c r="Y16" s="67">
        <v>1.029876705886402</v>
      </c>
      <c r="Z16" s="67">
        <v>1.3191665833831745</v>
      </c>
      <c r="AA16" s="67">
        <v>1.4116632519910137</v>
      </c>
      <c r="AB16" s="67">
        <v>1.8603935945400378</v>
      </c>
      <c r="AC16" s="67">
        <v>2.5681460959730908</v>
      </c>
      <c r="AD16" s="67">
        <v>2.947312123511884</v>
      </c>
      <c r="AE16" s="67">
        <v>2.4477251875651569</v>
      </c>
      <c r="AF16" s="67">
        <v>2.3172019691829013</v>
      </c>
      <c r="AG16" s="67">
        <v>2.5030479806228265</v>
      </c>
      <c r="AH16" s="67">
        <v>1.7953911325684122</v>
      </c>
      <c r="AI16" s="67">
        <v>1.5277143525375629</v>
      </c>
      <c r="AJ16" s="67">
        <v>1.3544597060730645</v>
      </c>
      <c r="AK16" s="67">
        <v>1.0112238951092491</v>
      </c>
      <c r="AL16" s="67">
        <v>0.41209143207368387</v>
      </c>
      <c r="AM16" s="67">
        <v>-0.68482028931201133</v>
      </c>
      <c r="AN16" s="67">
        <v>-2.3497192045019948</v>
      </c>
      <c r="AO16" s="67">
        <v>-1.716690094928164</v>
      </c>
      <c r="AP16" s="67">
        <v>-1.9300632976587084</v>
      </c>
      <c r="AQ16" s="67">
        <v>-1.5328401483624792</v>
      </c>
      <c r="AR16" s="67">
        <v>-1.2163238435166768</v>
      </c>
      <c r="AS16" s="67">
        <v>-0.38089192816319489</v>
      </c>
      <c r="AT16" s="67">
        <v>-0.44289390441342641</v>
      </c>
      <c r="AU16" s="67">
        <v>-0.48982669835607728</v>
      </c>
      <c r="AV16" s="67">
        <v>-0.29682150699557275</v>
      </c>
      <c r="AW16" s="67">
        <v>0.34912873387373788</v>
      </c>
      <c r="AX16" s="67">
        <v>-0.30279032126873523</v>
      </c>
      <c r="AY16" s="67">
        <v>0.10751455469372159</v>
      </c>
      <c r="AZ16" s="67">
        <v>1.2574793273085127E-3</v>
      </c>
      <c r="BA16" s="67">
        <v>-0.11799862773279737</v>
      </c>
      <c r="BB16" s="67">
        <v>-0.43438625905779793</v>
      </c>
      <c r="BC16" s="67">
        <v>-0.16444847651062594</v>
      </c>
      <c r="BD16" s="67">
        <v>-0.37540516070656615</v>
      </c>
      <c r="BE16" s="67">
        <v>5.010573979619481E-3</v>
      </c>
      <c r="BF16" s="67">
        <v>-0.46122277304188908</v>
      </c>
      <c r="BG16" s="67">
        <v>-0.20686436376921921</v>
      </c>
      <c r="BH16" s="67">
        <v>-0.3052730213779189</v>
      </c>
      <c r="BI16" s="67">
        <v>-0.27238448162508616</v>
      </c>
      <c r="BJ16" s="67">
        <v>-0.92879531347151967</v>
      </c>
      <c r="BK16" s="67">
        <v>-0.363557741972586</v>
      </c>
      <c r="BL16" s="67">
        <v>-0.45301656672694229</v>
      </c>
      <c r="BM16" s="67">
        <v>-0.40874279819757536</v>
      </c>
      <c r="BN16" s="67">
        <v>-1.2083974172595631</v>
      </c>
      <c r="BO16" s="67">
        <v>-0.96480097422666655</v>
      </c>
      <c r="BP16" s="67">
        <v>-0.57289029404877501</v>
      </c>
      <c r="BQ16" s="67">
        <v>-0.87089205885357712</v>
      </c>
      <c r="BR16" s="67">
        <v>-1.0722325001483539</v>
      </c>
      <c r="BS16" s="67">
        <v>-0.78137184012453609</v>
      </c>
      <c r="BT16" s="67">
        <v>-0.46838679494407048</v>
      </c>
      <c r="BU16" s="67">
        <v>-0.28794068962679903</v>
      </c>
      <c r="BV16" s="67">
        <v>-1.7376075721579487</v>
      </c>
      <c r="BW16" s="67">
        <v>-0.65085631125645049</v>
      </c>
      <c r="BX16" s="67">
        <v>-0.90310614415739177</v>
      </c>
      <c r="BY16" s="67">
        <v>9.4168353430934548E-2</v>
      </c>
      <c r="BZ16" s="67">
        <v>-0.8928313445092958</v>
      </c>
      <c r="CA16" s="67">
        <v>-0.77121006475427134</v>
      </c>
      <c r="CB16" s="67">
        <v>-0.43728517873485956</v>
      </c>
      <c r="CC16" s="67">
        <v>-0.25042445518051909</v>
      </c>
      <c r="CD16" s="67">
        <v>-1.0086109965871741</v>
      </c>
      <c r="CE16" s="67">
        <v>-0.71274682271580192</v>
      </c>
      <c r="CF16" s="67">
        <v>-1.142357789498478</v>
      </c>
      <c r="CG16" s="67">
        <v>-0.58412574635706482</v>
      </c>
      <c r="CH16" s="67">
        <v>-1.6651365340854469</v>
      </c>
      <c r="CI16" s="67">
        <v>-0.26640104892164956</v>
      </c>
      <c r="CJ16" s="67">
        <v>0.58262732656522853</v>
      </c>
      <c r="CK16" s="67">
        <v>0.28099501303944524</v>
      </c>
      <c r="CL16" s="67">
        <v>-0.93048419831443474</v>
      </c>
      <c r="CM16" s="67">
        <v>0.18177172371282413</v>
      </c>
      <c r="CN16" s="67">
        <v>0.29218451137453882</v>
      </c>
      <c r="CO16" s="67">
        <v>0.25511219434286447</v>
      </c>
      <c r="CP16" s="67">
        <v>-0.34201221245759766</v>
      </c>
      <c r="CQ16" s="67">
        <v>0.10495133790050194</v>
      </c>
      <c r="CR16" s="67">
        <v>-0.13474859359921032</v>
      </c>
      <c r="CS16" s="67">
        <v>0.10494003589583094</v>
      </c>
      <c r="CT16" s="67">
        <v>-0.4974026325296575</v>
      </c>
      <c r="CU16" s="67">
        <v>-0.53236776997056323</v>
      </c>
      <c r="CV16" s="68">
        <v>-0.10454416441506018</v>
      </c>
      <c r="CW16" s="67">
        <v>-4.9175277066222385E-2</v>
      </c>
      <c r="CX16" s="67">
        <v>-0.73627367565624013</v>
      </c>
      <c r="CY16" s="70">
        <v>-9.113527917837691E-2</v>
      </c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</row>
    <row r="17" spans="1:158" s="21" customFormat="1" ht="14.25" x14ac:dyDescent="0.25">
      <c r="A17" s="18" t="s">
        <v>66</v>
      </c>
      <c r="B17" s="27" t="s">
        <v>67</v>
      </c>
      <c r="C17" s="68">
        <v>0.30315480612623941</v>
      </c>
      <c r="D17" s="67">
        <v>0.14155046718139322</v>
      </c>
      <c r="E17" s="67">
        <v>-0.40790428523108374</v>
      </c>
      <c r="F17" s="67">
        <v>-0.45099877561637614</v>
      </c>
      <c r="G17" s="67">
        <v>-0.76343383090974537</v>
      </c>
      <c r="H17" s="67">
        <v>-0.54796137898328379</v>
      </c>
      <c r="I17" s="67">
        <v>-0.27862081407520672</v>
      </c>
      <c r="J17" s="67">
        <v>-0.26784719147888369</v>
      </c>
      <c r="K17" s="67">
        <v>-0.39713066263476071</v>
      </c>
      <c r="L17" s="67">
        <v>-0.44022515302005294</v>
      </c>
      <c r="M17" s="67">
        <v>-0.52641413379063751</v>
      </c>
      <c r="N17" s="67">
        <v>-0.37558341744211443</v>
      </c>
      <c r="O17" s="67">
        <v>-0.18165821070829916</v>
      </c>
      <c r="P17" s="67">
        <v>3.3814241218162518E-2</v>
      </c>
      <c r="Q17" s="67">
        <v>6.6135109007131779E-2</v>
      </c>
      <c r="R17" s="67">
        <v>0.36779654170417792</v>
      </c>
      <c r="S17" s="67">
        <v>0.42166465468579356</v>
      </c>
      <c r="T17" s="67">
        <v>0.62636348401593189</v>
      </c>
      <c r="U17" s="67">
        <v>0.76642057776813199</v>
      </c>
      <c r="V17" s="67">
        <v>0.71255246478651657</v>
      </c>
      <c r="W17" s="67">
        <v>0.70177884219019349</v>
      </c>
      <c r="X17" s="67">
        <v>0.62636348401593189</v>
      </c>
      <c r="Y17" s="67">
        <v>0.64791072920857806</v>
      </c>
      <c r="Z17" s="67">
        <v>0.62636348401593189</v>
      </c>
      <c r="AA17" s="67">
        <v>0.52940088064902402</v>
      </c>
      <c r="AB17" s="67">
        <v>0.38934378689682414</v>
      </c>
      <c r="AC17" s="67">
        <v>0.34624929651153186</v>
      </c>
      <c r="AD17" s="67">
        <v>0.55094812584167041</v>
      </c>
      <c r="AE17" s="67">
        <v>1.1650446138320858</v>
      </c>
      <c r="AF17" s="67">
        <v>1.4882532917217783</v>
      </c>
      <c r="AG17" s="67">
        <v>1.9191981955747011</v>
      </c>
      <c r="AH17" s="67">
        <v>2.1885387604827775</v>
      </c>
      <c r="AI17" s="67">
        <v>2.2747277412533631</v>
      </c>
      <c r="AJ17" s="67">
        <v>2.3070486090423321</v>
      </c>
      <c r="AK17" s="67">
        <v>2.0053871763452857</v>
      </c>
      <c r="AL17" s="67">
        <v>1.4667060465291322</v>
      </c>
      <c r="AM17" s="67">
        <v>1.2189127268137012</v>
      </c>
      <c r="AN17" s="67">
        <v>0.34624929651153186</v>
      </c>
      <c r="AO17" s="67">
        <v>-0.56950862417592985</v>
      </c>
      <c r="AP17" s="67">
        <v>-1.3883039414964842</v>
      </c>
      <c r="AQ17" s="67">
        <v>-2.4441189559361454</v>
      </c>
      <c r="AR17" s="67">
        <v>-2.4764398237251148</v>
      </c>
      <c r="AS17" s="67">
        <v>-2.1209102780464533</v>
      </c>
      <c r="AT17" s="67">
        <v>-1.7761543549641148</v>
      </c>
      <c r="AU17" s="67">
        <v>-1.3021149607258993</v>
      </c>
      <c r="AV17" s="67">
        <v>-0.92503816985459164</v>
      </c>
      <c r="AW17" s="67">
        <v>-0.79575469869871451</v>
      </c>
      <c r="AX17" s="67">
        <v>-0.77420745350606845</v>
      </c>
      <c r="AY17" s="67">
        <v>-0.81730194389136079</v>
      </c>
      <c r="AZ17" s="67">
        <v>-0.64492398235019155</v>
      </c>
      <c r="BA17" s="67">
        <v>-0.7418865857170992</v>
      </c>
      <c r="BB17" s="67">
        <v>-1.0112271506251762</v>
      </c>
      <c r="BC17" s="67">
        <v>-1.0220007732214993</v>
      </c>
      <c r="BD17" s="67">
        <v>-1.0974161313957609</v>
      </c>
      <c r="BE17" s="67">
        <v>-0.93581179245091461</v>
      </c>
      <c r="BF17" s="67">
        <v>-0.67724485013916058</v>
      </c>
      <c r="BG17" s="67">
        <v>-0.47254602080902219</v>
      </c>
      <c r="BH17" s="67">
        <v>-0.34326254965314523</v>
      </c>
      <c r="BI17" s="67">
        <v>-0.31094168186417603</v>
      </c>
      <c r="BJ17" s="67">
        <v>-0.34326254965314523</v>
      </c>
      <c r="BK17" s="67">
        <v>-0.47254602080902219</v>
      </c>
      <c r="BL17" s="67">
        <v>-0.27862081407520672</v>
      </c>
      <c r="BM17" s="67">
        <v>-0.47254602080902219</v>
      </c>
      <c r="BN17" s="67">
        <v>-0.50486688859799145</v>
      </c>
      <c r="BO17" s="67">
        <v>-0.6126031145612223</v>
      </c>
      <c r="BP17" s="67">
        <v>-0.66647122754283761</v>
      </c>
      <c r="BQ17" s="67">
        <v>-0.44022515302005294</v>
      </c>
      <c r="BR17" s="67">
        <v>-0.37558341744211443</v>
      </c>
      <c r="BS17" s="67">
        <v>-0.40790428523108374</v>
      </c>
      <c r="BT17" s="67">
        <v>-0.25707356888256061</v>
      </c>
      <c r="BU17" s="67">
        <v>-0.39713066263476066</v>
      </c>
      <c r="BV17" s="67">
        <v>-0.39713066263476071</v>
      </c>
      <c r="BW17" s="67">
        <v>-0.31094168186417603</v>
      </c>
      <c r="BX17" s="67">
        <v>-0.32171530446049906</v>
      </c>
      <c r="BY17" s="67">
        <v>-0.26784719147888364</v>
      </c>
      <c r="BZ17" s="67">
        <v>-0.24629994628623755</v>
      </c>
      <c r="CA17" s="67">
        <v>-0.2139790784972683</v>
      </c>
      <c r="CB17" s="67">
        <v>-0.12779009772668368</v>
      </c>
      <c r="CC17" s="67">
        <v>-0.13856372032300671</v>
      </c>
      <c r="CD17" s="67">
        <v>-0.26784719147888364</v>
      </c>
      <c r="CE17" s="67">
        <v>-0.27862081407520672</v>
      </c>
      <c r="CF17" s="67">
        <v>-0.79575469869871451</v>
      </c>
      <c r="CG17" s="67">
        <v>-0.68801847273548378</v>
      </c>
      <c r="CH17" s="67">
        <v>-0.6772448501391608</v>
      </c>
      <c r="CI17" s="67">
        <v>-0.66647122754283761</v>
      </c>
      <c r="CJ17" s="67">
        <v>-0.38635704003843757</v>
      </c>
      <c r="CK17" s="67">
        <v>-0.25707356888256061</v>
      </c>
      <c r="CL17" s="67">
        <v>0.13077684458507047</v>
      </c>
      <c r="CM17" s="67">
        <v>0.61558986141960892</v>
      </c>
      <c r="CN17" s="67">
        <v>1.315875330180609</v>
      </c>
      <c r="CO17" s="67">
        <v>1.8222355922077931</v>
      </c>
      <c r="CP17" s="67">
        <v>2.4578793253908553</v>
      </c>
      <c r="CQ17" s="67">
        <v>2.5440683061614395</v>
      </c>
      <c r="CR17" s="67">
        <v>2.1454442700974861</v>
      </c>
      <c r="CS17" s="67">
        <v>1.3805170657585479</v>
      </c>
      <c r="CT17" s="67">
        <v>0.54017450324534766</v>
      </c>
      <c r="CU17" s="67">
        <v>0.24928669314462407</v>
      </c>
      <c r="CV17" s="68">
        <v>0.23851307054830101</v>
      </c>
      <c r="CW17" s="67">
        <v>0.33547567391520883</v>
      </c>
      <c r="CX17" s="67">
        <v>0.31392842872256271</v>
      </c>
      <c r="CY17" s="70">
        <v>0.22773944795197798</v>
      </c>
    </row>
    <row r="18" spans="1:158" s="21" customFormat="1" ht="14.25" x14ac:dyDescent="0.25">
      <c r="A18" s="18" t="s">
        <v>70</v>
      </c>
      <c r="B18" s="27" t="s">
        <v>182</v>
      </c>
      <c r="C18" s="68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>
        <v>3.0702632487422203</v>
      </c>
      <c r="AF18" s="67">
        <v>2.3911669489729848</v>
      </c>
      <c r="AG18" s="67">
        <v>2.1716610743000997</v>
      </c>
      <c r="AH18" s="67">
        <v>1.2524802241073962</v>
      </c>
      <c r="AI18" s="67">
        <v>0.81346847476162709</v>
      </c>
      <c r="AJ18" s="67">
        <v>0.44305231125113465</v>
      </c>
      <c r="AK18" s="67">
        <v>-0.59274103486153906</v>
      </c>
      <c r="AL18" s="67">
        <v>-1.5530792365554087</v>
      </c>
      <c r="AM18" s="67">
        <v>-2.8701144845927153</v>
      </c>
      <c r="AN18" s="67">
        <v>-3.2336710895196799</v>
      </c>
      <c r="AO18" s="67">
        <v>-3.0141652148467961</v>
      </c>
      <c r="AP18" s="67">
        <v>-2.3419284736610875</v>
      </c>
      <c r="AQ18" s="67">
        <v>-1.7520064354777101</v>
      </c>
      <c r="AR18" s="67">
        <v>-1.1209270457931673</v>
      </c>
      <c r="AS18" s="67">
        <v>-0.86026381961911691</v>
      </c>
      <c r="AT18" s="67">
        <v>-0.49670721469215212</v>
      </c>
      <c r="AU18" s="67">
        <v>0.40875451833349641</v>
      </c>
      <c r="AV18" s="67">
        <v>0.51164789708641101</v>
      </c>
      <c r="AW18" s="67">
        <v>0.55966480717110445</v>
      </c>
      <c r="AX18" s="67">
        <v>6.5776589157114373E-2</v>
      </c>
      <c r="AY18" s="67">
        <v>-0.15372928551577009</v>
      </c>
      <c r="AZ18" s="67">
        <v>-0.19488663701693593</v>
      </c>
      <c r="BA18" s="67">
        <v>-0.24290354710162942</v>
      </c>
      <c r="BB18" s="67">
        <v>8.6355264907697279E-2</v>
      </c>
      <c r="BC18" s="67">
        <v>-2.8189966781620246E-3</v>
      </c>
      <c r="BD18" s="67">
        <v>0.20982731941119484</v>
      </c>
      <c r="BE18" s="67">
        <v>0.11379349924180787</v>
      </c>
      <c r="BF18" s="67">
        <v>0.2304059951617777</v>
      </c>
      <c r="BG18" s="67">
        <v>0.39503540116644109</v>
      </c>
      <c r="BH18" s="67">
        <v>0.19610820224413955</v>
      </c>
      <c r="BI18" s="67">
        <v>0.40189495974996869</v>
      </c>
      <c r="BJ18" s="67">
        <v>-0.6407579449462325</v>
      </c>
      <c r="BK18" s="67">
        <v>-0.77794911661678534</v>
      </c>
      <c r="BL18" s="67">
        <v>-0.64761750352976011</v>
      </c>
      <c r="BM18" s="67">
        <v>-0.87398293678617234</v>
      </c>
      <c r="BN18" s="67">
        <v>0.12065305782533549</v>
      </c>
      <c r="BO18" s="67">
        <v>0.15495085074297368</v>
      </c>
      <c r="BP18" s="67">
        <v>0.31958025674763707</v>
      </c>
      <c r="BQ18" s="67">
        <v>0.32643981533116467</v>
      </c>
      <c r="BR18" s="67">
        <v>0.20296776082766718</v>
      </c>
      <c r="BS18" s="67">
        <v>0.30586113958058181</v>
      </c>
      <c r="BT18" s="67">
        <v>0.29214202241352649</v>
      </c>
      <c r="BU18" s="67">
        <v>0.27156334666294363</v>
      </c>
      <c r="BV18" s="67">
        <v>0.20982731941119484</v>
      </c>
      <c r="BW18" s="67">
        <v>0.44991186983466225</v>
      </c>
      <c r="BX18" s="67">
        <v>0.26470378807941591</v>
      </c>
      <c r="BY18" s="67">
        <v>0.16181040932650137</v>
      </c>
      <c r="BZ18" s="67">
        <v>0.42933319408407927</v>
      </c>
      <c r="CA18" s="67">
        <v>0.10693394065828025</v>
      </c>
      <c r="CB18" s="67">
        <v>0.20982731941119484</v>
      </c>
      <c r="CC18" s="67">
        <v>0.53908613142052153</v>
      </c>
      <c r="CD18" s="67">
        <v>0.27156334666294363</v>
      </c>
      <c r="CE18" s="67">
        <v>0.27156334666294363</v>
      </c>
      <c r="CF18" s="67">
        <v>-0.22918442993457414</v>
      </c>
      <c r="CG18" s="67">
        <v>-0.21546531276751885</v>
      </c>
      <c r="CH18" s="67">
        <v>-0.18116751984988064</v>
      </c>
      <c r="CI18" s="67">
        <v>-0.13315060976518717</v>
      </c>
      <c r="CJ18" s="67">
        <v>0.49792877991935569</v>
      </c>
      <c r="CK18" s="67">
        <v>0.51850745566993861</v>
      </c>
      <c r="CL18" s="67">
        <v>0.77231112326046136</v>
      </c>
      <c r="CM18" s="67">
        <v>0.86148538484632053</v>
      </c>
      <c r="CN18" s="67">
        <v>0.78603024042751668</v>
      </c>
      <c r="CO18" s="67">
        <v>0.60082215867227029</v>
      </c>
      <c r="CP18" s="67">
        <v>0.25784422949588826</v>
      </c>
      <c r="CQ18" s="67">
        <v>7.2636147740642046E-2</v>
      </c>
      <c r="CR18" s="67">
        <v>3.8338354823003851E-2</v>
      </c>
      <c r="CS18" s="67">
        <v>-0.12629105118165954</v>
      </c>
      <c r="CT18" s="67">
        <v>-0.27720134001926761</v>
      </c>
      <c r="CU18" s="67">
        <v>-8.5133699680493682E-2</v>
      </c>
      <c r="CV18" s="68">
        <v>-0.28406089860279526</v>
      </c>
      <c r="CW18" s="67">
        <v>3.1478796239476178E-2</v>
      </c>
      <c r="CX18" s="67">
        <v>0.16866996791002897</v>
      </c>
      <c r="CY18" s="71">
        <v>6.5776589157114373E-2</v>
      </c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</row>
    <row r="19" spans="1:158" s="21" customFormat="1" ht="14.25" x14ac:dyDescent="0.25">
      <c r="A19" s="72" t="s">
        <v>207</v>
      </c>
      <c r="B19" s="73" t="s">
        <v>204</v>
      </c>
      <c r="C19" s="74">
        <v>-0.9516891810693594</v>
      </c>
      <c r="D19" s="74">
        <v>-0.83501997720282772</v>
      </c>
      <c r="E19" s="74">
        <v>-0.86730094365969179</v>
      </c>
      <c r="F19" s="74">
        <v>-0.61788385663639511</v>
      </c>
      <c r="G19" s="74">
        <v>-1.1077443651250314</v>
      </c>
      <c r="H19" s="74">
        <v>-0.7690745280901552</v>
      </c>
      <c r="I19" s="74">
        <v>-0.39094357353425546</v>
      </c>
      <c r="J19" s="74">
        <v>-0.3269313451016112</v>
      </c>
      <c r="K19" s="74">
        <v>-0.44297376918033438</v>
      </c>
      <c r="L19" s="74">
        <v>-0.30203372639036202</v>
      </c>
      <c r="M19" s="74">
        <v>-0.13088118038859919</v>
      </c>
      <c r="N19" s="74">
        <v>-8.492613506965568E-3</v>
      </c>
      <c r="O19" s="74">
        <v>-0.15145787678533223</v>
      </c>
      <c r="P19" s="74">
        <v>-9.1956481931956838E-2</v>
      </c>
      <c r="Q19" s="74">
        <v>4.0474500836334373E-2</v>
      </c>
      <c r="R19" s="74">
        <v>0.19607317440337493</v>
      </c>
      <c r="S19" s="74">
        <v>6.367507948858124E-2</v>
      </c>
      <c r="T19" s="74">
        <v>0.29251637196107438</v>
      </c>
      <c r="U19" s="74">
        <v>0.27819303832997588</v>
      </c>
      <c r="V19" s="74">
        <v>0.33567486867825708</v>
      </c>
      <c r="W19" s="74">
        <v>0.22060838489428594</v>
      </c>
      <c r="X19" s="74">
        <v>0.31867660548719257</v>
      </c>
      <c r="Y19" s="74">
        <v>0.5853856919717435</v>
      </c>
      <c r="Z19" s="74">
        <v>0.68874094896804849</v>
      </c>
      <c r="AA19" s="74">
        <v>0.79241273149133384</v>
      </c>
      <c r="AB19" s="74">
        <v>0.91499306811346937</v>
      </c>
      <c r="AC19" s="74">
        <v>1.1794477889803896</v>
      </c>
      <c r="AD19" s="74">
        <v>1.3736810005452258</v>
      </c>
      <c r="AE19" s="74">
        <v>1.4763277169837359</v>
      </c>
      <c r="AF19" s="74">
        <v>1.5080555040951857</v>
      </c>
      <c r="AG19" s="74">
        <v>1.5260360108930222</v>
      </c>
      <c r="AH19" s="74">
        <v>1.2900789944681343</v>
      </c>
      <c r="AI19" s="74">
        <v>1.0043514482923885</v>
      </c>
      <c r="AJ19" s="74">
        <v>0.63394733807430281</v>
      </c>
      <c r="AK19" s="74">
        <v>0.25679067991404408</v>
      </c>
      <c r="AL19" s="74">
        <v>-0.37024812039515353</v>
      </c>
      <c r="AM19" s="74">
        <v>-1.1941057096896703</v>
      </c>
      <c r="AN19" s="74">
        <v>-1.6638917999549661</v>
      </c>
      <c r="AO19" s="74">
        <v>-1.7894459378947318</v>
      </c>
      <c r="AP19" s="74">
        <v>-1.8766034233595354</v>
      </c>
      <c r="AQ19" s="74">
        <v>-1.7369794295479881</v>
      </c>
      <c r="AR19" s="74">
        <v>-1.414195606931028</v>
      </c>
      <c r="AS19" s="74">
        <v>-1.0030926850248669</v>
      </c>
      <c r="AT19" s="74">
        <v>-0.89336738190128029</v>
      </c>
      <c r="AU19" s="74">
        <v>-0.84509195632502843</v>
      </c>
      <c r="AV19" s="74">
        <v>-0.68910086561731665</v>
      </c>
      <c r="AW19" s="74">
        <v>-0.35342607157736211</v>
      </c>
      <c r="AX19" s="74">
        <v>-0.46573117393262897</v>
      </c>
      <c r="AY19" s="74">
        <v>-0.46473914288116724</v>
      </c>
      <c r="AZ19" s="74">
        <v>-0.3967638207787097</v>
      </c>
      <c r="BA19" s="74">
        <v>-0.25302906750577431</v>
      </c>
      <c r="BB19" s="74">
        <v>-0.35881371085099728</v>
      </c>
      <c r="BC19" s="74">
        <v>-0.24147595190091414</v>
      </c>
      <c r="BD19" s="74">
        <v>-0.24016447342259009</v>
      </c>
      <c r="BE19" s="74">
        <v>-9.2709767345221059E-2</v>
      </c>
      <c r="BF19" s="74">
        <v>-0.18818878865432745</v>
      </c>
      <c r="BG19" s="74">
        <v>-6.6247077580723721E-2</v>
      </c>
      <c r="BH19" s="74">
        <v>-9.1348748056776632E-2</v>
      </c>
      <c r="BI19" s="74">
        <v>-5.534687095965192E-2</v>
      </c>
      <c r="BJ19" s="74">
        <v>-0.22401358476986025</v>
      </c>
      <c r="BK19" s="74">
        <v>-0.24906898641164713</v>
      </c>
      <c r="BL19" s="74">
        <v>-0.21054537327212577</v>
      </c>
      <c r="BM19" s="74">
        <v>-0.18498731185040126</v>
      </c>
      <c r="BN19" s="74">
        <v>-0.29749982769746081</v>
      </c>
      <c r="BO19" s="74">
        <v>-0.26879272457401443</v>
      </c>
      <c r="BP19" s="74">
        <v>-0.17825408630858861</v>
      </c>
      <c r="BQ19" s="74">
        <v>-0.16585724746563765</v>
      </c>
      <c r="BR19" s="74">
        <v>-0.13878851611111961</v>
      </c>
      <c r="BS19" s="74">
        <v>-4.3086341195465672E-2</v>
      </c>
      <c r="BT19" s="74">
        <v>0.13785738695093935</v>
      </c>
      <c r="BU19" s="74">
        <v>0.22452169675853209</v>
      </c>
      <c r="BV19" s="74">
        <v>0.1263141722237239</v>
      </c>
      <c r="BW19" s="74">
        <v>0.30675417063402693</v>
      </c>
      <c r="BX19" s="74">
        <v>0.34702082750029545</v>
      </c>
      <c r="BY19" s="74">
        <v>0.53172482869767024</v>
      </c>
      <c r="BZ19" s="74">
        <v>0.38936759895023787</v>
      </c>
      <c r="CA19" s="74">
        <v>0.46936000755732138</v>
      </c>
      <c r="CB19" s="74">
        <v>0.52350952836871978</v>
      </c>
      <c r="CC19" s="74">
        <v>0.51761504465460439</v>
      </c>
      <c r="CD19" s="74">
        <v>0.32770083741213424</v>
      </c>
      <c r="CE19" s="74">
        <v>0.1815962970223807</v>
      </c>
      <c r="CF19" s="74">
        <v>-0.26802413409525788</v>
      </c>
      <c r="CG19" s="74">
        <v>-5.3618566807184527E-2</v>
      </c>
      <c r="CH19" s="74">
        <v>-0.11329786974181393</v>
      </c>
      <c r="CI19" s="74">
        <v>-1.5518713705563295E-2</v>
      </c>
      <c r="CJ19" s="74">
        <v>0.41916095378453228</v>
      </c>
      <c r="CK19" s="74">
        <v>0.48924337304384907</v>
      </c>
      <c r="CL19" s="74">
        <v>0.39665942835787604</v>
      </c>
      <c r="CM19" s="74">
        <v>0.51832524881057229</v>
      </c>
      <c r="CN19" s="74">
        <v>0.64391676701078693</v>
      </c>
      <c r="CO19" s="74">
        <v>0.68735960466243495</v>
      </c>
      <c r="CP19" s="74">
        <v>0.47104624190710498</v>
      </c>
      <c r="CQ19" s="74">
        <v>0.40035651348172596</v>
      </c>
      <c r="CR19" s="74">
        <v>0.41350000126796893</v>
      </c>
      <c r="CS19" s="74">
        <v>0.41042480724833552</v>
      </c>
      <c r="CT19" s="74">
        <v>8.982346708266209E-2</v>
      </c>
      <c r="CU19" s="74">
        <v>4.1289909714832367E-2</v>
      </c>
      <c r="CV19" s="74">
        <v>0.15293528089331623</v>
      </c>
      <c r="CW19" s="74">
        <v>0.15527411002212932</v>
      </c>
      <c r="CX19" s="74">
        <v>8.0253170790320932E-2</v>
      </c>
      <c r="CY19" s="75">
        <v>0.12870834911447376</v>
      </c>
    </row>
    <row r="20" spans="1:158" s="21" customFormat="1" ht="13.5" x14ac:dyDescent="0.25"/>
    <row r="21" spans="1:158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</row>
    <row r="22" spans="1:15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</row>
    <row r="23" spans="1:15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</row>
    <row r="24" spans="1:15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</row>
    <row r="25" spans="1:15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</row>
    <row r="26" spans="1:15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</row>
    <row r="27" spans="1:15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</row>
    <row r="28" spans="1:15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</row>
    <row r="29" spans="1:15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</row>
    <row r="30" spans="1:15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</row>
    <row r="31" spans="1:15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</row>
    <row r="32" spans="1:15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</row>
    <row r="33" spans="1:15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</row>
    <row r="34" spans="1:158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</row>
    <row r="35" spans="1:15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</row>
    <row r="36" spans="1:15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</row>
    <row r="37" spans="1:15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</row>
    <row r="38" spans="1:158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</row>
    <row r="39" spans="1:15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</row>
    <row r="40" spans="1:158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</row>
    <row r="41" spans="1:158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</row>
    <row r="42" spans="1:158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</row>
    <row r="43" spans="1:158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</row>
    <row r="44" spans="1:158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</row>
    <row r="45" spans="1:158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</row>
    <row r="46" spans="1:158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</row>
    <row r="47" spans="1:158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</row>
    <row r="48" spans="1:158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</row>
    <row r="49" spans="1:158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</row>
    <row r="50" spans="1:158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</row>
    <row r="51" spans="1:158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</row>
    <row r="52" spans="1:158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</row>
    <row r="53" spans="1:158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</row>
    <row r="54" spans="1:158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</row>
    <row r="55" spans="1:158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</row>
    <row r="56" spans="1:158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</row>
    <row r="57" spans="1:158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</row>
    <row r="58" spans="1:158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</row>
    <row r="59" spans="1:158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</row>
    <row r="60" spans="1:15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</row>
    <row r="61" spans="1:158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</row>
    <row r="62" spans="1:158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</row>
    <row r="63" spans="1:15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</row>
    <row r="64" spans="1:15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</row>
    <row r="65" spans="1:15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</row>
    <row r="66" spans="1:15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</row>
    <row r="67" spans="1:15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</row>
    <row r="68" spans="1:15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</row>
    <row r="69" spans="1:158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</row>
    <row r="70" spans="1:158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</row>
    <row r="71" spans="1:15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</row>
    <row r="72" spans="1:158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</row>
    <row r="73" spans="1:15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</row>
    <row r="74" spans="1:158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</row>
    <row r="75" spans="1:158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</row>
    <row r="76" spans="1:158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</row>
    <row r="77" spans="1:158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</row>
    <row r="78" spans="1:158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</row>
    <row r="79" spans="1:158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</row>
    <row r="80" spans="1:158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</row>
    <row r="81" spans="1:158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</row>
    <row r="82" spans="1:158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</row>
    <row r="83" spans="1:158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</row>
    <row r="84" spans="1:158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</row>
    <row r="85" spans="1:158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</row>
    <row r="86" spans="1:158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</row>
    <row r="87" spans="1:158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</row>
    <row r="88" spans="1:158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</row>
    <row r="89" spans="1:158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</row>
    <row r="90" spans="1:158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</row>
    <row r="91" spans="1:158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</row>
    <row r="92" spans="1:158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</row>
    <row r="93" spans="1:158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</row>
    <row r="94" spans="1:158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</row>
    <row r="95" spans="1:158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</row>
    <row r="96" spans="1:158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</row>
    <row r="97" spans="1:15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</row>
    <row r="98" spans="1:15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</row>
    <row r="99" spans="1:15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</row>
    <row r="100" spans="1:15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</row>
    <row r="101" spans="1:15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</row>
    <row r="102" spans="1:15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</row>
    <row r="103" spans="1:15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</row>
    <row r="104" spans="1:15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</row>
    <row r="105" spans="1:15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</row>
    <row r="106" spans="1:15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</row>
    <row r="107" spans="1:15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</row>
    <row r="108" spans="1:15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</row>
    <row r="109" spans="1:15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</row>
    <row r="110" spans="1:15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</row>
    <row r="111" spans="1:15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</row>
    <row r="112" spans="1:15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</row>
    <row r="113" spans="1:15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</row>
    <row r="114" spans="1:15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</row>
    <row r="115" spans="1:15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</row>
    <row r="116" spans="1:15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</row>
    <row r="117" spans="1:15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</row>
    <row r="118" spans="1:15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</row>
    <row r="119" spans="1:158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</row>
    <row r="120" spans="1:158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</row>
    <row r="121" spans="1:158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</row>
    <row r="122" spans="1:158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</row>
    <row r="123" spans="1:158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</row>
    <row r="124" spans="1:158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</row>
    <row r="125" spans="1:158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</row>
    <row r="126" spans="1:158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</row>
    <row r="127" spans="1:158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</row>
    <row r="128" spans="1:158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</row>
    <row r="129" spans="1:158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</row>
    <row r="130" spans="1:158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</row>
    <row r="131" spans="1:158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</row>
    <row r="132" spans="1:158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</row>
    <row r="133" spans="1:158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</row>
    <row r="134" spans="1:158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</row>
    <row r="135" spans="1:158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</row>
    <row r="136" spans="1:158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</row>
    <row r="137" spans="1:158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</row>
    <row r="138" spans="1:158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</row>
    <row r="139" spans="1:158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</row>
    <row r="140" spans="1:158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</row>
    <row r="141" spans="1:158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</row>
    <row r="142" spans="1:15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</row>
    <row r="143" spans="1:158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</row>
    <row r="144" spans="1:158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</row>
    <row r="145" spans="1:158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</row>
    <row r="146" spans="1:158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</row>
    <row r="147" spans="1:158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</row>
    <row r="148" spans="1:158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</row>
    <row r="149" spans="1:158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</row>
    <row r="150" spans="1:158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</row>
    <row r="151" spans="1:158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</row>
    <row r="152" spans="1:158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</row>
    <row r="153" spans="1:158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</row>
    <row r="154" spans="1:158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</row>
    <row r="155" spans="1:158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</row>
    <row r="156" spans="1:158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</row>
    <row r="157" spans="1:158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</row>
    <row r="158" spans="1:158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</row>
    <row r="159" spans="1:158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</row>
    <row r="160" spans="1:158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</row>
    <row r="161" spans="1:158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</row>
    <row r="162" spans="1:158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</row>
    <row r="163" spans="1:158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</row>
    <row r="164" spans="1:158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</row>
    <row r="165" spans="1:158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</row>
    <row r="166" spans="1:158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</row>
    <row r="167" spans="1:158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</row>
    <row r="168" spans="1:158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</row>
    <row r="169" spans="1:158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</row>
    <row r="170" spans="1:158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</row>
    <row r="171" spans="1:158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</row>
    <row r="172" spans="1:158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</row>
    <row r="173" spans="1:15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</row>
    <row r="174" spans="1:158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</row>
    <row r="175" spans="1:158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</row>
    <row r="176" spans="1:158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</row>
    <row r="177" spans="1:158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</row>
    <row r="178" spans="1:158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</row>
    <row r="179" spans="1:15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</row>
    <row r="180" spans="1:15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</row>
    <row r="181" spans="1:15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</row>
    <row r="182" spans="1:158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</row>
    <row r="183" spans="1:15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</row>
    <row r="184" spans="1:15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</row>
    <row r="185" spans="1:158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</row>
    <row r="186" spans="1:15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</row>
    <row r="187" spans="1:15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</row>
    <row r="188" spans="1:15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</row>
    <row r="189" spans="1:158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</row>
    <row r="190" spans="1:158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</row>
    <row r="191" spans="1:158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</row>
    <row r="192" spans="1:158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</row>
    <row r="193" spans="1:158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</row>
    <row r="194" spans="1:15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</row>
    <row r="195" spans="1:158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</row>
  </sheetData>
  <mergeCells count="26">
    <mergeCell ref="CY3:DB3"/>
    <mergeCell ref="CU3:CX3"/>
    <mergeCell ref="BW3:BZ3"/>
    <mergeCell ref="CA3:CD3"/>
    <mergeCell ref="CE3:CH3"/>
    <mergeCell ref="CI3:CL3"/>
    <mergeCell ref="CM3:CP3"/>
    <mergeCell ref="CQ3:CT3"/>
    <mergeCell ref="BS3:BV3"/>
    <mergeCell ref="AA3:AD3"/>
    <mergeCell ref="AE3:AH3"/>
    <mergeCell ref="AI3:AL3"/>
    <mergeCell ref="AM3:AP3"/>
    <mergeCell ref="AQ3:AT3"/>
    <mergeCell ref="AU3:AX3"/>
    <mergeCell ref="AY3:BB3"/>
    <mergeCell ref="BC3:BF3"/>
    <mergeCell ref="BG3:BJ3"/>
    <mergeCell ref="BK3:BN3"/>
    <mergeCell ref="BO3:BR3"/>
    <mergeCell ref="W3:Z3"/>
    <mergeCell ref="C3:F3"/>
    <mergeCell ref="G3:J3"/>
    <mergeCell ref="K3:N3"/>
    <mergeCell ref="O3:R3"/>
    <mergeCell ref="S3:V3"/>
  </mergeCells>
  <conditionalFormatting sqref="C10:F10"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V18">
    <cfRule type="colorScale" priority="9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8:EB18 CZ18:DU18">
    <cfRule type="colorScale" priority="9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19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G11">
    <cfRule type="colorScale" priority="9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G12">
    <cfRule type="colorScale" priority="9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">
    <cfRule type="colorScale" priority="10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63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H12">
    <cfRule type="colorScale" priority="10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45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H11:EM11 CZ11:EF11">
    <cfRule type="colorScale" priority="1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9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2:EM12 CZ12:EF12">
    <cfRule type="colorScale" priority="1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62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I11:EN11 CZ11:EG11">
    <cfRule type="colorScale" priority="10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54">
      <colorScale>
        <cfvo type="min"/>
        <cfvo type="num" val="0"/>
        <cfvo type="max"/>
        <color rgb="FF0070C0"/>
        <color theme="0"/>
        <color rgb="FFFF6600"/>
      </colorScale>
    </cfRule>
    <cfRule type="colorScale" priority="10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59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I12:EN12 CZ12:EG12">
    <cfRule type="colorScale" priority="10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36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O11:EU11 EW11:FB11">
    <cfRule type="colorScale" priority="12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9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O12:EU12 EW12:FB12">
    <cfRule type="colorScale" priority="1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1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S10">
    <cfRule type="colorScale" priority="98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78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T10">
    <cfRule type="colorScale" priority="10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83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T10:EY10 CZ10:ER10">
    <cfRule type="colorScale" priority="12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16">
      <colorScale>
        <cfvo type="min"/>
        <cfvo type="num" val="0"/>
        <cfvo type="max"/>
        <color rgb="FF0070C0"/>
        <color theme="0"/>
        <color rgb="FFFF6600"/>
      </colorScale>
    </cfRule>
    <cfRule type="colorScale" priority="12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1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2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2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2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U10:EZ10 CZ10:ES10">
    <cfRule type="colorScale" priority="10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72">
      <colorScale>
        <cfvo type="min"/>
        <cfvo type="num" val="0"/>
        <cfvo type="max"/>
        <color rgb="FF0070C0"/>
        <color theme="0"/>
        <color rgb="FFFF6600"/>
      </colorScale>
    </cfRule>
    <cfRule type="colorScale" priority="10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1">
    <cfRule type="colorScale" priority="120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1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1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0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1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11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V12">
    <cfRule type="colorScale" priority="1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8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8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8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8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8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8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80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X5">
    <cfRule type="colorScale" priority="11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X6">
    <cfRule type="colorScale" priority="11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40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EX7">
    <cfRule type="colorScale" priority="11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2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X9">
    <cfRule type="colorScale" priority="10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0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02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X13">
    <cfRule type="colorScale" priority="9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5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6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X14">
    <cfRule type="colorScale" priority="10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28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X15">
    <cfRule type="colorScale" priority="10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11">
      <colorScale>
        <cfvo type="num" val="-2"/>
        <cfvo type="num" val="0"/>
        <cfvo type="num" val="2"/>
        <color rgb="FFFF6600"/>
        <color theme="0"/>
        <color rgb="FF0070C0"/>
      </colorScale>
    </cfRule>
  </conditionalFormatting>
  <conditionalFormatting sqref="EX16">
    <cfRule type="colorScale" priority="9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1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Y5:FD5 CZ5:EW5">
    <cfRule type="colorScale" priority="11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44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Y6:FD6 CZ6:EW6">
    <cfRule type="colorScale" priority="1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26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EY7:FD7 CZ7:EW7">
    <cfRule type="colorScale" priority="1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08">
      <colorScale>
        <cfvo type="min"/>
        <cfvo type="num" val="0"/>
        <cfvo type="max"/>
        <color rgb="FF0070C0"/>
        <color theme="0"/>
        <color rgb="FFFF6600"/>
      </colorScale>
    </cfRule>
    <cfRule type="colorScale" priority="1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12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Y9:FD9 CZ9:EW9">
    <cfRule type="colorScale" priority="10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90">
      <colorScale>
        <cfvo type="min"/>
        <cfvo type="num" val="0"/>
        <cfvo type="max"/>
        <color rgb="FF0070C0"/>
        <color theme="0"/>
        <color rgb="FFFF6600"/>
      </colorScale>
    </cfRule>
    <cfRule type="colorScale" priority="10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</conditionalFormatting>
  <conditionalFormatting sqref="EY13:FD13 CZ13:EW13">
    <cfRule type="colorScale" priority="9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4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37">
      <colorScale>
        <cfvo type="min"/>
        <cfvo type="num" val="0"/>
        <cfvo type="max"/>
        <color rgb="FF0070C0"/>
        <color theme="0"/>
        <color rgb="FFFF6600"/>
      </colorScale>
    </cfRule>
    <cfRule type="colorScale" priority="9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0">
      <colorScale>
        <cfvo type="num" val="-2"/>
        <cfvo type="num" val="0"/>
        <cfvo type="num" val="2"/>
        <color theme="8" tint="-0.249977111117893"/>
        <color theme="0"/>
        <color rgb="FFFF6600"/>
      </colorScale>
    </cfRule>
  </conditionalFormatting>
  <conditionalFormatting sqref="EY14:FD14 CZ14:EW14">
    <cfRule type="colorScale" priority="1018">
      <colorScale>
        <cfvo type="min"/>
        <cfvo type="num" val="0"/>
        <cfvo type="max"/>
        <color rgb="FF0070C0"/>
        <color theme="0"/>
        <color rgb="FFFF6600"/>
      </colorScale>
    </cfRule>
    <cfRule type="colorScale" priority="10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19">
      <colorScale>
        <cfvo type="num" val="-2"/>
        <cfvo type="num" val="0"/>
        <cfvo type="num" val="2"/>
        <color rgb="FF0070C0"/>
        <color theme="0"/>
        <color rgb="FFFF6600"/>
      </colorScale>
    </cfRule>
  </conditionalFormatting>
  <conditionalFormatting sqref="EY15:FD15 CZ15:EW15">
    <cfRule type="colorScale" priority="10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04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EY16:FD16 CZ16:EW16">
    <cfRule type="colorScale" priority="99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82">
      <colorScale>
        <cfvo type="min"/>
        <cfvo type="num" val="0"/>
        <cfvo type="max"/>
        <color rgb="FF0070C0"/>
        <color theme="0"/>
        <color rgb="FFFF6600"/>
      </colorScale>
    </cfRule>
  </conditionalFormatting>
  <conditionalFormatting sqref="C5:CX5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:CX6">
    <cfRule type="colorScale" priority="1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7:CX7"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8:CX8">
    <cfRule type="colorScale" priority="1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9:CY9">
    <cfRule type="colorScale" priority="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10:CY10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1:CU11 CW11:CY11">
    <cfRule type="colorScale" priority="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2:CU12 CW12:CY12">
    <cfRule type="colorScale" priority="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CU13 CW13:CY13">
    <cfRule type="colorScale" priority="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CU14 CW14:CY14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CU15 CW15:CY15">
    <cfRule type="colorScale" priority="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CU16 CW16:CY16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7:CU17 CW17:CY17">
    <cfRule type="colorScale" priority="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8:CU18 CW18:CY18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9:CX19">
    <cfRule type="colorScale" priority="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ba305ec-9cbc-4545-996f-db38dd6e3512" xsi:nil="true"/>
    <_ip_UnifiedCompliancePolicyProperties xmlns="http://schemas.microsoft.com/sharepoint/v3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6991A-D41C-4F9B-8A0F-04D7734E68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E27CF-1FB6-40EB-9252-5CE7138CBCC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59962DE4-06CF-4610-B87A-8C0332707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Data</vt:lpstr>
      <vt:lpstr>Heatmap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dcterms:created xsi:type="dcterms:W3CDTF">2025-04-29T11:28:46Z</dcterms:created>
  <dcterms:modified xsi:type="dcterms:W3CDTF">2025-07-06T08:56:56Z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