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5/FDP_2025_1_21/"/>
    </mc:Choice>
  </mc:AlternateContent>
  <xr:revisionPtr revIDLastSave="16" documentId="8_{BCE65CC5-EB5C-4CAB-B9BE-91981C273516}" xr6:coauthVersionLast="47" xr6:coauthVersionMax="47" xr10:uidLastSave="{F81E4B32-0901-4C61-81E6-C63467EE7297}"/>
  <bookViews>
    <workbookView xWindow="-120" yWindow="-120" windowWidth="38640" windowHeight="21240" activeTab="2" xr2:uid="{AC8480CF-1CAE-4B1C-93BD-5A474F8FAC35}"/>
  </bookViews>
  <sheets>
    <sheet name="Legend" sheetId="1" r:id="rId1"/>
    <sheet name="Data" sheetId="2" r:id="rId2"/>
    <sheet name="Heatmap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37" i="2" l="1"/>
  <c r="CJ37" i="2"/>
  <c r="CH37" i="2"/>
  <c r="BG37" i="2"/>
  <c r="BB37" i="2"/>
  <c r="AW37" i="2"/>
  <c r="AL37" i="2"/>
  <c r="AE37" i="2"/>
  <c r="CX36" i="2"/>
  <c r="CC36" i="2"/>
  <c r="CA36" i="2"/>
  <c r="AM36" i="2"/>
  <c r="W36" i="2"/>
  <c r="Q36" i="2"/>
  <c r="CW35" i="2"/>
  <c r="CT35" i="2"/>
  <c r="CO35" i="2"/>
  <c r="CD35" i="2"/>
  <c r="BW35" i="2"/>
  <c r="BV35" i="2"/>
  <c r="BG35" i="2"/>
  <c r="BA35" i="2"/>
  <c r="AY35" i="2"/>
  <c r="AK35" i="2"/>
  <c r="AH35" i="2"/>
  <c r="AC35" i="2"/>
  <c r="R35" i="2"/>
  <c r="K35" i="2"/>
  <c r="J35" i="2"/>
  <c r="BR34" i="2"/>
  <c r="BB34" i="2"/>
  <c r="AU34" i="2"/>
  <c r="I34" i="2"/>
  <c r="CW33" i="2"/>
  <c r="CL33" i="2"/>
  <c r="CE33" i="2"/>
  <c r="CD33" i="2"/>
  <c r="BO33" i="2"/>
  <c r="BI33" i="2"/>
  <c r="BG33" i="2"/>
  <c r="AS33" i="2"/>
  <c r="AP33" i="2"/>
  <c r="AK33" i="2"/>
  <c r="Z33" i="2"/>
  <c r="S33" i="2"/>
  <c r="R33" i="2"/>
  <c r="C33" i="2"/>
  <c r="CT31" i="2"/>
  <c r="CM31" i="2"/>
  <c r="CL31" i="2"/>
  <c r="BW31" i="2"/>
  <c r="BQ31" i="2"/>
  <c r="BO31" i="2"/>
  <c r="BA31" i="2"/>
  <c r="AX31" i="2"/>
  <c r="AS31" i="2"/>
  <c r="AH31" i="2"/>
  <c r="AA31" i="2"/>
  <c r="Z31" i="2"/>
  <c r="CK30" i="2"/>
  <c r="AE30" i="2"/>
  <c r="CO29" i="2"/>
  <c r="CL29" i="2"/>
  <c r="CG29" i="2"/>
  <c r="BV29" i="2"/>
  <c r="BO29" i="2"/>
  <c r="BN29" i="2"/>
  <c r="AY29" i="2"/>
  <c r="AS29" i="2"/>
  <c r="AQ29" i="2"/>
  <c r="AC29" i="2"/>
  <c r="Z29" i="2"/>
  <c r="U29" i="2"/>
  <c r="J29" i="2"/>
  <c r="CU28" i="2"/>
  <c r="BI28" i="2"/>
  <c r="BA28" i="2"/>
  <c r="AP28" i="2"/>
  <c r="K28" i="2"/>
  <c r="CS27" i="2"/>
  <c r="CP27" i="2"/>
  <c r="CK27" i="2"/>
  <c r="BZ27" i="2"/>
  <c r="BS27" i="2"/>
  <c r="BR27" i="2"/>
  <c r="BC27" i="2"/>
  <c r="AW27" i="2"/>
  <c r="AU27" i="2"/>
  <c r="AL27" i="2"/>
  <c r="AF27" i="2"/>
  <c r="AE27" i="2"/>
  <c r="BR26" i="2"/>
  <c r="AE26" i="2"/>
  <c r="CT25" i="2"/>
  <c r="CR25" i="2"/>
  <c r="CQ25" i="2"/>
  <c r="CL25" i="2"/>
  <c r="CJ25" i="2"/>
  <c r="CI25" i="2"/>
  <c r="CD25" i="2"/>
  <c r="CB25" i="2"/>
  <c r="CA25" i="2"/>
  <c r="BV25" i="2"/>
  <c r="BT25" i="2"/>
  <c r="BS25" i="2"/>
  <c r="BN25" i="2"/>
  <c r="BL25" i="2"/>
  <c r="BK25" i="2"/>
  <c r="BF25" i="2"/>
  <c r="BD25" i="2"/>
  <c r="BC25" i="2"/>
  <c r="AX25" i="2"/>
  <c r="AV25" i="2"/>
  <c r="AU25" i="2"/>
  <c r="AP25" i="2"/>
  <c r="AN25" i="2"/>
  <c r="AM25" i="2"/>
  <c r="AH25" i="2"/>
  <c r="AF25" i="2"/>
  <c r="AE25" i="2"/>
  <c r="Z25" i="2"/>
  <c r="X25" i="2"/>
  <c r="W25" i="2"/>
  <c r="R25" i="2"/>
  <c r="P25" i="2"/>
  <c r="O25" i="2"/>
  <c r="J25" i="2"/>
  <c r="H25" i="2"/>
  <c r="G25" i="2"/>
  <c r="CU24" i="2"/>
  <c r="CP24" i="2"/>
  <c r="CN24" i="2"/>
  <c r="CM24" i="2"/>
  <c r="BX24" i="2"/>
  <c r="BW24" i="2"/>
  <c r="BR24" i="2"/>
  <c r="BP24" i="2"/>
  <c r="BB24" i="2"/>
  <c r="AZ24" i="2"/>
  <c r="AY24" i="2"/>
  <c r="AT24" i="2"/>
  <c r="AI24" i="2"/>
  <c r="AD24" i="2"/>
  <c r="AB24" i="2"/>
  <c r="AA24" i="2"/>
  <c r="L24" i="2"/>
  <c r="K24" i="2"/>
  <c r="F24" i="2"/>
  <c r="D24" i="2"/>
  <c r="DB18" i="2"/>
  <c r="CY18" i="2"/>
  <c r="CW37" i="2" s="1"/>
  <c r="DB17" i="2"/>
  <c r="CY17" i="2"/>
  <c r="DB16" i="2"/>
  <c r="CY16" i="2"/>
  <c r="DB15" i="2"/>
  <c r="CY15" i="2"/>
  <c r="BU34" i="2" s="1"/>
  <c r="DB14" i="2"/>
  <c r="CY14" i="2"/>
  <c r="CG33" i="2" s="1"/>
  <c r="DB13" i="2"/>
  <c r="CY13" i="2"/>
  <c r="BJ32" i="2" s="1"/>
  <c r="DB12" i="2"/>
  <c r="CY12" i="2"/>
  <c r="CO31" i="2" s="1"/>
  <c r="DB11" i="2"/>
  <c r="CY11" i="2"/>
  <c r="BU30" i="2" s="1"/>
  <c r="DB10" i="2"/>
  <c r="CY10" i="2"/>
  <c r="DB9" i="2"/>
  <c r="CY9" i="2"/>
  <c r="DB8" i="2"/>
  <c r="CY8" i="2"/>
  <c r="DB7" i="2"/>
  <c r="CY7" i="2"/>
  <c r="DB6" i="2"/>
  <c r="CY6" i="2"/>
  <c r="DB5" i="2"/>
  <c r="CY5" i="2"/>
  <c r="CW26" i="2" l="1"/>
  <c r="CO26" i="2"/>
  <c r="CG26" i="2"/>
  <c r="BY26" i="2"/>
  <c r="BQ26" i="2"/>
  <c r="BI26" i="2"/>
  <c r="BA26" i="2"/>
  <c r="AS26" i="2"/>
  <c r="AK26" i="2"/>
  <c r="AC26" i="2"/>
  <c r="U26" i="2"/>
  <c r="M26" i="2"/>
  <c r="CV26" i="2"/>
  <c r="CN26" i="2"/>
  <c r="CF26" i="2"/>
  <c r="BX26" i="2"/>
  <c r="BP26" i="2"/>
  <c r="BH26" i="2"/>
  <c r="AZ26" i="2"/>
  <c r="AR26" i="2"/>
  <c r="AJ26" i="2"/>
  <c r="AB26" i="2"/>
  <c r="T26" i="2"/>
  <c r="L26" i="2"/>
  <c r="CU26" i="2"/>
  <c r="CM26" i="2"/>
  <c r="CE26" i="2"/>
  <c r="BW26" i="2"/>
  <c r="BO26" i="2"/>
  <c r="BG26" i="2"/>
  <c r="AY26" i="2"/>
  <c r="AQ26" i="2"/>
  <c r="AI26" i="2"/>
  <c r="AA26" i="2"/>
  <c r="S26" i="2"/>
  <c r="K26" i="2"/>
  <c r="CT26" i="2"/>
  <c r="CL26" i="2"/>
  <c r="CD26" i="2"/>
  <c r="BV26" i="2"/>
  <c r="BN26" i="2"/>
  <c r="BF26" i="2"/>
  <c r="AX26" i="2"/>
  <c r="AP26" i="2"/>
  <c r="AH26" i="2"/>
  <c r="Z26" i="2"/>
  <c r="R26" i="2"/>
  <c r="J26" i="2"/>
  <c r="CP26" i="2"/>
  <c r="BZ26" i="2"/>
  <c r="BJ26" i="2"/>
  <c r="AT26" i="2"/>
  <c r="AD26" i="2"/>
  <c r="N26" i="2"/>
  <c r="CK26" i="2"/>
  <c r="BU26" i="2"/>
  <c r="BE26" i="2"/>
  <c r="AO26" i="2"/>
  <c r="Y26" i="2"/>
  <c r="I26" i="2"/>
  <c r="CJ26" i="2"/>
  <c r="BT26" i="2"/>
  <c r="BD26" i="2"/>
  <c r="AN26" i="2"/>
  <c r="X26" i="2"/>
  <c r="H26" i="2"/>
  <c r="CI26" i="2"/>
  <c r="BS26" i="2"/>
  <c r="BC26" i="2"/>
  <c r="AM26" i="2"/>
  <c r="W26" i="2"/>
  <c r="G26" i="2"/>
  <c r="CS26" i="2"/>
  <c r="CC26" i="2"/>
  <c r="BM26" i="2"/>
  <c r="AW26" i="2"/>
  <c r="AG26" i="2"/>
  <c r="Q26" i="2"/>
  <c r="E26" i="2"/>
  <c r="AF26" i="2"/>
  <c r="CA26" i="2"/>
  <c r="AT30" i="2"/>
  <c r="CQ30" i="2"/>
  <c r="AE32" i="2"/>
  <c r="CC32" i="2"/>
  <c r="CW36" i="2"/>
  <c r="CO36" i="2"/>
  <c r="CG36" i="2"/>
  <c r="BY36" i="2"/>
  <c r="BQ36" i="2"/>
  <c r="BI36" i="2"/>
  <c r="BA36" i="2"/>
  <c r="AS36" i="2"/>
  <c r="AK36" i="2"/>
  <c r="AC36" i="2"/>
  <c r="U36" i="2"/>
  <c r="M36" i="2"/>
  <c r="E36" i="2"/>
  <c r="CV36" i="2"/>
  <c r="CN36" i="2"/>
  <c r="CF36" i="2"/>
  <c r="BX36" i="2"/>
  <c r="BP36" i="2"/>
  <c r="BH36" i="2"/>
  <c r="AZ36" i="2"/>
  <c r="AR36" i="2"/>
  <c r="AJ36" i="2"/>
  <c r="AB36" i="2"/>
  <c r="T36" i="2"/>
  <c r="L36" i="2"/>
  <c r="D36" i="2"/>
  <c r="CU36" i="2"/>
  <c r="CM36" i="2"/>
  <c r="CE36" i="2"/>
  <c r="BW36" i="2"/>
  <c r="BO36" i="2"/>
  <c r="BG36" i="2"/>
  <c r="AY36" i="2"/>
  <c r="AQ36" i="2"/>
  <c r="AI36" i="2"/>
  <c r="AA36" i="2"/>
  <c r="S36" i="2"/>
  <c r="K36" i="2"/>
  <c r="C36" i="2"/>
  <c r="CT36" i="2"/>
  <c r="CL36" i="2"/>
  <c r="CD36" i="2"/>
  <c r="BV36" i="2"/>
  <c r="BN36" i="2"/>
  <c r="BF36" i="2"/>
  <c r="AX36" i="2"/>
  <c r="AP36" i="2"/>
  <c r="AH36" i="2"/>
  <c r="Z36" i="2"/>
  <c r="R36" i="2"/>
  <c r="J36" i="2"/>
  <c r="CR36" i="2"/>
  <c r="CJ36" i="2"/>
  <c r="CB36" i="2"/>
  <c r="BT36" i="2"/>
  <c r="BL36" i="2"/>
  <c r="BD36" i="2"/>
  <c r="AV36" i="2"/>
  <c r="AN36" i="2"/>
  <c r="AF36" i="2"/>
  <c r="X36" i="2"/>
  <c r="P36" i="2"/>
  <c r="H36" i="2"/>
  <c r="CS36" i="2"/>
  <c r="BZ36" i="2"/>
  <c r="BC36" i="2"/>
  <c r="AG36" i="2"/>
  <c r="N36" i="2"/>
  <c r="CQ36" i="2"/>
  <c r="BU36" i="2"/>
  <c r="BB36" i="2"/>
  <c r="AE36" i="2"/>
  <c r="I36" i="2"/>
  <c r="CP36" i="2"/>
  <c r="BS36" i="2"/>
  <c r="AW36" i="2"/>
  <c r="AD36" i="2"/>
  <c r="G36" i="2"/>
  <c r="CK36" i="2"/>
  <c r="BR36" i="2"/>
  <c r="AU36" i="2"/>
  <c r="Y36" i="2"/>
  <c r="F36" i="2"/>
  <c r="CH36" i="2"/>
  <c r="BK36" i="2"/>
  <c r="AO36" i="2"/>
  <c r="V36" i="2"/>
  <c r="C26" i="2"/>
  <c r="AL26" i="2"/>
  <c r="CB26" i="2"/>
  <c r="BF28" i="2"/>
  <c r="AU30" i="2"/>
  <c r="AG32" i="2"/>
  <c r="CQ32" i="2"/>
  <c r="F34" i="2"/>
  <c r="BM34" i="2"/>
  <c r="AL36" i="2"/>
  <c r="CI36" i="2"/>
  <c r="BZ32" i="2"/>
  <c r="CH26" i="2"/>
  <c r="BB30" i="2"/>
  <c r="AM32" i="2"/>
  <c r="CT24" i="2"/>
  <c r="CL24" i="2"/>
  <c r="CD24" i="2"/>
  <c r="BV24" i="2"/>
  <c r="BN24" i="2"/>
  <c r="BF24" i="2"/>
  <c r="AX24" i="2"/>
  <c r="AP24" i="2"/>
  <c r="AH24" i="2"/>
  <c r="Z24" i="2"/>
  <c r="R24" i="2"/>
  <c r="J24" i="2"/>
  <c r="CS24" i="2"/>
  <c r="CK24" i="2"/>
  <c r="CC24" i="2"/>
  <c r="BU24" i="2"/>
  <c r="BM24" i="2"/>
  <c r="BE24" i="2"/>
  <c r="AW24" i="2"/>
  <c r="AO24" i="2"/>
  <c r="AG24" i="2"/>
  <c r="Y24" i="2"/>
  <c r="Q24" i="2"/>
  <c r="I24" i="2"/>
  <c r="CR24" i="2"/>
  <c r="CJ24" i="2"/>
  <c r="CB24" i="2"/>
  <c r="BT24" i="2"/>
  <c r="BL24" i="2"/>
  <c r="BD24" i="2"/>
  <c r="AV24" i="2"/>
  <c r="AN24" i="2"/>
  <c r="AF24" i="2"/>
  <c r="X24" i="2"/>
  <c r="P24" i="2"/>
  <c r="H24" i="2"/>
  <c r="CQ24" i="2"/>
  <c r="CI24" i="2"/>
  <c r="CA24" i="2"/>
  <c r="BS24" i="2"/>
  <c r="BK24" i="2"/>
  <c r="BC24" i="2"/>
  <c r="AU24" i="2"/>
  <c r="AM24" i="2"/>
  <c r="AE24" i="2"/>
  <c r="W24" i="2"/>
  <c r="O24" i="2"/>
  <c r="G24" i="2"/>
  <c r="CW24" i="2"/>
  <c r="CO24" i="2"/>
  <c r="CG24" i="2"/>
  <c r="BY24" i="2"/>
  <c r="BQ24" i="2"/>
  <c r="BI24" i="2"/>
  <c r="BA24" i="2"/>
  <c r="AS24" i="2"/>
  <c r="AK24" i="2"/>
  <c r="AC24" i="2"/>
  <c r="U24" i="2"/>
  <c r="M24" i="2"/>
  <c r="E24" i="2"/>
  <c r="N24" i="2"/>
  <c r="AJ24" i="2"/>
  <c r="BG24" i="2"/>
  <c r="BZ24" i="2"/>
  <c r="CV24" i="2"/>
  <c r="F26" i="2"/>
  <c r="AV26" i="2"/>
  <c r="CQ26" i="2"/>
  <c r="M28" i="2"/>
  <c r="BW28" i="2"/>
  <c r="BM30" i="2"/>
  <c r="BB32" i="2"/>
  <c r="W34" i="2"/>
  <c r="AT36" i="2"/>
  <c r="AU26" i="2"/>
  <c r="CW34" i="2"/>
  <c r="CO34" i="2"/>
  <c r="CG34" i="2"/>
  <c r="BY34" i="2"/>
  <c r="BQ34" i="2"/>
  <c r="BI34" i="2"/>
  <c r="BA34" i="2"/>
  <c r="AS34" i="2"/>
  <c r="AK34" i="2"/>
  <c r="AC34" i="2"/>
  <c r="U34" i="2"/>
  <c r="M34" i="2"/>
  <c r="E34" i="2"/>
  <c r="CV34" i="2"/>
  <c r="CN34" i="2"/>
  <c r="CF34" i="2"/>
  <c r="BX34" i="2"/>
  <c r="BP34" i="2"/>
  <c r="BH34" i="2"/>
  <c r="AZ34" i="2"/>
  <c r="AR34" i="2"/>
  <c r="AJ34" i="2"/>
  <c r="AB34" i="2"/>
  <c r="T34" i="2"/>
  <c r="L34" i="2"/>
  <c r="D34" i="2"/>
  <c r="CU34" i="2"/>
  <c r="CM34" i="2"/>
  <c r="CE34" i="2"/>
  <c r="BW34" i="2"/>
  <c r="BO34" i="2"/>
  <c r="BG34" i="2"/>
  <c r="AY34" i="2"/>
  <c r="AQ34" i="2"/>
  <c r="AI34" i="2"/>
  <c r="AA34" i="2"/>
  <c r="S34" i="2"/>
  <c r="K34" i="2"/>
  <c r="C34" i="2"/>
  <c r="CT34" i="2"/>
  <c r="CL34" i="2"/>
  <c r="CD34" i="2"/>
  <c r="BV34" i="2"/>
  <c r="BN34" i="2"/>
  <c r="BF34" i="2"/>
  <c r="AX34" i="2"/>
  <c r="AP34" i="2"/>
  <c r="AH34" i="2"/>
  <c r="Z34" i="2"/>
  <c r="R34" i="2"/>
  <c r="J34" i="2"/>
  <c r="CR34" i="2"/>
  <c r="CJ34" i="2"/>
  <c r="CB34" i="2"/>
  <c r="BT34" i="2"/>
  <c r="BL34" i="2"/>
  <c r="BD34" i="2"/>
  <c r="AV34" i="2"/>
  <c r="AN34" i="2"/>
  <c r="AF34" i="2"/>
  <c r="X34" i="2"/>
  <c r="P34" i="2"/>
  <c r="H34" i="2"/>
  <c r="CH34" i="2"/>
  <c r="BK34" i="2"/>
  <c r="AO34" i="2"/>
  <c r="V34" i="2"/>
  <c r="CC34" i="2"/>
  <c r="BJ34" i="2"/>
  <c r="AM34" i="2"/>
  <c r="Q34" i="2"/>
  <c r="CX34" i="2"/>
  <c r="CA34" i="2"/>
  <c r="BE34" i="2"/>
  <c r="AL34" i="2"/>
  <c r="O34" i="2"/>
  <c r="CS34" i="2"/>
  <c r="BZ34" i="2"/>
  <c r="BC34" i="2"/>
  <c r="AG34" i="2"/>
  <c r="N34" i="2"/>
  <c r="CP34" i="2"/>
  <c r="BS34" i="2"/>
  <c r="AW34" i="2"/>
  <c r="AD34" i="2"/>
  <c r="G34" i="2"/>
  <c r="S24" i="2"/>
  <c r="AL24" i="2"/>
  <c r="BH24" i="2"/>
  <c r="CE24" i="2"/>
  <c r="CX24" i="2"/>
  <c r="O26" i="2"/>
  <c r="BB26" i="2"/>
  <c r="CR26" i="2"/>
  <c r="S28" i="2"/>
  <c r="BY28" i="2"/>
  <c r="BR30" i="2"/>
  <c r="BC32" i="2"/>
  <c r="Y34" i="2"/>
  <c r="CI34" i="2"/>
  <c r="BE36" i="2"/>
  <c r="D26" i="2"/>
  <c r="CS32" i="2"/>
  <c r="CS28" i="2"/>
  <c r="CK28" i="2"/>
  <c r="CC28" i="2"/>
  <c r="BU28" i="2"/>
  <c r="BM28" i="2"/>
  <c r="BE28" i="2"/>
  <c r="AW28" i="2"/>
  <c r="AO28" i="2"/>
  <c r="AG28" i="2"/>
  <c r="Y28" i="2"/>
  <c r="Q28" i="2"/>
  <c r="I28" i="2"/>
  <c r="CR28" i="2"/>
  <c r="CJ28" i="2"/>
  <c r="CB28" i="2"/>
  <c r="BT28" i="2"/>
  <c r="BL28" i="2"/>
  <c r="BD28" i="2"/>
  <c r="AV28" i="2"/>
  <c r="AN28" i="2"/>
  <c r="AF28" i="2"/>
  <c r="X28" i="2"/>
  <c r="P28" i="2"/>
  <c r="H28" i="2"/>
  <c r="CQ28" i="2"/>
  <c r="CI28" i="2"/>
  <c r="CA28" i="2"/>
  <c r="BS28" i="2"/>
  <c r="BK28" i="2"/>
  <c r="BC28" i="2"/>
  <c r="AU28" i="2"/>
  <c r="AM28" i="2"/>
  <c r="AE28" i="2"/>
  <c r="W28" i="2"/>
  <c r="O28" i="2"/>
  <c r="G28" i="2"/>
  <c r="CX28" i="2"/>
  <c r="CP28" i="2"/>
  <c r="CH28" i="2"/>
  <c r="BZ28" i="2"/>
  <c r="BR28" i="2"/>
  <c r="BJ28" i="2"/>
  <c r="BB28" i="2"/>
  <c r="AT28" i="2"/>
  <c r="AL28" i="2"/>
  <c r="AD28" i="2"/>
  <c r="V28" i="2"/>
  <c r="N28" i="2"/>
  <c r="F28" i="2"/>
  <c r="CV28" i="2"/>
  <c r="CN28" i="2"/>
  <c r="CF28" i="2"/>
  <c r="BX28" i="2"/>
  <c r="BP28" i="2"/>
  <c r="BH28" i="2"/>
  <c r="AZ28" i="2"/>
  <c r="AR28" i="2"/>
  <c r="AJ28" i="2"/>
  <c r="AB28" i="2"/>
  <c r="T28" i="2"/>
  <c r="L28" i="2"/>
  <c r="D28" i="2"/>
  <c r="CO28" i="2"/>
  <c r="BV28" i="2"/>
  <c r="AY28" i="2"/>
  <c r="AC28" i="2"/>
  <c r="J28" i="2"/>
  <c r="CM28" i="2"/>
  <c r="BQ28" i="2"/>
  <c r="AX28" i="2"/>
  <c r="AA28" i="2"/>
  <c r="E28" i="2"/>
  <c r="CL28" i="2"/>
  <c r="BO28" i="2"/>
  <c r="AS28" i="2"/>
  <c r="Z28" i="2"/>
  <c r="C28" i="2"/>
  <c r="CG28" i="2"/>
  <c r="BN28" i="2"/>
  <c r="AQ28" i="2"/>
  <c r="U28" i="2"/>
  <c r="CW28" i="2"/>
  <c r="CD28" i="2"/>
  <c r="BG28" i="2"/>
  <c r="AK28" i="2"/>
  <c r="R28" i="2"/>
  <c r="T24" i="2"/>
  <c r="AQ24" i="2"/>
  <c r="BJ24" i="2"/>
  <c r="CF24" i="2"/>
  <c r="P26" i="2"/>
  <c r="BK26" i="2"/>
  <c r="CX26" i="2"/>
  <c r="AH28" i="2"/>
  <c r="CE28" i="2"/>
  <c r="W30" i="2"/>
  <c r="I32" i="2"/>
  <c r="AE34" i="2"/>
  <c r="CK34" i="2"/>
  <c r="BJ36" i="2"/>
  <c r="CW32" i="2"/>
  <c r="CO32" i="2"/>
  <c r="CG32" i="2"/>
  <c r="BY32" i="2"/>
  <c r="BQ32" i="2"/>
  <c r="BI32" i="2"/>
  <c r="BA32" i="2"/>
  <c r="AS32" i="2"/>
  <c r="AK32" i="2"/>
  <c r="AC32" i="2"/>
  <c r="U32" i="2"/>
  <c r="M32" i="2"/>
  <c r="E32" i="2"/>
  <c r="CV32" i="2"/>
  <c r="CN32" i="2"/>
  <c r="CF32" i="2"/>
  <c r="BX32" i="2"/>
  <c r="BP32" i="2"/>
  <c r="BH32" i="2"/>
  <c r="AZ32" i="2"/>
  <c r="AR32" i="2"/>
  <c r="AJ32" i="2"/>
  <c r="AB32" i="2"/>
  <c r="T32" i="2"/>
  <c r="L32" i="2"/>
  <c r="D32" i="2"/>
  <c r="CU32" i="2"/>
  <c r="CM32" i="2"/>
  <c r="CE32" i="2"/>
  <c r="BW32" i="2"/>
  <c r="BO32" i="2"/>
  <c r="BG32" i="2"/>
  <c r="AY32" i="2"/>
  <c r="AQ32" i="2"/>
  <c r="AI32" i="2"/>
  <c r="AA32" i="2"/>
  <c r="S32" i="2"/>
  <c r="K32" i="2"/>
  <c r="C32" i="2"/>
  <c r="CT32" i="2"/>
  <c r="CL32" i="2"/>
  <c r="CD32" i="2"/>
  <c r="BV32" i="2"/>
  <c r="BN32" i="2"/>
  <c r="BF32" i="2"/>
  <c r="AX32" i="2"/>
  <c r="AP32" i="2"/>
  <c r="AH32" i="2"/>
  <c r="Z32" i="2"/>
  <c r="R32" i="2"/>
  <c r="J32" i="2"/>
  <c r="CR32" i="2"/>
  <c r="CJ32" i="2"/>
  <c r="CB32" i="2"/>
  <c r="BT32" i="2"/>
  <c r="BL32" i="2"/>
  <c r="BD32" i="2"/>
  <c r="AV32" i="2"/>
  <c r="AN32" i="2"/>
  <c r="AF32" i="2"/>
  <c r="X32" i="2"/>
  <c r="P32" i="2"/>
  <c r="H32" i="2"/>
  <c r="CP32" i="2"/>
  <c r="BS32" i="2"/>
  <c r="AW32" i="2"/>
  <c r="AD32" i="2"/>
  <c r="G32" i="2"/>
  <c r="CK32" i="2"/>
  <c r="BR32" i="2"/>
  <c r="AU32" i="2"/>
  <c r="Y32" i="2"/>
  <c r="F32" i="2"/>
  <c r="CI32" i="2"/>
  <c r="BM32" i="2"/>
  <c r="AT32" i="2"/>
  <c r="W32" i="2"/>
  <c r="CH32" i="2"/>
  <c r="BK32" i="2"/>
  <c r="AO32" i="2"/>
  <c r="V32" i="2"/>
  <c r="CX32" i="2"/>
  <c r="CA32" i="2"/>
  <c r="BE32" i="2"/>
  <c r="AL32" i="2"/>
  <c r="O32" i="2"/>
  <c r="Q32" i="2"/>
  <c r="CW30" i="2"/>
  <c r="CO30" i="2"/>
  <c r="CG30" i="2"/>
  <c r="BY30" i="2"/>
  <c r="BQ30" i="2"/>
  <c r="BI30" i="2"/>
  <c r="BA30" i="2"/>
  <c r="AS30" i="2"/>
  <c r="AK30" i="2"/>
  <c r="AC30" i="2"/>
  <c r="U30" i="2"/>
  <c r="CV30" i="2"/>
  <c r="CN30" i="2"/>
  <c r="CF30" i="2"/>
  <c r="BX30" i="2"/>
  <c r="BP30" i="2"/>
  <c r="BH30" i="2"/>
  <c r="AZ30" i="2"/>
  <c r="AR30" i="2"/>
  <c r="AJ30" i="2"/>
  <c r="AB30" i="2"/>
  <c r="T30" i="2"/>
  <c r="CU30" i="2"/>
  <c r="CM30" i="2"/>
  <c r="CE30" i="2"/>
  <c r="BW30" i="2"/>
  <c r="BO30" i="2"/>
  <c r="BG30" i="2"/>
  <c r="AY30" i="2"/>
  <c r="AQ30" i="2"/>
  <c r="AI30" i="2"/>
  <c r="AA30" i="2"/>
  <c r="S30" i="2"/>
  <c r="CT30" i="2"/>
  <c r="CL30" i="2"/>
  <c r="CD30" i="2"/>
  <c r="BV30" i="2"/>
  <c r="BN30" i="2"/>
  <c r="BF30" i="2"/>
  <c r="AX30" i="2"/>
  <c r="AP30" i="2"/>
  <c r="AH30" i="2"/>
  <c r="Z30" i="2"/>
  <c r="CR30" i="2"/>
  <c r="CJ30" i="2"/>
  <c r="CB30" i="2"/>
  <c r="BT30" i="2"/>
  <c r="BL30" i="2"/>
  <c r="BD30" i="2"/>
  <c r="AV30" i="2"/>
  <c r="AN30" i="2"/>
  <c r="AF30" i="2"/>
  <c r="X30" i="2"/>
  <c r="CH30" i="2"/>
  <c r="BK30" i="2"/>
  <c r="AO30" i="2"/>
  <c r="V30" i="2"/>
  <c r="CC30" i="2"/>
  <c r="BJ30" i="2"/>
  <c r="AM30" i="2"/>
  <c r="CX30" i="2"/>
  <c r="CA30" i="2"/>
  <c r="BE30" i="2"/>
  <c r="AL30" i="2"/>
  <c r="CS30" i="2"/>
  <c r="BZ30" i="2"/>
  <c r="BC30" i="2"/>
  <c r="AG30" i="2"/>
  <c r="CP30" i="2"/>
  <c r="BS30" i="2"/>
  <c r="AW30" i="2"/>
  <c r="AD30" i="2"/>
  <c r="C24" i="2"/>
  <c r="V24" i="2"/>
  <c r="AR24" i="2"/>
  <c r="BO24" i="2"/>
  <c r="CH24" i="2"/>
  <c r="V26" i="2"/>
  <c r="BL26" i="2"/>
  <c r="AI28" i="2"/>
  <c r="CT28" i="2"/>
  <c r="Y30" i="2"/>
  <c r="CI30" i="2"/>
  <c r="N32" i="2"/>
  <c r="BU32" i="2"/>
  <c r="AT34" i="2"/>
  <c r="CQ34" i="2"/>
  <c r="O36" i="2"/>
  <c r="BM36" i="2"/>
  <c r="I25" i="2"/>
  <c r="Q25" i="2"/>
  <c r="Y25" i="2"/>
  <c r="AG25" i="2"/>
  <c r="AO25" i="2"/>
  <c r="AW25" i="2"/>
  <c r="BE25" i="2"/>
  <c r="BM25" i="2"/>
  <c r="BU25" i="2"/>
  <c r="CC25" i="2"/>
  <c r="CK25" i="2"/>
  <c r="CS25" i="2"/>
  <c r="AG27" i="2"/>
  <c r="BB27" i="2"/>
  <c r="BU27" i="2"/>
  <c r="CQ27" i="2"/>
  <c r="AA29" i="2"/>
  <c r="AX29" i="2"/>
  <c r="BQ29" i="2"/>
  <c r="CM29" i="2"/>
  <c r="AC31" i="2"/>
  <c r="AY31" i="2"/>
  <c r="BV31" i="2"/>
  <c r="U33" i="2"/>
  <c r="AQ33" i="2"/>
  <c r="BN33" i="2"/>
  <c r="M35" i="2"/>
  <c r="AI35" i="2"/>
  <c r="BF35" i="2"/>
  <c r="BY35" i="2"/>
  <c r="CU35" i="2"/>
  <c r="AG37" i="2"/>
  <c r="BC37" i="2"/>
  <c r="CW27" i="2"/>
  <c r="CO27" i="2"/>
  <c r="CG27" i="2"/>
  <c r="BY27" i="2"/>
  <c r="BQ27" i="2"/>
  <c r="BI27" i="2"/>
  <c r="BA27" i="2"/>
  <c r="AS27" i="2"/>
  <c r="AK27" i="2"/>
  <c r="AC27" i="2"/>
  <c r="CV27" i="2"/>
  <c r="CN27" i="2"/>
  <c r="CF27" i="2"/>
  <c r="BX27" i="2"/>
  <c r="BP27" i="2"/>
  <c r="BH27" i="2"/>
  <c r="AZ27" i="2"/>
  <c r="AR27" i="2"/>
  <c r="AJ27" i="2"/>
  <c r="AB27" i="2"/>
  <c r="CU27" i="2"/>
  <c r="CM27" i="2"/>
  <c r="CE27" i="2"/>
  <c r="BW27" i="2"/>
  <c r="BO27" i="2"/>
  <c r="BG27" i="2"/>
  <c r="AY27" i="2"/>
  <c r="AQ27" i="2"/>
  <c r="AI27" i="2"/>
  <c r="AA27" i="2"/>
  <c r="CT27" i="2"/>
  <c r="CL27" i="2"/>
  <c r="CD27" i="2"/>
  <c r="BV27" i="2"/>
  <c r="BN27" i="2"/>
  <c r="BF27" i="2"/>
  <c r="AX27" i="2"/>
  <c r="AP27" i="2"/>
  <c r="AH27" i="2"/>
  <c r="Z27" i="2"/>
  <c r="CR27" i="2"/>
  <c r="CJ27" i="2"/>
  <c r="CB27" i="2"/>
  <c r="BT27" i="2"/>
  <c r="BL27" i="2"/>
  <c r="BD27" i="2"/>
  <c r="AV27" i="2"/>
  <c r="CS29" i="2"/>
  <c r="CK29" i="2"/>
  <c r="CC29" i="2"/>
  <c r="BU29" i="2"/>
  <c r="BM29" i="2"/>
  <c r="BE29" i="2"/>
  <c r="AW29" i="2"/>
  <c r="AO29" i="2"/>
  <c r="AG29" i="2"/>
  <c r="Y29" i="2"/>
  <c r="Q29" i="2"/>
  <c r="I29" i="2"/>
  <c r="CR29" i="2"/>
  <c r="CJ29" i="2"/>
  <c r="CB29" i="2"/>
  <c r="BT29" i="2"/>
  <c r="BL29" i="2"/>
  <c r="BD29" i="2"/>
  <c r="AV29" i="2"/>
  <c r="AN29" i="2"/>
  <c r="AF29" i="2"/>
  <c r="X29" i="2"/>
  <c r="P29" i="2"/>
  <c r="H29" i="2"/>
  <c r="CQ29" i="2"/>
  <c r="CI29" i="2"/>
  <c r="CA29" i="2"/>
  <c r="BS29" i="2"/>
  <c r="BK29" i="2"/>
  <c r="BC29" i="2"/>
  <c r="AU29" i="2"/>
  <c r="AM29" i="2"/>
  <c r="AE29" i="2"/>
  <c r="W29" i="2"/>
  <c r="O29" i="2"/>
  <c r="G29" i="2"/>
  <c r="CX29" i="2"/>
  <c r="CP29" i="2"/>
  <c r="CH29" i="2"/>
  <c r="BZ29" i="2"/>
  <c r="BR29" i="2"/>
  <c r="BJ29" i="2"/>
  <c r="BB29" i="2"/>
  <c r="AT29" i="2"/>
  <c r="AL29" i="2"/>
  <c r="AD29" i="2"/>
  <c r="V29" i="2"/>
  <c r="N29" i="2"/>
  <c r="CV29" i="2"/>
  <c r="CN29" i="2"/>
  <c r="CF29" i="2"/>
  <c r="BX29" i="2"/>
  <c r="BP29" i="2"/>
  <c r="BH29" i="2"/>
  <c r="AZ29" i="2"/>
  <c r="AR29" i="2"/>
  <c r="AJ29" i="2"/>
  <c r="AB29" i="2"/>
  <c r="T29" i="2"/>
  <c r="L29" i="2"/>
  <c r="CS31" i="2"/>
  <c r="CK31" i="2"/>
  <c r="CC31" i="2"/>
  <c r="BU31" i="2"/>
  <c r="BM31" i="2"/>
  <c r="BE31" i="2"/>
  <c r="AW31" i="2"/>
  <c r="AO31" i="2"/>
  <c r="AG31" i="2"/>
  <c r="Y31" i="2"/>
  <c r="CR31" i="2"/>
  <c r="CJ31" i="2"/>
  <c r="CB31" i="2"/>
  <c r="BT31" i="2"/>
  <c r="BL31" i="2"/>
  <c r="BD31" i="2"/>
  <c r="AV31" i="2"/>
  <c r="AN31" i="2"/>
  <c r="AF31" i="2"/>
  <c r="X31" i="2"/>
  <c r="CQ31" i="2"/>
  <c r="CI31" i="2"/>
  <c r="CA31" i="2"/>
  <c r="BS31" i="2"/>
  <c r="BK31" i="2"/>
  <c r="BC31" i="2"/>
  <c r="AU31" i="2"/>
  <c r="AM31" i="2"/>
  <c r="AE31" i="2"/>
  <c r="W31" i="2"/>
  <c r="CX31" i="2"/>
  <c r="CP31" i="2"/>
  <c r="CH31" i="2"/>
  <c r="BZ31" i="2"/>
  <c r="BR31" i="2"/>
  <c r="BJ31" i="2"/>
  <c r="BB31" i="2"/>
  <c r="AT31" i="2"/>
  <c r="AL31" i="2"/>
  <c r="AD31" i="2"/>
  <c r="V31" i="2"/>
  <c r="CV31" i="2"/>
  <c r="CN31" i="2"/>
  <c r="CF31" i="2"/>
  <c r="BX31" i="2"/>
  <c r="BP31" i="2"/>
  <c r="BH31" i="2"/>
  <c r="AZ31" i="2"/>
  <c r="AR31" i="2"/>
  <c r="AJ31" i="2"/>
  <c r="AB31" i="2"/>
  <c r="T31" i="2"/>
  <c r="CS33" i="2"/>
  <c r="CK33" i="2"/>
  <c r="CC33" i="2"/>
  <c r="BU33" i="2"/>
  <c r="BM33" i="2"/>
  <c r="BE33" i="2"/>
  <c r="AW33" i="2"/>
  <c r="AO33" i="2"/>
  <c r="AG33" i="2"/>
  <c r="Y33" i="2"/>
  <c r="Q33" i="2"/>
  <c r="I33" i="2"/>
  <c r="CR33" i="2"/>
  <c r="CJ33" i="2"/>
  <c r="CB33" i="2"/>
  <c r="BT33" i="2"/>
  <c r="BL33" i="2"/>
  <c r="BD33" i="2"/>
  <c r="AV33" i="2"/>
  <c r="AN33" i="2"/>
  <c r="AF33" i="2"/>
  <c r="X33" i="2"/>
  <c r="P33" i="2"/>
  <c r="H33" i="2"/>
  <c r="CQ33" i="2"/>
  <c r="CI33" i="2"/>
  <c r="CA33" i="2"/>
  <c r="BS33" i="2"/>
  <c r="BK33" i="2"/>
  <c r="BC33" i="2"/>
  <c r="AU33" i="2"/>
  <c r="AM33" i="2"/>
  <c r="AE33" i="2"/>
  <c r="W33" i="2"/>
  <c r="O33" i="2"/>
  <c r="G33" i="2"/>
  <c r="CX33" i="2"/>
  <c r="CP33" i="2"/>
  <c r="CH33" i="2"/>
  <c r="BZ33" i="2"/>
  <c r="BR33" i="2"/>
  <c r="BJ33" i="2"/>
  <c r="BB33" i="2"/>
  <c r="AT33" i="2"/>
  <c r="AL33" i="2"/>
  <c r="AD33" i="2"/>
  <c r="V33" i="2"/>
  <c r="N33" i="2"/>
  <c r="F33" i="2"/>
  <c r="CV33" i="2"/>
  <c r="CN33" i="2"/>
  <c r="CF33" i="2"/>
  <c r="BX33" i="2"/>
  <c r="BP33" i="2"/>
  <c r="BH33" i="2"/>
  <c r="AZ33" i="2"/>
  <c r="AR33" i="2"/>
  <c r="AJ33" i="2"/>
  <c r="AB33" i="2"/>
  <c r="T33" i="2"/>
  <c r="L33" i="2"/>
  <c r="D33" i="2"/>
  <c r="CS35" i="2"/>
  <c r="CK35" i="2"/>
  <c r="CC35" i="2"/>
  <c r="BU35" i="2"/>
  <c r="BM35" i="2"/>
  <c r="BE35" i="2"/>
  <c r="AW35" i="2"/>
  <c r="AO35" i="2"/>
  <c r="AG35" i="2"/>
  <c r="Y35" i="2"/>
  <c r="Q35" i="2"/>
  <c r="I35" i="2"/>
  <c r="CR35" i="2"/>
  <c r="CJ35" i="2"/>
  <c r="CB35" i="2"/>
  <c r="BT35" i="2"/>
  <c r="BL35" i="2"/>
  <c r="BD35" i="2"/>
  <c r="AV35" i="2"/>
  <c r="AN35" i="2"/>
  <c r="AF35" i="2"/>
  <c r="X35" i="2"/>
  <c r="P35" i="2"/>
  <c r="H35" i="2"/>
  <c r="CQ35" i="2"/>
  <c r="CI35" i="2"/>
  <c r="CA35" i="2"/>
  <c r="BS35" i="2"/>
  <c r="BK35" i="2"/>
  <c r="BC35" i="2"/>
  <c r="AU35" i="2"/>
  <c r="AM35" i="2"/>
  <c r="AE35" i="2"/>
  <c r="W35" i="2"/>
  <c r="O35" i="2"/>
  <c r="G35" i="2"/>
  <c r="CX35" i="2"/>
  <c r="CP35" i="2"/>
  <c r="CH35" i="2"/>
  <c r="BZ35" i="2"/>
  <c r="BR35" i="2"/>
  <c r="BJ35" i="2"/>
  <c r="BB35" i="2"/>
  <c r="AT35" i="2"/>
  <c r="AL35" i="2"/>
  <c r="AD35" i="2"/>
  <c r="V35" i="2"/>
  <c r="N35" i="2"/>
  <c r="F35" i="2"/>
  <c r="CV35" i="2"/>
  <c r="CN35" i="2"/>
  <c r="CF35" i="2"/>
  <c r="BX35" i="2"/>
  <c r="BP35" i="2"/>
  <c r="BH35" i="2"/>
  <c r="AZ35" i="2"/>
  <c r="AR35" i="2"/>
  <c r="AJ35" i="2"/>
  <c r="AB35" i="2"/>
  <c r="T35" i="2"/>
  <c r="L35" i="2"/>
  <c r="D35" i="2"/>
  <c r="CV37" i="2"/>
  <c r="CN37" i="2"/>
  <c r="CF37" i="2"/>
  <c r="BX37" i="2"/>
  <c r="BP37" i="2"/>
  <c r="BH37" i="2"/>
  <c r="CU37" i="2"/>
  <c r="CM37" i="2"/>
  <c r="CE37" i="2"/>
  <c r="BW37" i="2"/>
  <c r="BO37" i="2"/>
  <c r="CT37" i="2"/>
  <c r="CL37" i="2"/>
  <c r="CD37" i="2"/>
  <c r="BV37" i="2"/>
  <c r="BN37" i="2"/>
  <c r="BF37" i="2"/>
  <c r="CS37" i="2"/>
  <c r="CK37" i="2"/>
  <c r="CC37" i="2"/>
  <c r="BU37" i="2"/>
  <c r="BM37" i="2"/>
  <c r="BE37" i="2"/>
  <c r="CR37" i="2"/>
  <c r="CB37" i="2"/>
  <c r="BL37" i="2"/>
  <c r="BA37" i="2"/>
  <c r="AS37" i="2"/>
  <c r="AK37" i="2"/>
  <c r="CZ18" i="2" s="1"/>
  <c r="DA18" i="2" s="1"/>
  <c r="CQ37" i="2"/>
  <c r="CA37" i="2"/>
  <c r="BK37" i="2"/>
  <c r="AZ37" i="2"/>
  <c r="AR37" i="2"/>
  <c r="AJ37" i="2"/>
  <c r="CP37" i="2"/>
  <c r="BZ37" i="2"/>
  <c r="BJ37" i="2"/>
  <c r="AY37" i="2"/>
  <c r="AQ37" i="2"/>
  <c r="AI37" i="2"/>
  <c r="CO37" i="2"/>
  <c r="BY37" i="2"/>
  <c r="BI37" i="2"/>
  <c r="AX37" i="2"/>
  <c r="AP37" i="2"/>
  <c r="AH37" i="2"/>
  <c r="CI37" i="2"/>
  <c r="BS37" i="2"/>
  <c r="BD37" i="2"/>
  <c r="AV37" i="2"/>
  <c r="AN37" i="2"/>
  <c r="AF37" i="2"/>
  <c r="C25" i="2"/>
  <c r="CZ6" i="2" s="1"/>
  <c r="DA6" i="2" s="1"/>
  <c r="K25" i="2"/>
  <c r="S25" i="2"/>
  <c r="AA25" i="2"/>
  <c r="AI25" i="2"/>
  <c r="AQ25" i="2"/>
  <c r="AY25" i="2"/>
  <c r="BG25" i="2"/>
  <c r="BO25" i="2"/>
  <c r="BW25" i="2"/>
  <c r="CE25" i="2"/>
  <c r="CM25" i="2"/>
  <c r="CU25" i="2"/>
  <c r="W27" i="2"/>
  <c r="AM27" i="2"/>
  <c r="BE27" i="2"/>
  <c r="CA27" i="2"/>
  <c r="CX27" i="2"/>
  <c r="K29" i="2"/>
  <c r="AH29" i="2"/>
  <c r="BA29" i="2"/>
  <c r="BW29" i="2"/>
  <c r="CT29" i="2"/>
  <c r="AI31" i="2"/>
  <c r="BF31" i="2"/>
  <c r="BY31" i="2"/>
  <c r="CU31" i="2"/>
  <c r="E33" i="2"/>
  <c r="AA33" i="2"/>
  <c r="AX33" i="2"/>
  <c r="BQ33" i="2"/>
  <c r="CM33" i="2"/>
  <c r="S35" i="2"/>
  <c r="AP35" i="2"/>
  <c r="BI35" i="2"/>
  <c r="CE35" i="2"/>
  <c r="AM37" i="2"/>
  <c r="BQ37" i="2"/>
  <c r="D25" i="2"/>
  <c r="L25" i="2"/>
  <c r="T25" i="2"/>
  <c r="AB25" i="2"/>
  <c r="AJ25" i="2"/>
  <c r="AR25" i="2"/>
  <c r="AZ25" i="2"/>
  <c r="BH25" i="2"/>
  <c r="BP25" i="2"/>
  <c r="BX25" i="2"/>
  <c r="CF25" i="2"/>
  <c r="CN25" i="2"/>
  <c r="CV25" i="2"/>
  <c r="X27" i="2"/>
  <c r="AN27" i="2"/>
  <c r="BJ27" i="2"/>
  <c r="CC27" i="2"/>
  <c r="M29" i="2"/>
  <c r="AI29" i="2"/>
  <c r="BF29" i="2"/>
  <c r="BY29" i="2"/>
  <c r="CU29" i="2"/>
  <c r="AK31" i="2"/>
  <c r="BG31" i="2"/>
  <c r="CD31" i="2"/>
  <c r="CW31" i="2"/>
  <c r="J33" i="2"/>
  <c r="AC33" i="2"/>
  <c r="AY33" i="2"/>
  <c r="BV33" i="2"/>
  <c r="CO33" i="2"/>
  <c r="U35" i="2"/>
  <c r="AQ35" i="2"/>
  <c r="BN35" i="2"/>
  <c r="CG35" i="2"/>
  <c r="AO37" i="2"/>
  <c r="BR37" i="2"/>
  <c r="E25" i="2"/>
  <c r="M25" i="2"/>
  <c r="U25" i="2"/>
  <c r="AC25" i="2"/>
  <c r="AK25" i="2"/>
  <c r="AS25" i="2"/>
  <c r="BA25" i="2"/>
  <c r="BI25" i="2"/>
  <c r="BQ25" i="2"/>
  <c r="BY25" i="2"/>
  <c r="CG25" i="2"/>
  <c r="CO25" i="2"/>
  <c r="CW25" i="2"/>
  <c r="Y27" i="2"/>
  <c r="AO27" i="2"/>
  <c r="BK27" i="2"/>
  <c r="CH27" i="2"/>
  <c r="R29" i="2"/>
  <c r="AK29" i="2"/>
  <c r="BG29" i="2"/>
  <c r="CD29" i="2"/>
  <c r="CW29" i="2"/>
  <c r="S31" i="2"/>
  <c r="CZ12" i="2" s="1"/>
  <c r="DA12" i="2" s="1"/>
  <c r="AP31" i="2"/>
  <c r="BI31" i="2"/>
  <c r="CE31" i="2"/>
  <c r="K33" i="2"/>
  <c r="AH33" i="2"/>
  <c r="BA33" i="2"/>
  <c r="BW33" i="2"/>
  <c r="CT33" i="2"/>
  <c r="C35" i="2"/>
  <c r="CZ16" i="2" s="1"/>
  <c r="DA16" i="2" s="1"/>
  <c r="Z35" i="2"/>
  <c r="AS35" i="2"/>
  <c r="BO35" i="2"/>
  <c r="CL35" i="2"/>
  <c r="AT37" i="2"/>
  <c r="BT37" i="2"/>
  <c r="F25" i="2"/>
  <c r="N25" i="2"/>
  <c r="V25" i="2"/>
  <c r="AD25" i="2"/>
  <c r="AL25" i="2"/>
  <c r="AT25" i="2"/>
  <c r="BB25" i="2"/>
  <c r="BJ25" i="2"/>
  <c r="BR25" i="2"/>
  <c r="BZ25" i="2"/>
  <c r="CH25" i="2"/>
  <c r="CP25" i="2"/>
  <c r="CX25" i="2"/>
  <c r="AD27" i="2"/>
  <c r="AT27" i="2"/>
  <c r="BM27" i="2"/>
  <c r="CI27" i="2"/>
  <c r="S29" i="2"/>
  <c r="AP29" i="2"/>
  <c r="BI29" i="2"/>
  <c r="CE29" i="2"/>
  <c r="U31" i="2"/>
  <c r="AQ31" i="2"/>
  <c r="BN31" i="2"/>
  <c r="CG31" i="2"/>
  <c r="M33" i="2"/>
  <c r="AI33" i="2"/>
  <c r="BF33" i="2"/>
  <c r="BY33" i="2"/>
  <c r="CU33" i="2"/>
  <c r="E35" i="2"/>
  <c r="AA35" i="2"/>
  <c r="AX35" i="2"/>
  <c r="BQ35" i="2"/>
  <c r="CM35" i="2"/>
  <c r="AU37" i="2"/>
  <c r="CG37" i="2"/>
  <c r="CW52" i="2" l="1"/>
  <c r="CD52" i="2"/>
  <c r="CS52" i="2"/>
  <c r="AG52" i="2"/>
  <c r="AV52" i="2"/>
  <c r="BK52" i="2"/>
  <c r="BY52" i="2"/>
  <c r="CP52" i="2"/>
  <c r="CM52" i="2"/>
  <c r="CE52" i="2"/>
  <c r="BV52" i="2"/>
  <c r="CK52" i="2"/>
  <c r="Y52" i="2"/>
  <c r="AN52" i="2"/>
  <c r="BC52" i="2"/>
  <c r="BQ52" i="2"/>
  <c r="BW52" i="2"/>
  <c r="BP52" i="2"/>
  <c r="BH52" i="2"/>
  <c r="CF52" i="2"/>
  <c r="BN52" i="2"/>
  <c r="CC52" i="2"/>
  <c r="CR52" i="2"/>
  <c r="CX52" i="2"/>
  <c r="BF52" i="2"/>
  <c r="BU52" i="2"/>
  <c r="CJ52" i="2"/>
  <c r="X52" i="2"/>
  <c r="AM52" i="2"/>
  <c r="BA52" i="2"/>
  <c r="AD52" i="2"/>
  <c r="AA52" i="2"/>
  <c r="S52" i="2"/>
  <c r="CU52" i="2"/>
  <c r="AX52" i="2"/>
  <c r="BM52" i="2"/>
  <c r="CB52" i="2"/>
  <c r="CQ52" i="2"/>
  <c r="AE52" i="2"/>
  <c r="AS52" i="2"/>
  <c r="CN52" i="2"/>
  <c r="CH52" i="2"/>
  <c r="BJ52" i="2"/>
  <c r="AP52" i="2"/>
  <c r="BD52" i="2"/>
  <c r="CG52" i="2"/>
  <c r="AB52" i="2"/>
  <c r="BG52" i="2"/>
  <c r="BZ52" i="2"/>
  <c r="AL52" i="2"/>
  <c r="W52" i="2"/>
  <c r="BL52" i="2"/>
  <c r="AH52" i="2"/>
  <c r="AF52" i="2"/>
  <c r="BI52" i="2"/>
  <c r="AT52" i="2"/>
  <c r="AO52" i="2"/>
  <c r="CV52" i="2"/>
  <c r="AY52" i="2"/>
  <c r="AJ52" i="2"/>
  <c r="Z52" i="2"/>
  <c r="CI52" i="2"/>
  <c r="AK52" i="2"/>
  <c r="BO52" i="2"/>
  <c r="AI52" i="2"/>
  <c r="CT52" i="2"/>
  <c r="BR52" i="2"/>
  <c r="AQ52" i="2"/>
  <c r="CL52" i="2"/>
  <c r="BE52" i="2"/>
  <c r="CA52" i="2"/>
  <c r="AC52" i="2"/>
  <c r="AR52" i="2"/>
  <c r="BB52" i="2"/>
  <c r="BX52" i="2"/>
  <c r="AZ52" i="2"/>
  <c r="AW52" i="2"/>
  <c r="BS52" i="2"/>
  <c r="U52" i="2"/>
  <c r="V52" i="2"/>
  <c r="T52" i="2"/>
  <c r="AU52" i="2"/>
  <c r="BT52" i="2"/>
  <c r="CO52" i="2"/>
  <c r="CR56" i="2"/>
  <c r="L56" i="2"/>
  <c r="BU56" i="2"/>
  <c r="BZ56" i="2"/>
  <c r="N56" i="2"/>
  <c r="BA56" i="2"/>
  <c r="CM56" i="2"/>
  <c r="AA56" i="2"/>
  <c r="BN56" i="2"/>
  <c r="CJ56" i="2"/>
  <c r="BC56" i="2"/>
  <c r="BR56" i="2"/>
  <c r="F56" i="2"/>
  <c r="AS56" i="2"/>
  <c r="CE56" i="2"/>
  <c r="S56" i="2"/>
  <c r="BF56" i="2"/>
  <c r="BT56" i="2"/>
  <c r="AM56" i="2"/>
  <c r="T56" i="2"/>
  <c r="CQ56" i="2"/>
  <c r="I56" i="2"/>
  <c r="Y56" i="2"/>
  <c r="P56" i="2"/>
  <c r="BB56" i="2"/>
  <c r="CO56" i="2"/>
  <c r="AC56" i="2"/>
  <c r="BO56" i="2"/>
  <c r="AT56" i="2"/>
  <c r="CG56" i="2"/>
  <c r="U56" i="2"/>
  <c r="AL56" i="2"/>
  <c r="M56" i="2"/>
  <c r="K56" i="2"/>
  <c r="AH56" i="2"/>
  <c r="CI56" i="2"/>
  <c r="AJ56" i="2"/>
  <c r="CA56" i="2"/>
  <c r="AR56" i="2"/>
  <c r="AB56" i="2"/>
  <c r="BV56" i="2"/>
  <c r="BI56" i="2"/>
  <c r="AG56" i="2"/>
  <c r="AI56" i="2"/>
  <c r="Q56" i="2"/>
  <c r="AD56" i="2"/>
  <c r="E56" i="2"/>
  <c r="C56" i="2"/>
  <c r="Z56" i="2"/>
  <c r="BS56" i="2"/>
  <c r="D56" i="2"/>
  <c r="BK56" i="2"/>
  <c r="CB56" i="2"/>
  <c r="CP56" i="2"/>
  <c r="AN56" i="2"/>
  <c r="CN56" i="2"/>
  <c r="AQ56" i="2"/>
  <c r="AV56" i="2"/>
  <c r="BJ56" i="2"/>
  <c r="AZ56" i="2"/>
  <c r="V56" i="2"/>
  <c r="CU56" i="2"/>
  <c r="CT56" i="2"/>
  <c r="R56" i="2"/>
  <c r="W56" i="2"/>
  <c r="CS56" i="2"/>
  <c r="AU56" i="2"/>
  <c r="AO56" i="2"/>
  <c r="AY56" i="2"/>
  <c r="AW56" i="2"/>
  <c r="AX56" i="2"/>
  <c r="BH56" i="2"/>
  <c r="H56" i="2"/>
  <c r="CW56" i="2"/>
  <c r="BW56" i="2"/>
  <c r="CL56" i="2"/>
  <c r="J56" i="2"/>
  <c r="G56" i="2"/>
  <c r="CC56" i="2"/>
  <c r="AE56" i="2"/>
  <c r="BX56" i="2"/>
  <c r="BE56" i="2"/>
  <c r="BQ56" i="2"/>
  <c r="BL56" i="2"/>
  <c r="X56" i="2"/>
  <c r="AP56" i="2"/>
  <c r="CX56" i="2"/>
  <c r="BY56" i="2"/>
  <c r="BG56" i="2"/>
  <c r="CD56" i="2"/>
  <c r="BD56" i="2"/>
  <c r="CV56" i="2"/>
  <c r="BM56" i="2"/>
  <c r="O56" i="2"/>
  <c r="AF56" i="2"/>
  <c r="CF56" i="2"/>
  <c r="CH56" i="2"/>
  <c r="BP56" i="2"/>
  <c r="AK56" i="2"/>
  <c r="CK56" i="2"/>
  <c r="BY46" i="2"/>
  <c r="P46" i="2"/>
  <c r="BJ46" i="2"/>
  <c r="CR46" i="2"/>
  <c r="BI46" i="2"/>
  <c r="AD46" i="2"/>
  <c r="N46" i="2"/>
  <c r="CF46" i="2"/>
  <c r="T46" i="2"/>
  <c r="BG46" i="2"/>
  <c r="CT46" i="2"/>
  <c r="AH46" i="2"/>
  <c r="BM46" i="2"/>
  <c r="CJ46" i="2"/>
  <c r="BC46" i="2"/>
  <c r="AL46" i="2"/>
  <c r="U46" i="2"/>
  <c r="BX46" i="2"/>
  <c r="L46" i="2"/>
  <c r="AY46" i="2"/>
  <c r="CL46" i="2"/>
  <c r="Z46" i="2"/>
  <c r="BE46" i="2"/>
  <c r="BT46" i="2"/>
  <c r="AM46" i="2"/>
  <c r="V46" i="2"/>
  <c r="E46" i="2"/>
  <c r="BP46" i="2"/>
  <c r="D46" i="2"/>
  <c r="AQ46" i="2"/>
  <c r="CD46" i="2"/>
  <c r="R46" i="2"/>
  <c r="AW46" i="2"/>
  <c r="BD46" i="2"/>
  <c r="W46" i="2"/>
  <c r="F46" i="2"/>
  <c r="CQ46" i="2"/>
  <c r="BH46" i="2"/>
  <c r="CU46" i="2"/>
  <c r="AI46" i="2"/>
  <c r="BV46" i="2"/>
  <c r="J46" i="2"/>
  <c r="AO46" i="2"/>
  <c r="AN46" i="2"/>
  <c r="G46" i="2"/>
  <c r="CW46" i="2"/>
  <c r="CA46" i="2"/>
  <c r="AC46" i="2"/>
  <c r="AZ46" i="2"/>
  <c r="CM46" i="2"/>
  <c r="AA46" i="2"/>
  <c r="BN46" i="2"/>
  <c r="CS46" i="2"/>
  <c r="AG46" i="2"/>
  <c r="X46" i="2"/>
  <c r="CX46" i="2"/>
  <c r="CG46" i="2"/>
  <c r="BK46" i="2"/>
  <c r="BL46" i="2"/>
  <c r="AJ46" i="2"/>
  <c r="BF46" i="2"/>
  <c r="I46" i="2"/>
  <c r="BA46" i="2"/>
  <c r="AF46" i="2"/>
  <c r="CO46" i="2"/>
  <c r="CP46" i="2"/>
  <c r="Y46" i="2"/>
  <c r="AR46" i="2"/>
  <c r="Q46" i="2"/>
  <c r="AB46" i="2"/>
  <c r="AX46" i="2"/>
  <c r="H46" i="2"/>
  <c r="AK46" i="2"/>
  <c r="BZ46" i="2"/>
  <c r="K46" i="2"/>
  <c r="BB46" i="2"/>
  <c r="CE46" i="2"/>
  <c r="AP46" i="2"/>
  <c r="CI46" i="2"/>
  <c r="AU46" i="2"/>
  <c r="S46" i="2"/>
  <c r="BR46" i="2"/>
  <c r="CN46" i="2"/>
  <c r="C46" i="2"/>
  <c r="BW46" i="2"/>
  <c r="CK46" i="2"/>
  <c r="BS46" i="2"/>
  <c r="AE46" i="2"/>
  <c r="AS46" i="2"/>
  <c r="M46" i="2"/>
  <c r="CV46" i="2"/>
  <c r="BQ46" i="2"/>
  <c r="AT46" i="2"/>
  <c r="BO46" i="2"/>
  <c r="CC46" i="2"/>
  <c r="CH46" i="2"/>
  <c r="O46" i="2"/>
  <c r="CB46" i="2"/>
  <c r="AV46" i="2"/>
  <c r="BU46" i="2"/>
  <c r="BF58" i="2"/>
  <c r="BM58" i="2"/>
  <c r="BS58" i="2"/>
  <c r="CH58" i="2"/>
  <c r="CN58" i="2"/>
  <c r="CR58" i="2"/>
  <c r="BQ58" i="2"/>
  <c r="BG58" i="2"/>
  <c r="CL58" i="2"/>
  <c r="CK58" i="2"/>
  <c r="CI58" i="2"/>
  <c r="CP58" i="2"/>
  <c r="CF58" i="2"/>
  <c r="BA58" i="2"/>
  <c r="BO58" i="2"/>
  <c r="AO58" i="2"/>
  <c r="AI58" i="2"/>
  <c r="AJ58" i="2"/>
  <c r="CT58" i="2"/>
  <c r="CV58" i="2"/>
  <c r="CD58" i="2"/>
  <c r="CC58" i="2"/>
  <c r="CA58" i="2"/>
  <c r="BZ58" i="2"/>
  <c r="BX58" i="2"/>
  <c r="AF58" i="2"/>
  <c r="AS58" i="2"/>
  <c r="CW58" i="2"/>
  <c r="CU58" i="2"/>
  <c r="CB58" i="2"/>
  <c r="BY58" i="2"/>
  <c r="AT58" i="2"/>
  <c r="AH58" i="2"/>
  <c r="AV58" i="2"/>
  <c r="CJ58" i="2"/>
  <c r="BV58" i="2"/>
  <c r="BU58" i="2"/>
  <c r="BK58" i="2"/>
  <c r="BR58" i="2"/>
  <c r="BP58" i="2"/>
  <c r="CO58" i="2"/>
  <c r="CE58" i="2"/>
  <c r="AQ58" i="2"/>
  <c r="AK58" i="2"/>
  <c r="AP58" i="2"/>
  <c r="AR58" i="2"/>
  <c r="AG58" i="2"/>
  <c r="CX58" i="2"/>
  <c r="BN58" i="2"/>
  <c r="BE58" i="2"/>
  <c r="BC58" i="2"/>
  <c r="BJ58" i="2"/>
  <c r="BH58" i="2"/>
  <c r="BT58" i="2"/>
  <c r="BI58" i="2"/>
  <c r="BD58" i="2"/>
  <c r="BL58" i="2"/>
  <c r="CM58" i="2"/>
  <c r="AE58" i="2"/>
  <c r="CQ58" i="2"/>
  <c r="AX58" i="2"/>
  <c r="AW58" i="2"/>
  <c r="AU58" i="2"/>
  <c r="BB58" i="2"/>
  <c r="AZ58" i="2"/>
  <c r="AY58" i="2"/>
  <c r="AN58" i="2"/>
  <c r="CG58" i="2"/>
  <c r="AM58" i="2"/>
  <c r="AL58" i="2"/>
  <c r="CS58" i="2"/>
  <c r="BW58" i="2"/>
  <c r="CZ9" i="2"/>
  <c r="DA9" i="2" s="1"/>
  <c r="CZ7" i="2"/>
  <c r="DA7" i="2" s="1"/>
  <c r="CZ11" i="2"/>
  <c r="DA11" i="2" s="1"/>
  <c r="CZ14" i="2"/>
  <c r="DA14" i="2" s="1"/>
  <c r="CZ5" i="2"/>
  <c r="DA5" i="2" s="1"/>
  <c r="CZ8" i="2"/>
  <c r="DA8" i="2" s="1"/>
  <c r="CZ10" i="2"/>
  <c r="DA10" i="2" s="1"/>
  <c r="CZ13" i="2"/>
  <c r="DA13" i="2" s="1"/>
  <c r="CZ17" i="2"/>
  <c r="DA17" i="2" s="1"/>
  <c r="CZ15" i="2"/>
  <c r="DA15" i="2" s="1"/>
  <c r="AP53" i="2" l="1"/>
  <c r="BS53" i="2"/>
  <c r="G53" i="2"/>
  <c r="AT53" i="2"/>
  <c r="BX53" i="2"/>
  <c r="BW53" i="2"/>
  <c r="BU53" i="2"/>
  <c r="BT53" i="2"/>
  <c r="BP53" i="2"/>
  <c r="AB53" i="2"/>
  <c r="AZ53" i="2"/>
  <c r="AR53" i="2"/>
  <c r="CT53" i="2"/>
  <c r="AH53" i="2"/>
  <c r="BK53" i="2"/>
  <c r="CX53" i="2"/>
  <c r="AL53" i="2"/>
  <c r="BL53" i="2"/>
  <c r="BI53" i="2"/>
  <c r="BH53" i="2"/>
  <c r="BG53" i="2"/>
  <c r="BD53" i="2"/>
  <c r="CN53" i="2"/>
  <c r="P53" i="2"/>
  <c r="M53" i="2"/>
  <c r="CL53" i="2"/>
  <c r="Z53" i="2"/>
  <c r="BC53" i="2"/>
  <c r="CP53" i="2"/>
  <c r="AD53" i="2"/>
  <c r="AY53" i="2"/>
  <c r="AW53" i="2"/>
  <c r="AV53" i="2"/>
  <c r="AS53" i="2"/>
  <c r="AQ53" i="2"/>
  <c r="BE53" i="2"/>
  <c r="BY53" i="2"/>
  <c r="CD53" i="2"/>
  <c r="R53" i="2"/>
  <c r="AU53" i="2"/>
  <c r="CH53" i="2"/>
  <c r="V53" i="2"/>
  <c r="AK53" i="2"/>
  <c r="AJ53" i="2"/>
  <c r="AI53" i="2"/>
  <c r="AG53" i="2"/>
  <c r="AC53" i="2"/>
  <c r="AA53" i="2"/>
  <c r="AO53" i="2"/>
  <c r="AF53" i="2"/>
  <c r="BO53" i="2"/>
  <c r="BV53" i="2"/>
  <c r="J53" i="2"/>
  <c r="AM53" i="2"/>
  <c r="BZ53" i="2"/>
  <c r="N53" i="2"/>
  <c r="Y53" i="2"/>
  <c r="X53" i="2"/>
  <c r="U53" i="2"/>
  <c r="T53" i="2"/>
  <c r="Q53" i="2"/>
  <c r="CM53" i="2"/>
  <c r="E53" i="2"/>
  <c r="BQ53" i="2"/>
  <c r="W53" i="2"/>
  <c r="L53" i="2"/>
  <c r="CF53" i="2"/>
  <c r="S53" i="2"/>
  <c r="CG53" i="2"/>
  <c r="I53" i="2"/>
  <c r="CS53" i="2"/>
  <c r="BN53" i="2"/>
  <c r="O53" i="2"/>
  <c r="CV53" i="2"/>
  <c r="H53" i="2"/>
  <c r="CE53" i="2"/>
  <c r="CW53" i="2"/>
  <c r="AE53" i="2"/>
  <c r="BF53" i="2"/>
  <c r="BR53" i="2"/>
  <c r="CJ53" i="2"/>
  <c r="CO53" i="2"/>
  <c r="AN53" i="2"/>
  <c r="C53" i="2"/>
  <c r="F53" i="2"/>
  <c r="CR53" i="2"/>
  <c r="CA53" i="2"/>
  <c r="BA53" i="2"/>
  <c r="AX53" i="2"/>
  <c r="BJ53" i="2"/>
  <c r="K53" i="2"/>
  <c r="CC53" i="2"/>
  <c r="CB53" i="2"/>
  <c r="CQ53" i="2"/>
  <c r="BB53" i="2"/>
  <c r="CU53" i="2"/>
  <c r="D53" i="2"/>
  <c r="CI53" i="2"/>
  <c r="BM53" i="2"/>
  <c r="CK53" i="2"/>
  <c r="CR47" i="2"/>
  <c r="AF47" i="2"/>
  <c r="BK47" i="2"/>
  <c r="CX47" i="2"/>
  <c r="AL47" i="2"/>
  <c r="BY47" i="2"/>
  <c r="M47" i="2"/>
  <c r="CS47" i="2"/>
  <c r="R47" i="2"/>
  <c r="AG47" i="2"/>
  <c r="AQ47" i="2"/>
  <c r="AP47" i="2"/>
  <c r="CJ47" i="2"/>
  <c r="X47" i="2"/>
  <c r="BC47" i="2"/>
  <c r="CP47" i="2"/>
  <c r="AD47" i="2"/>
  <c r="BQ47" i="2"/>
  <c r="E47" i="2"/>
  <c r="BV47" i="2"/>
  <c r="Q47" i="2"/>
  <c r="AA47" i="2"/>
  <c r="CV47" i="2"/>
  <c r="CB47" i="2"/>
  <c r="P47" i="2"/>
  <c r="AU47" i="2"/>
  <c r="CH47" i="2"/>
  <c r="V47" i="2"/>
  <c r="BI47" i="2"/>
  <c r="CU47" i="2"/>
  <c r="AZ47" i="2"/>
  <c r="CN47" i="2"/>
  <c r="K47" i="2"/>
  <c r="BT47" i="2"/>
  <c r="H47" i="2"/>
  <c r="AM47" i="2"/>
  <c r="BZ47" i="2"/>
  <c r="N47" i="2"/>
  <c r="BA47" i="2"/>
  <c r="CM47" i="2"/>
  <c r="AJ47" i="2"/>
  <c r="BU47" i="2"/>
  <c r="CF47" i="2"/>
  <c r="CC47" i="2"/>
  <c r="BX47" i="2"/>
  <c r="BM47" i="2"/>
  <c r="BE47" i="2"/>
  <c r="L47" i="2"/>
  <c r="BL47" i="2"/>
  <c r="CQ47" i="2"/>
  <c r="AE47" i="2"/>
  <c r="BR47" i="2"/>
  <c r="F47" i="2"/>
  <c r="AS47" i="2"/>
  <c r="CE47" i="2"/>
  <c r="T47" i="2"/>
  <c r="AY47" i="2"/>
  <c r="CL47" i="2"/>
  <c r="AO47" i="2"/>
  <c r="AB47" i="2"/>
  <c r="Z47" i="2"/>
  <c r="Y47" i="2"/>
  <c r="J47" i="2"/>
  <c r="I47" i="2"/>
  <c r="AR47" i="2"/>
  <c r="BF47" i="2"/>
  <c r="BD47" i="2"/>
  <c r="G47" i="2"/>
  <c r="AC47" i="2"/>
  <c r="CK47" i="2"/>
  <c r="BH47" i="2"/>
  <c r="CT47" i="2"/>
  <c r="AV47" i="2"/>
  <c r="BJ47" i="2"/>
  <c r="U47" i="2"/>
  <c r="BP47" i="2"/>
  <c r="BN47" i="2"/>
  <c r="BS47" i="2"/>
  <c r="D47" i="2"/>
  <c r="CD47" i="2"/>
  <c r="AN47" i="2"/>
  <c r="BB47" i="2"/>
  <c r="BW47" i="2"/>
  <c r="AI47" i="2"/>
  <c r="AX47" i="2"/>
  <c r="AW47" i="2"/>
  <c r="CO47" i="2"/>
  <c r="O47" i="2"/>
  <c r="CI47" i="2"/>
  <c r="AT47" i="2"/>
  <c r="BO47" i="2"/>
  <c r="S47" i="2"/>
  <c r="AH47" i="2"/>
  <c r="CG47" i="2"/>
  <c r="CA47" i="2"/>
  <c r="CW47" i="2"/>
  <c r="BG47" i="2"/>
  <c r="C47" i="2"/>
  <c r="W47" i="2"/>
  <c r="AK47" i="2"/>
  <c r="CC45" i="2"/>
  <c r="CF45" i="2"/>
  <c r="CR45" i="2"/>
  <c r="AF45" i="2"/>
  <c r="BK45" i="2"/>
  <c r="CX45" i="2"/>
  <c r="AL45" i="2"/>
  <c r="AL59" i="2" s="1"/>
  <c r="BY45" i="2"/>
  <c r="M45" i="2"/>
  <c r="CM45" i="2"/>
  <c r="BF45" i="2"/>
  <c r="Y45" i="2"/>
  <c r="C45" i="2"/>
  <c r="BM45" i="2"/>
  <c r="Q45" i="2"/>
  <c r="Q59" i="2" s="1"/>
  <c r="BP45" i="2"/>
  <c r="CJ45" i="2"/>
  <c r="X45" i="2"/>
  <c r="BC45" i="2"/>
  <c r="CP45" i="2"/>
  <c r="AD45" i="2"/>
  <c r="BQ45" i="2"/>
  <c r="E45" i="2"/>
  <c r="BW45" i="2"/>
  <c r="AP45" i="2"/>
  <c r="I45" i="2"/>
  <c r="BN45" i="2"/>
  <c r="R45" i="2"/>
  <c r="CB45" i="2"/>
  <c r="P45" i="2"/>
  <c r="AU45" i="2"/>
  <c r="AU59" i="2" s="1"/>
  <c r="CH45" i="2"/>
  <c r="V45" i="2"/>
  <c r="BI45" i="2"/>
  <c r="CN45" i="2"/>
  <c r="BG45" i="2"/>
  <c r="Z45" i="2"/>
  <c r="CU45" i="2"/>
  <c r="T45" i="2"/>
  <c r="BT45" i="2"/>
  <c r="H45" i="2"/>
  <c r="AM45" i="2"/>
  <c r="BZ45" i="2"/>
  <c r="N45" i="2"/>
  <c r="BA45" i="2"/>
  <c r="BX45" i="2"/>
  <c r="AQ45" i="2"/>
  <c r="AQ59" i="2" s="1"/>
  <c r="J45" i="2"/>
  <c r="CE45" i="2"/>
  <c r="AG45" i="2"/>
  <c r="AH45" i="2"/>
  <c r="BL45" i="2"/>
  <c r="CQ45" i="2"/>
  <c r="AE45" i="2"/>
  <c r="BR45" i="2"/>
  <c r="BR59" i="2" s="1"/>
  <c r="F45" i="2"/>
  <c r="AS45" i="2"/>
  <c r="BH45" i="2"/>
  <c r="AA45" i="2"/>
  <c r="CK45" i="2"/>
  <c r="BO45" i="2"/>
  <c r="CD45" i="2"/>
  <c r="BS45" i="2"/>
  <c r="CO45" i="2"/>
  <c r="K45" i="2"/>
  <c r="S45" i="2"/>
  <c r="CS45" i="2"/>
  <c r="CI45" i="2"/>
  <c r="AW45" i="2"/>
  <c r="L45" i="2"/>
  <c r="W45" i="2"/>
  <c r="W59" i="2" s="1"/>
  <c r="CG45" i="2"/>
  <c r="CL45" i="2"/>
  <c r="AX45" i="2"/>
  <c r="AN45" i="2"/>
  <c r="AR45" i="2"/>
  <c r="CV45" i="2"/>
  <c r="O45" i="2"/>
  <c r="AK45" i="2"/>
  <c r="BV45" i="2"/>
  <c r="CT45" i="2"/>
  <c r="D45" i="2"/>
  <c r="BB45" i="2"/>
  <c r="CW45" i="2"/>
  <c r="BD45" i="2"/>
  <c r="G45" i="2"/>
  <c r="AC45" i="2"/>
  <c r="AC59" i="2" s="1"/>
  <c r="BU45" i="2"/>
  <c r="AZ45" i="2"/>
  <c r="AB45" i="2"/>
  <c r="AI45" i="2"/>
  <c r="AV45" i="2"/>
  <c r="BJ45" i="2"/>
  <c r="U45" i="2"/>
  <c r="BE45" i="2"/>
  <c r="AO45" i="2"/>
  <c r="AT45" i="2"/>
  <c r="AY45" i="2"/>
  <c r="CA45" i="2"/>
  <c r="AJ45" i="2"/>
  <c r="CL49" i="2"/>
  <c r="Z49" i="2"/>
  <c r="BE49" i="2"/>
  <c r="AN49" i="2"/>
  <c r="BS49" i="2"/>
  <c r="G49" i="2"/>
  <c r="AS49" i="2"/>
  <c r="BH49" i="2"/>
  <c r="Y49" i="2"/>
  <c r="CP49" i="2"/>
  <c r="AW49" i="2"/>
  <c r="AI49" i="2"/>
  <c r="CD49" i="2"/>
  <c r="R49" i="2"/>
  <c r="CR49" i="2"/>
  <c r="AF49" i="2"/>
  <c r="BK49" i="2"/>
  <c r="CW49" i="2"/>
  <c r="AK49" i="2"/>
  <c r="AQ49" i="2"/>
  <c r="I49" i="2"/>
  <c r="BW49" i="2"/>
  <c r="AG49" i="2"/>
  <c r="CN49" i="2"/>
  <c r="AB49" i="2"/>
  <c r="BV49" i="2"/>
  <c r="J49" i="2"/>
  <c r="CJ49" i="2"/>
  <c r="X49" i="2"/>
  <c r="BC49" i="2"/>
  <c r="CO49" i="2"/>
  <c r="AC49" i="2"/>
  <c r="AA49" i="2"/>
  <c r="CU49" i="2"/>
  <c r="AZ49" i="2"/>
  <c r="Q49" i="2"/>
  <c r="AR49" i="2"/>
  <c r="BN49" i="2"/>
  <c r="CS49" i="2"/>
  <c r="CB49" i="2"/>
  <c r="P49" i="2"/>
  <c r="AU49" i="2"/>
  <c r="CG49" i="2"/>
  <c r="U49" i="2"/>
  <c r="K49" i="2"/>
  <c r="BX49" i="2"/>
  <c r="AJ49" i="2"/>
  <c r="AT49" i="2"/>
  <c r="AY49" i="2"/>
  <c r="BR49" i="2"/>
  <c r="BF49" i="2"/>
  <c r="CK49" i="2"/>
  <c r="BT49" i="2"/>
  <c r="H49" i="2"/>
  <c r="AM49" i="2"/>
  <c r="BY49" i="2"/>
  <c r="M49" i="2"/>
  <c r="CV49" i="2"/>
  <c r="BB49" i="2"/>
  <c r="T49" i="2"/>
  <c r="C49" i="2"/>
  <c r="BO49" i="2"/>
  <c r="CC49" i="2"/>
  <c r="CA49" i="2"/>
  <c r="CX49" i="2"/>
  <c r="D49" i="2"/>
  <c r="CF49" i="2"/>
  <c r="BI49" i="2"/>
  <c r="AP49" i="2"/>
  <c r="E49" i="2"/>
  <c r="BU49" i="2"/>
  <c r="AE49" i="2"/>
  <c r="CE49" i="2"/>
  <c r="CM49" i="2"/>
  <c r="AD49" i="2"/>
  <c r="CQ49" i="2"/>
  <c r="V49" i="2"/>
  <c r="F49" i="2"/>
  <c r="BM49" i="2"/>
  <c r="W49" i="2"/>
  <c r="BZ49" i="2"/>
  <c r="BP49" i="2"/>
  <c r="AV49" i="2"/>
  <c r="AL49" i="2"/>
  <c r="CI49" i="2"/>
  <c r="S49" i="2"/>
  <c r="BJ49" i="2"/>
  <c r="BL49" i="2"/>
  <c r="O49" i="2"/>
  <c r="BG49" i="2"/>
  <c r="CH49" i="2"/>
  <c r="L49" i="2"/>
  <c r="BA49" i="2"/>
  <c r="N49" i="2"/>
  <c r="CT49" i="2"/>
  <c r="BD49" i="2"/>
  <c r="BQ49" i="2"/>
  <c r="AO49" i="2"/>
  <c r="AX49" i="2"/>
  <c r="AH49" i="2"/>
  <c r="CH54" i="2"/>
  <c r="V54" i="2"/>
  <c r="BI54" i="2"/>
  <c r="CM54" i="2"/>
  <c r="AA54" i="2"/>
  <c r="BN54" i="2"/>
  <c r="CR54" i="2"/>
  <c r="BK54" i="2"/>
  <c r="AB54" i="2"/>
  <c r="CI54" i="2"/>
  <c r="BT54" i="2"/>
  <c r="H54" i="2"/>
  <c r="CV54" i="2"/>
  <c r="BZ54" i="2"/>
  <c r="N54" i="2"/>
  <c r="BA54" i="2"/>
  <c r="CE54" i="2"/>
  <c r="S54" i="2"/>
  <c r="BF54" i="2"/>
  <c r="CB54" i="2"/>
  <c r="AU54" i="2"/>
  <c r="L54" i="2"/>
  <c r="BS54" i="2"/>
  <c r="AG54" i="2"/>
  <c r="AN54" i="2"/>
  <c r="D54" i="2"/>
  <c r="BJ54" i="2"/>
  <c r="CW54" i="2"/>
  <c r="AK54" i="2"/>
  <c r="BO54" i="2"/>
  <c r="C54" i="2"/>
  <c r="AP54" i="2"/>
  <c r="AV54" i="2"/>
  <c r="O54" i="2"/>
  <c r="BU54" i="2"/>
  <c r="AM54" i="2"/>
  <c r="X54" i="2"/>
  <c r="E54" i="2"/>
  <c r="BB54" i="2"/>
  <c r="CO54" i="2"/>
  <c r="AC54" i="2"/>
  <c r="BG54" i="2"/>
  <c r="CT54" i="2"/>
  <c r="AH54" i="2"/>
  <c r="AF54" i="2"/>
  <c r="CN54" i="2"/>
  <c r="BE54" i="2"/>
  <c r="W54" i="2"/>
  <c r="BM54" i="2"/>
  <c r="BR54" i="2"/>
  <c r="AS54" i="2"/>
  <c r="K54" i="2"/>
  <c r="BL54" i="2"/>
  <c r="CK54" i="2"/>
  <c r="BP54" i="2"/>
  <c r="Q54" i="2"/>
  <c r="BD54" i="2"/>
  <c r="AY54" i="2"/>
  <c r="BY54" i="2"/>
  <c r="J54" i="2"/>
  <c r="AT54" i="2"/>
  <c r="U54" i="2"/>
  <c r="CL54" i="2"/>
  <c r="P54" i="2"/>
  <c r="AO54" i="2"/>
  <c r="T54" i="2"/>
  <c r="Z54" i="2"/>
  <c r="R54" i="2"/>
  <c r="CF54" i="2"/>
  <c r="CP54" i="2"/>
  <c r="AL54" i="2"/>
  <c r="M54" i="2"/>
  <c r="CD54" i="2"/>
  <c r="CQ54" i="2"/>
  <c r="Y54" i="2"/>
  <c r="CS54" i="2"/>
  <c r="BX54" i="2"/>
  <c r="AW54" i="2"/>
  <c r="CX54" i="2"/>
  <c r="BH54" i="2"/>
  <c r="BQ54" i="2"/>
  <c r="AJ54" i="2"/>
  <c r="AD54" i="2"/>
  <c r="CU54" i="2"/>
  <c r="BV54" i="2"/>
  <c r="CA54" i="2"/>
  <c r="I54" i="2"/>
  <c r="AZ54" i="2"/>
  <c r="G54" i="2"/>
  <c r="CC54" i="2"/>
  <c r="AI54" i="2"/>
  <c r="F54" i="2"/>
  <c r="BW54" i="2"/>
  <c r="AX54" i="2"/>
  <c r="AE54" i="2"/>
  <c r="BC54" i="2"/>
  <c r="CJ54" i="2"/>
  <c r="CG54" i="2"/>
  <c r="AQ54" i="2"/>
  <c r="AR54" i="2"/>
  <c r="BV57" i="2"/>
  <c r="J57" i="2"/>
  <c r="AO57" i="2"/>
  <c r="BS57" i="2"/>
  <c r="G57" i="2"/>
  <c r="AT57" i="2"/>
  <c r="CF57" i="2"/>
  <c r="BO57" i="2"/>
  <c r="AV57" i="2"/>
  <c r="M57" i="2"/>
  <c r="AK57" i="2"/>
  <c r="BA57" i="2"/>
  <c r="BD57" i="2"/>
  <c r="CJ57" i="2"/>
  <c r="BN57" i="2"/>
  <c r="CS57" i="2"/>
  <c r="AG57" i="2"/>
  <c r="BK57" i="2"/>
  <c r="CX57" i="2"/>
  <c r="AL57" i="2"/>
  <c r="BP57" i="2"/>
  <c r="AY57" i="2"/>
  <c r="AF57" i="2"/>
  <c r="CM57" i="2"/>
  <c r="BT57" i="2"/>
  <c r="H57" i="2"/>
  <c r="E57" i="2"/>
  <c r="BF57" i="2"/>
  <c r="CK57" i="2"/>
  <c r="Y57" i="2"/>
  <c r="BC57" i="2"/>
  <c r="CP57" i="2"/>
  <c r="AD57" i="2"/>
  <c r="AZ57" i="2"/>
  <c r="AI57" i="2"/>
  <c r="P57" i="2"/>
  <c r="BW57" i="2"/>
  <c r="AB57" i="2"/>
  <c r="CG57" i="2"/>
  <c r="AX57" i="2"/>
  <c r="CC57" i="2"/>
  <c r="Q57" i="2"/>
  <c r="AU57" i="2"/>
  <c r="CH57" i="2"/>
  <c r="V57" i="2"/>
  <c r="AJ57" i="2"/>
  <c r="S57" i="2"/>
  <c r="CR57" i="2"/>
  <c r="BG57" i="2"/>
  <c r="BQ57" i="2"/>
  <c r="AP57" i="2"/>
  <c r="BU57" i="2"/>
  <c r="I57" i="2"/>
  <c r="AM57" i="2"/>
  <c r="BZ57" i="2"/>
  <c r="N57" i="2"/>
  <c r="T57" i="2"/>
  <c r="C57" i="2"/>
  <c r="BY57" i="2"/>
  <c r="AQ57" i="2"/>
  <c r="X57" i="2"/>
  <c r="AN57" i="2"/>
  <c r="CL57" i="2"/>
  <c r="CQ57" i="2"/>
  <c r="BB57" i="2"/>
  <c r="CB57" i="2"/>
  <c r="BH57" i="2"/>
  <c r="BR57" i="2"/>
  <c r="BX57" i="2"/>
  <c r="CD57" i="2"/>
  <c r="CI57" i="2"/>
  <c r="F57" i="2"/>
  <c r="BL57" i="2"/>
  <c r="U57" i="2"/>
  <c r="O57" i="2"/>
  <c r="CT57" i="2"/>
  <c r="BJ57" i="2"/>
  <c r="AH57" i="2"/>
  <c r="CA57" i="2"/>
  <c r="CV57" i="2"/>
  <c r="BI57" i="2"/>
  <c r="CO57" i="2"/>
  <c r="L57" i="2"/>
  <c r="BM57" i="2"/>
  <c r="CW57" i="2"/>
  <c r="AA57" i="2"/>
  <c r="AR57" i="2"/>
  <c r="Z57" i="2"/>
  <c r="AE57" i="2"/>
  <c r="CN57" i="2"/>
  <c r="AS57" i="2"/>
  <c r="BE57" i="2"/>
  <c r="CE57" i="2"/>
  <c r="K57" i="2"/>
  <c r="AW57" i="2"/>
  <c r="R57" i="2"/>
  <c r="W57" i="2"/>
  <c r="D57" i="2"/>
  <c r="AC57" i="2"/>
  <c r="CU57" i="2"/>
  <c r="BF55" i="2"/>
  <c r="CK55" i="2"/>
  <c r="Y55" i="2"/>
  <c r="BC55" i="2"/>
  <c r="CP55" i="2"/>
  <c r="AD55" i="2"/>
  <c r="AB55" i="2"/>
  <c r="CJ55" i="2"/>
  <c r="BQ55" i="2"/>
  <c r="AY55" i="2"/>
  <c r="P55" i="2"/>
  <c r="AJ55" i="2"/>
  <c r="AX55" i="2"/>
  <c r="CC55" i="2"/>
  <c r="Q55" i="2"/>
  <c r="AU55" i="2"/>
  <c r="CH55" i="2"/>
  <c r="V55" i="2"/>
  <c r="L55" i="2"/>
  <c r="BT55" i="2"/>
  <c r="BA55" i="2"/>
  <c r="AI55" i="2"/>
  <c r="CR55" i="2"/>
  <c r="AS55" i="2"/>
  <c r="AP55" i="2"/>
  <c r="BU55" i="2"/>
  <c r="I55" i="2"/>
  <c r="AM55" i="2"/>
  <c r="BZ55" i="2"/>
  <c r="N55" i="2"/>
  <c r="CM55" i="2"/>
  <c r="BD55" i="2"/>
  <c r="AK55" i="2"/>
  <c r="S55" i="2"/>
  <c r="AZ55" i="2"/>
  <c r="CT55" i="2"/>
  <c r="AH55" i="2"/>
  <c r="BM55" i="2"/>
  <c r="CQ55" i="2"/>
  <c r="AE55" i="2"/>
  <c r="BR55" i="2"/>
  <c r="F55" i="2"/>
  <c r="BW55" i="2"/>
  <c r="AN55" i="2"/>
  <c r="U55" i="2"/>
  <c r="C55" i="2"/>
  <c r="M55" i="2"/>
  <c r="CL55" i="2"/>
  <c r="Z55" i="2"/>
  <c r="BE55" i="2"/>
  <c r="CI55" i="2"/>
  <c r="W55" i="2"/>
  <c r="BJ55" i="2"/>
  <c r="CN55" i="2"/>
  <c r="BG55" i="2"/>
  <c r="X55" i="2"/>
  <c r="E55" i="2"/>
  <c r="BL55" i="2"/>
  <c r="CO55" i="2"/>
  <c r="BP55" i="2"/>
  <c r="CD55" i="2"/>
  <c r="AG55" i="2"/>
  <c r="AT55" i="2"/>
  <c r="H55" i="2"/>
  <c r="BI55" i="2"/>
  <c r="CS55" i="2"/>
  <c r="AO55" i="2"/>
  <c r="CV55" i="2"/>
  <c r="AC55" i="2"/>
  <c r="BV55" i="2"/>
  <c r="CA55" i="2"/>
  <c r="AL55" i="2"/>
  <c r="CW55" i="2"/>
  <c r="AV55" i="2"/>
  <c r="AF55" i="2"/>
  <c r="CF55" i="2"/>
  <c r="G55" i="2"/>
  <c r="CX55" i="2"/>
  <c r="BN55" i="2"/>
  <c r="BS55" i="2"/>
  <c r="BX55" i="2"/>
  <c r="CG55" i="2"/>
  <c r="D55" i="2"/>
  <c r="AQ55" i="2"/>
  <c r="AW55" i="2"/>
  <c r="BB55" i="2"/>
  <c r="R55" i="2"/>
  <c r="BK55" i="2"/>
  <c r="BH55" i="2"/>
  <c r="CU55" i="2"/>
  <c r="CB55" i="2"/>
  <c r="BO55" i="2"/>
  <c r="T55" i="2"/>
  <c r="J55" i="2"/>
  <c r="O55" i="2"/>
  <c r="AR55" i="2"/>
  <c r="CE55" i="2"/>
  <c r="BY55" i="2"/>
  <c r="AA55" i="2"/>
  <c r="K55" i="2"/>
  <c r="S50" i="2"/>
  <c r="BV50" i="2"/>
  <c r="J50" i="2"/>
  <c r="AO50" i="2"/>
  <c r="BT50" i="2"/>
  <c r="H50" i="2"/>
  <c r="AM50" i="2"/>
  <c r="BY50" i="2"/>
  <c r="M50" i="2"/>
  <c r="AA50" i="2"/>
  <c r="T50" i="2"/>
  <c r="AL50" i="2"/>
  <c r="BN50" i="2"/>
  <c r="CS50" i="2"/>
  <c r="AG50" i="2"/>
  <c r="BL50" i="2"/>
  <c r="CQ50" i="2"/>
  <c r="AE50" i="2"/>
  <c r="BQ50" i="2"/>
  <c r="CN50" i="2"/>
  <c r="CH50" i="2"/>
  <c r="CV50" i="2"/>
  <c r="CX50" i="2"/>
  <c r="BF50" i="2"/>
  <c r="CK50" i="2"/>
  <c r="Y50" i="2"/>
  <c r="BD50" i="2"/>
  <c r="CI50" i="2"/>
  <c r="W50" i="2"/>
  <c r="BI50" i="2"/>
  <c r="BR50" i="2"/>
  <c r="BO50" i="2"/>
  <c r="BZ50" i="2"/>
  <c r="AZ50" i="2"/>
  <c r="AX50" i="2"/>
  <c r="CC50" i="2"/>
  <c r="Q50" i="2"/>
  <c r="AV50" i="2"/>
  <c r="CA50" i="2"/>
  <c r="O50" i="2"/>
  <c r="BA50" i="2"/>
  <c r="AY50" i="2"/>
  <c r="AR50" i="2"/>
  <c r="BG50" i="2"/>
  <c r="L50" i="2"/>
  <c r="AP50" i="2"/>
  <c r="BU50" i="2"/>
  <c r="I50" i="2"/>
  <c r="AN50" i="2"/>
  <c r="BS50" i="2"/>
  <c r="G50" i="2"/>
  <c r="AS50" i="2"/>
  <c r="AB50" i="2"/>
  <c r="V50" i="2"/>
  <c r="AJ50" i="2"/>
  <c r="BB50" i="2"/>
  <c r="AH50" i="2"/>
  <c r="CB50" i="2"/>
  <c r="CO50" i="2"/>
  <c r="CF50" i="2"/>
  <c r="AD50" i="2"/>
  <c r="CR50" i="2"/>
  <c r="BW50" i="2"/>
  <c r="CJ50" i="2"/>
  <c r="CP50" i="2"/>
  <c r="Z50" i="2"/>
  <c r="AF50" i="2"/>
  <c r="CG50" i="2"/>
  <c r="BJ50" i="2"/>
  <c r="CM50" i="2"/>
  <c r="AU50" i="2"/>
  <c r="R50" i="2"/>
  <c r="X50" i="2"/>
  <c r="AK50" i="2"/>
  <c r="AQ50" i="2"/>
  <c r="CU50" i="2"/>
  <c r="BX50" i="2"/>
  <c r="CT50" i="2"/>
  <c r="K50" i="2"/>
  <c r="CL50" i="2"/>
  <c r="CW50" i="2"/>
  <c r="BM50" i="2"/>
  <c r="P50" i="2"/>
  <c r="AC50" i="2"/>
  <c r="N50" i="2"/>
  <c r="AI50" i="2"/>
  <c r="BC50" i="2"/>
  <c r="BP50" i="2"/>
  <c r="AT50" i="2"/>
  <c r="BE50" i="2"/>
  <c r="BK50" i="2"/>
  <c r="U50" i="2"/>
  <c r="BH50" i="2"/>
  <c r="AW50" i="2"/>
  <c r="CD50" i="2"/>
  <c r="CE50" i="2"/>
  <c r="CL48" i="2"/>
  <c r="CD48" i="2"/>
  <c r="BP48" i="2"/>
  <c r="AO48" i="2"/>
  <c r="CX48" i="2"/>
  <c r="BD48" i="2"/>
  <c r="BS48" i="2"/>
  <c r="CH48" i="2"/>
  <c r="CO48" i="2"/>
  <c r="AC48" i="2"/>
  <c r="AQ48" i="2"/>
  <c r="CV48" i="2"/>
  <c r="AZ48" i="2"/>
  <c r="CP48" i="2"/>
  <c r="AV48" i="2"/>
  <c r="BK48" i="2"/>
  <c r="BZ48" i="2"/>
  <c r="CG48" i="2"/>
  <c r="CW48" i="2"/>
  <c r="AI48" i="2"/>
  <c r="BX48" i="2"/>
  <c r="AG48" i="2"/>
  <c r="CU48" i="2"/>
  <c r="AN48" i="2"/>
  <c r="BC48" i="2"/>
  <c r="BR48" i="2"/>
  <c r="BY48" i="2"/>
  <c r="CM48" i="2"/>
  <c r="AA48" i="2"/>
  <c r="BE48" i="2"/>
  <c r="CK48" i="2"/>
  <c r="CF48" i="2"/>
  <c r="CS48" i="2"/>
  <c r="AF48" i="2"/>
  <c r="AU48" i="2"/>
  <c r="BJ48" i="2"/>
  <c r="BQ48" i="2"/>
  <c r="CE48" i="2"/>
  <c r="CC48" i="2"/>
  <c r="AH48" i="2"/>
  <c r="BN48" i="2"/>
  <c r="CJ48" i="2"/>
  <c r="X48" i="2"/>
  <c r="AM48" i="2"/>
  <c r="BB48" i="2"/>
  <c r="BI48" i="2"/>
  <c r="BW48" i="2"/>
  <c r="BF48" i="2"/>
  <c r="CN48" i="2"/>
  <c r="AR48" i="2"/>
  <c r="CR48" i="2"/>
  <c r="AD48" i="2"/>
  <c r="BU48" i="2"/>
  <c r="CB48" i="2"/>
  <c r="AT48" i="2"/>
  <c r="BL48" i="2"/>
  <c r="CI48" i="2"/>
  <c r="BA48" i="2"/>
  <c r="AX48" i="2"/>
  <c r="BH48" i="2"/>
  <c r="BG48" i="2"/>
  <c r="Y48" i="2"/>
  <c r="AW48" i="2"/>
  <c r="BM48" i="2"/>
  <c r="CA48" i="2"/>
  <c r="AS48" i="2"/>
  <c r="AB48" i="2"/>
  <c r="AP48" i="2"/>
  <c r="BV48" i="2"/>
  <c r="AE48" i="2"/>
  <c r="AK48" i="2"/>
  <c r="AY48" i="2"/>
  <c r="AJ48" i="2"/>
  <c r="Z48" i="2"/>
  <c r="W48" i="2"/>
  <c r="BO48" i="2"/>
  <c r="CT48" i="2"/>
  <c r="CQ48" i="2"/>
  <c r="BT48" i="2"/>
  <c r="AL48" i="2"/>
  <c r="BC51" i="2"/>
  <c r="BR51" i="2"/>
  <c r="CO51" i="2"/>
  <c r="AC51" i="2"/>
  <c r="AZ51" i="2"/>
  <c r="BW51" i="2"/>
  <c r="CS51" i="2"/>
  <c r="AG51" i="2"/>
  <c r="AV51" i="2"/>
  <c r="AP51" i="2"/>
  <c r="BK51" i="2"/>
  <c r="BJ51" i="2"/>
  <c r="CG51" i="2"/>
  <c r="U51" i="2"/>
  <c r="AR51" i="2"/>
  <c r="BO51" i="2"/>
  <c r="CK51" i="2"/>
  <c r="Y51" i="2"/>
  <c r="Z51" i="2"/>
  <c r="W51" i="2"/>
  <c r="BB51" i="2"/>
  <c r="BY51" i="2"/>
  <c r="CV51" i="2"/>
  <c r="AJ51" i="2"/>
  <c r="BG51" i="2"/>
  <c r="CC51" i="2"/>
  <c r="CQ51" i="2"/>
  <c r="CJ51" i="2"/>
  <c r="CB51" i="2"/>
  <c r="CD51" i="2"/>
  <c r="AN51" i="2"/>
  <c r="AT51" i="2"/>
  <c r="BQ51" i="2"/>
  <c r="CN51" i="2"/>
  <c r="AB51" i="2"/>
  <c r="AY51" i="2"/>
  <c r="BU51" i="2"/>
  <c r="BT51" i="2"/>
  <c r="BN51" i="2"/>
  <c r="BF51" i="2"/>
  <c r="AF51" i="2"/>
  <c r="BV51" i="2"/>
  <c r="CX51" i="2"/>
  <c r="AL51" i="2"/>
  <c r="BI51" i="2"/>
  <c r="CF51" i="2"/>
  <c r="T51" i="2"/>
  <c r="AQ51" i="2"/>
  <c r="BM51" i="2"/>
  <c r="AX51" i="2"/>
  <c r="AU51" i="2"/>
  <c r="AM51" i="2"/>
  <c r="CP51" i="2"/>
  <c r="AK51" i="2"/>
  <c r="AA51" i="2"/>
  <c r="X51" i="2"/>
  <c r="CL51" i="2"/>
  <c r="CH51" i="2"/>
  <c r="BX51" i="2"/>
  <c r="S51" i="2"/>
  <c r="CI51" i="2"/>
  <c r="BD51" i="2"/>
  <c r="CE51" i="2"/>
  <c r="CT51" i="2"/>
  <c r="AI51" i="2"/>
  <c r="BZ51" i="2"/>
  <c r="BP51" i="2"/>
  <c r="BE51" i="2"/>
  <c r="BL51" i="2"/>
  <c r="CW51" i="2"/>
  <c r="BS51" i="2"/>
  <c r="AD51" i="2"/>
  <c r="BH51" i="2"/>
  <c r="AW51" i="2"/>
  <c r="CR51" i="2"/>
  <c r="CA51" i="2"/>
  <c r="CM51" i="2"/>
  <c r="BA51" i="2"/>
  <c r="V51" i="2"/>
  <c r="CU51" i="2"/>
  <c r="AO51" i="2"/>
  <c r="AH51" i="2"/>
  <c r="AE51" i="2"/>
  <c r="AS51" i="2"/>
  <c r="AO59" i="2" l="1"/>
  <c r="BU59" i="2"/>
  <c r="BV59" i="2"/>
  <c r="CG59" i="2"/>
  <c r="CO59" i="2"/>
  <c r="F59" i="2"/>
  <c r="J59" i="2"/>
  <c r="BT59" i="2"/>
  <c r="CH59" i="2"/>
  <c r="BW59" i="2"/>
  <c r="BP59" i="2"/>
  <c r="BY59" i="2"/>
  <c r="T59" i="2"/>
  <c r="U59" i="2"/>
  <c r="G59" i="2"/>
  <c r="O59" i="2"/>
  <c r="L59" i="2"/>
  <c r="CD59" i="2"/>
  <c r="AE59" i="2"/>
  <c r="BX59" i="2"/>
  <c r="CU59" i="2"/>
  <c r="P59" i="2"/>
  <c r="BQ59" i="2"/>
  <c r="BM59" i="2"/>
  <c r="CX59" i="2"/>
  <c r="BE59" i="2"/>
  <c r="BJ59" i="2"/>
  <c r="BD59" i="2"/>
  <c r="CV59" i="2"/>
  <c r="AW59" i="2"/>
  <c r="BO59" i="2"/>
  <c r="CQ59" i="2"/>
  <c r="BA59" i="2"/>
  <c r="Z59" i="2"/>
  <c r="CB59" i="2"/>
  <c r="AD59" i="2"/>
  <c r="C59" i="2"/>
  <c r="BK59" i="2"/>
  <c r="AJ59" i="2"/>
  <c r="AV59" i="2"/>
  <c r="CW59" i="2"/>
  <c r="AR59" i="2"/>
  <c r="CI59" i="2"/>
  <c r="CK59" i="2"/>
  <c r="BL59" i="2"/>
  <c r="N59" i="2"/>
  <c r="BG59" i="2"/>
  <c r="R59" i="2"/>
  <c r="CP59" i="2"/>
  <c r="Y59" i="2"/>
  <c r="AF59" i="2"/>
  <c r="E59" i="2"/>
  <c r="CA59" i="2"/>
  <c r="AI59" i="2"/>
  <c r="BB59" i="2"/>
  <c r="AN59" i="2"/>
  <c r="CS59" i="2"/>
  <c r="AA59" i="2"/>
  <c r="AH59" i="2"/>
  <c r="BZ59" i="2"/>
  <c r="CN59" i="2"/>
  <c r="BN59" i="2"/>
  <c r="BC59" i="2"/>
  <c r="BF59" i="2"/>
  <c r="CR59" i="2"/>
  <c r="AK59" i="2"/>
  <c r="AY59" i="2"/>
  <c r="AB59" i="2"/>
  <c r="D59" i="2"/>
  <c r="AX59" i="2"/>
  <c r="S59" i="2"/>
  <c r="BH59" i="2"/>
  <c r="AG59" i="2"/>
  <c r="AM59" i="2"/>
  <c r="BI59" i="2"/>
  <c r="I59" i="2"/>
  <c r="X59" i="2"/>
  <c r="CM59" i="2"/>
  <c r="CF59" i="2"/>
  <c r="BS59" i="2"/>
  <c r="AT59" i="2"/>
  <c r="AZ59" i="2"/>
  <c r="CT59" i="2"/>
  <c r="CL59" i="2"/>
  <c r="K59" i="2"/>
  <c r="AS59" i="2"/>
  <c r="CE59" i="2"/>
  <c r="H59" i="2"/>
  <c r="V59" i="2"/>
  <c r="AP59" i="2"/>
  <c r="CJ59" i="2"/>
  <c r="M59" i="2"/>
  <c r="CC59" i="2"/>
</calcChain>
</file>

<file path=xl/sharedStrings.xml><?xml version="1.0" encoding="utf-8"?>
<sst xmlns="http://schemas.openxmlformats.org/spreadsheetml/2006/main" count="535" uniqueCount="209">
  <si>
    <t>Rādītājs</t>
  </si>
  <si>
    <t>Indicator</t>
  </si>
  <si>
    <t>Full description</t>
  </si>
  <si>
    <t>Unit</t>
  </si>
  <si>
    <t>Source</t>
  </si>
  <si>
    <t>Direct source</t>
  </si>
  <si>
    <t>Vidējā alga</t>
  </si>
  <si>
    <t>Average wage</t>
  </si>
  <si>
    <t>Average monthly gross wages, average of economic activities</t>
  </si>
  <si>
    <t>% change y-o-y</t>
  </si>
  <si>
    <t>Statistics Latvia</t>
  </si>
  <si>
    <t>Strādājošo mēneša vidējā darba samaksa un mediāna - Bruto/ Neto, Sektors, Rādītāji, Eiro, pārmaiņas un Laika periods. (stat.gov.lv)</t>
  </si>
  <si>
    <t>Bezdarba līmenis</t>
  </si>
  <si>
    <t>Unemployment rate</t>
  </si>
  <si>
    <t>Unemployment rate, population aged 15-74</t>
  </si>
  <si>
    <t>% of active population, seasonally adjusted</t>
  </si>
  <si>
    <t>Eurostat</t>
  </si>
  <si>
    <t>Statistics | Eurostat (europa.eu)</t>
  </si>
  <si>
    <t>Nodarbinātības līmenis</t>
  </si>
  <si>
    <t>Employment rate</t>
  </si>
  <si>
    <t>Employment rate, population aged 15-74</t>
  </si>
  <si>
    <t>% of employed to the total population of the same age group</t>
  </si>
  <si>
    <t>Nodarbinātie un nodarbinātības līmenis pa vecuma grupām un pēc dzimuma | Oficiālās statistikas portāls</t>
  </si>
  <si>
    <t>Vakances</t>
  </si>
  <si>
    <t>Vacancies</t>
  </si>
  <si>
    <t>Number of job vacancies, economic activities total</t>
  </si>
  <si>
    <t>Total, at the end of each quarter</t>
  </si>
  <si>
    <t>Brīvās darbvietas pa darbības veidiem ceturkšņa beigās | Oficiālās statistikas portāls</t>
  </si>
  <si>
    <t>Jaudu noslodze</t>
  </si>
  <si>
    <t>Capacity utilization</t>
  </si>
  <si>
    <t>Current level of capacity utilization in manufacturing industry</t>
  </si>
  <si>
    <t>%, seasonally adjusted</t>
  </si>
  <si>
    <t>Pieprasījums būvniecības nozarē</t>
  </si>
  <si>
    <t>Demand in construction</t>
  </si>
  <si>
    <t>Construction survey: 'insufficient demand' as the main factor limiting building activity</t>
  </si>
  <si>
    <t>% of enterprises, quarter = 3 month average</t>
  </si>
  <si>
    <t>Saimniecisko darbību ierobežojošie faktori būvniecībā pēc darbības veida (procentos no apsekoto uzņēmumu skaita) - Ierobežojošie faktori, Darbības veids (NACE 2.red.) un Laika periods. (stat.gov.lv)</t>
  </si>
  <si>
    <t>Pieprasījums apstrādes rūpniecības nozarē</t>
  </si>
  <si>
    <t>Demand in industry</t>
  </si>
  <si>
    <t>Industry survey: 'insufficient demand' as the main factor currently limiting production</t>
  </si>
  <si>
    <t>% of enterprises, 4 quarters = 4 times a year</t>
  </si>
  <si>
    <t>Ražošanu ierobežojošie faktori apstrādes rūpniecībā pa uzņēmumu lieluma grupām un pēc ražošanas pamatgrupējuma (procentos no apsekoto uzņēmumu skaita) - Ierobežojošie faktori, Uzņēmumu lieluma grupa un ražošanas pamatgrupējums un Laika periods. (stat.gov.lv)</t>
  </si>
  <si>
    <t>Pieprasījums pakalpojumu nozarēs</t>
  </si>
  <si>
    <t>Demand in services</t>
  </si>
  <si>
    <t>Services survey: 'insufficient demand' as the main factor currently limiting business</t>
  </si>
  <si>
    <t>Saimniecisko darbību ierobežojošie faktori pakalpojumu sektorā (procentos no apsekoto uzņēmumu skaita) | Oficiālās statistikas portāls</t>
  </si>
  <si>
    <t>Ekonomikas sentiments</t>
  </si>
  <si>
    <t>Economic sentiment</t>
  </si>
  <si>
    <t>Economic Sentiment Indicator, composite indicator made up of five sectoral confidence indicators</t>
  </si>
  <si>
    <t>Level, quarter = 3 month average</t>
  </si>
  <si>
    <t>Ekonomikas sentimenta rādītājs (ilgtermiņa vidējais = 100) - Laika periods. (stat.gov.lv)</t>
  </si>
  <si>
    <t>Kreditēšana (nefinanšu rezidenti)</t>
  </si>
  <si>
    <t>Credit (non-financial residents)</t>
  </si>
  <si>
    <t>Value of loans granted to the non-financial residents</t>
  </si>
  <si>
    <t>Bank of Latvia</t>
  </si>
  <si>
    <t>https://statdb.bank.lv/lb/Data.aspx?id=224</t>
  </si>
  <si>
    <t>Tirdzniecības bilance</t>
  </si>
  <si>
    <t>Trade balance</t>
  </si>
  <si>
    <t>Exports and imports by grouping of countries</t>
  </si>
  <si>
    <t>% of GDP, seasonally unadjusted</t>
  </si>
  <si>
    <t>Iekšzemes kopprodukta izlietojums (tūkst. eiro) - Koriģēšana, Vērtības, Rādītāji un Laika periods. (stat.gov.lv)</t>
  </si>
  <si>
    <t>https://stat.gov.lv/lv/statistikas-temas/tirdznieciba-pakalpojumi/areja-tirdznieciba/tabulas/atd100c-eksports-un-imports</t>
  </si>
  <si>
    <t>Tekošā konta bilance</t>
  </si>
  <si>
    <t>Current account balance</t>
  </si>
  <si>
    <t>Current account</t>
  </si>
  <si>
    <t>https://statdb.bank.lv/lb/Data.aspx?id=200</t>
  </si>
  <si>
    <t>Pamatinflācija</t>
  </si>
  <si>
    <t>Core inflation</t>
  </si>
  <si>
    <t>HICP excluding energy, food, alcohol and tobacco</t>
  </si>
  <si>
    <t>% change y-o-y, quarter = 3 month average</t>
  </si>
  <si>
    <t>Mājokļu cenas</t>
  </si>
  <si>
    <t>House price index</t>
  </si>
  <si>
    <t>Mājokļa cenu indekss un pārmaiņas - Grupa, Rādītāji un Laika periods. (stat.gov.lv)</t>
  </si>
  <si>
    <t>Table 1</t>
  </si>
  <si>
    <t>Table 2</t>
  </si>
  <si>
    <t>Indikators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</si>
  <si>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</si>
  <si>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</si>
  <si>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</si>
  <si>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</si>
  <si>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</si>
  <si>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</si>
  <si>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</si>
  <si>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</si>
  <si>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</si>
  <si>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</si>
  <si>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</si>
  <si>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</si>
  <si>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</si>
  <si>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</si>
  <si>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</si>
  <si>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</si>
  <si>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</si>
  <si>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</si>
  <si>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</si>
  <si>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</si>
  <si>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</si>
  <si>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</si>
  <si>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</si>
  <si>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</si>
  <si>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</si>
  <si>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</si>
  <si>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</si>
  <si>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</si>
  <si>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</si>
  <si>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</si>
  <si>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</si>
  <si>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</si>
  <si>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</si>
  <si>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</si>
  <si>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</si>
  <si>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</si>
  <si>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</si>
  <si>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</si>
  <si>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</si>
  <si>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</si>
  <si>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</si>
  <si>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</si>
  <si>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</si>
  <si>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</si>
  <si>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</si>
  <si>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</si>
  <si>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</si>
  <si>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</si>
  <si>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</si>
  <si>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</si>
  <si>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</si>
  <si>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</si>
  <si>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</si>
  <si>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</si>
  <si>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</si>
  <si>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</si>
  <si>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</si>
  <si>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</si>
  <si>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</si>
  <si>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</si>
  <si>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</si>
  <si>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</si>
  <si>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</si>
  <si>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</si>
  <si>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</si>
  <si>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</si>
  <si>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</si>
  <si>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</si>
  <si>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</si>
  <si>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</si>
  <si>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</si>
  <si>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</si>
  <si>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</si>
  <si>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</si>
  <si>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</si>
  <si>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</si>
  <si>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</si>
  <si>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</si>
  <si>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</si>
  <si>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</si>
  <si>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</si>
  <si>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</si>
  <si>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</si>
  <si>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</si>
  <si>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</si>
  <si>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</si>
  <si>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</si>
  <si>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</si>
  <si>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</si>
  <si>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</si>
  <si>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</si>
  <si>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</si>
  <si>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</si>
  <si>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</si>
  <si>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</si>
  <si>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</si>
  <si>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</si>
  <si>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</si>
  <si>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</si>
  <si>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</si>
  <si>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mean</t>
  </si>
  <si>
    <t>variance</t>
  </si>
  <si>
    <t>st. deviation</t>
  </si>
  <si>
    <t>n</t>
  </si>
  <si>
    <t>coef.</t>
  </si>
  <si>
    <t>Credits (non-financial residents)</t>
  </si>
  <si>
    <t>House price</t>
  </si>
  <si>
    <t>Table 3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</si>
  <si>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</si>
  <si>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</si>
  <si>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</si>
  <si>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</si>
  <si>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standartnovirzi (4.tabula).</t>
  </si>
  <si>
    <t>3. Izmantojot nosacīto formatējumu, datu lauki tiek iekrāsoti,</t>
  </si>
  <si>
    <t>no mazākās līdz augstākai vērtībai ap ilgtermiņa vidējo.</t>
  </si>
  <si>
    <t>Instructions</t>
  </si>
  <si>
    <t xml:space="preserve">1. Calculate the mean, variance, and standard deviation of </t>
  </si>
  <si>
    <t>each data series.</t>
  </si>
  <si>
    <t>2. Normalise the data by substracting the mean and dividing</t>
  </si>
  <si>
    <t>by standard deviation (Table 4).</t>
  </si>
  <si>
    <t>3. Use Conditional Formating → New rule → 3-Color Scale from</t>
  </si>
  <si>
    <t>lowest to highest value to color the cells.</t>
  </si>
  <si>
    <t>Table 4</t>
  </si>
  <si>
    <t>I</t>
  </si>
  <si>
    <t>II</t>
  </si>
  <si>
    <t>III</t>
  </si>
  <si>
    <t>IV</t>
  </si>
  <si>
    <t>Saliktais siltuma indikators</t>
  </si>
  <si>
    <t>Composite indicator</t>
  </si>
  <si>
    <t xml:space="preserve"> </t>
  </si>
  <si>
    <t>Lativan economy cycle heatmap, 2000-2024 (q3)</t>
  </si>
  <si>
    <t>Saliktais siltumkartes indekss</t>
  </si>
  <si>
    <t>Latvijas ekonomikas cikla siltuma karte, 2000 -2024 (q4)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</si>
</sst>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#,##0.0"/>
    <numFmt numFmtId="166" formatCode="#,##0.##########"/>
    <numFmt numFmtId="167" formatCode="_-* #,##0.000_-;\-* #,##0.000_-;_-* &quot;-&quot;??_-;_-@_-"/>
    <numFmt numFmtId="168" formatCode="_-* #,##0.0_-;\-* #,##0.0_-;_-* &quot;-&quot;??_-;_-@_-"/>
    <numFmt numFmtId="169" formatCode="0.0000"/>
    <numFmt numFmtId="170" formatCode="0.000"/>
    <numFmt numFmtId="171" formatCode=";;;"/>
  </numFmts>
  <fonts count="31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u/>
      <sz val="11"/>
      <color theme="10"/>
      <name val="Aptos Narrow"/>
      <family val="2"/>
      <charset val="186"/>
      <scheme val="minor"/>
    </font>
    <font>
      <sz val="10.5"/>
      <color theme="1"/>
      <name val="Aptos Narrow"/>
      <family val="2"/>
      <scheme val="minor"/>
    </font>
    <font>
      <b/>
      <sz val="10.5"/>
      <color theme="1"/>
      <name val="Aptos Narrow"/>
      <family val="2"/>
      <charset val="186"/>
      <scheme val="minor"/>
    </font>
    <font>
      <sz val="10.5"/>
      <name val="Aptos Narrow"/>
      <family val="2"/>
      <scheme val="minor"/>
    </font>
    <font>
      <b/>
      <sz val="10.5"/>
      <color rgb="FF0070C0"/>
      <name val="Aptos Narrow"/>
      <family val="2"/>
      <charset val="186"/>
      <scheme val="minor"/>
    </font>
    <font>
      <sz val="10"/>
      <color theme="1"/>
      <name val="Aptos Narrow"/>
      <family val="2"/>
      <charset val="186"/>
      <scheme val="minor"/>
    </font>
    <font>
      <sz val="11"/>
      <name val="Aptos Narrow"/>
      <family val="2"/>
      <scheme val="minor"/>
    </font>
    <font>
      <sz val="10.5"/>
      <name val="Aptos Narrow"/>
      <family val="2"/>
      <charset val="186"/>
      <scheme val="minor"/>
    </font>
    <font>
      <i/>
      <sz val="10.5"/>
      <color theme="0" tint="-0.499984740745262"/>
      <name val="Aptos Narrow"/>
      <family val="2"/>
      <charset val="186"/>
      <scheme val="minor"/>
    </font>
    <font>
      <i/>
      <sz val="10"/>
      <color theme="1"/>
      <name val="Aptos Narrow"/>
      <family val="2"/>
      <charset val="186"/>
      <scheme val="minor"/>
    </font>
    <font>
      <i/>
      <sz val="10.5"/>
      <color theme="1"/>
      <name val="Aptos Narrow"/>
      <family val="2"/>
      <charset val="186"/>
      <scheme val="minor"/>
    </font>
    <font>
      <i/>
      <sz val="10.5"/>
      <name val="Aptos Narrow"/>
      <family val="2"/>
      <charset val="186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charset val="204"/>
      <scheme val="minor"/>
    </font>
    <font>
      <b/>
      <sz val="10"/>
      <color theme="0"/>
      <name val="Aptos Narrow"/>
      <family val="2"/>
      <charset val="204"/>
      <scheme val="minor"/>
    </font>
    <font>
      <sz val="8"/>
      <color theme="1"/>
      <name val="Aptos Narrow"/>
      <family val="2"/>
      <scheme val="minor"/>
    </font>
    <font>
      <sz val="8"/>
      <color theme="0" tint="-0.499984740745262"/>
      <name val="Aptos Narrow"/>
      <family val="2"/>
      <charset val="186"/>
      <scheme val="minor"/>
    </font>
    <font>
      <sz val="8"/>
      <color theme="0" tint="-0.499984740745262"/>
      <name val="Aptos Narrow"/>
      <family val="2"/>
      <scheme val="minor"/>
    </font>
    <font>
      <b/>
      <sz val="8"/>
      <color rgb="FF0070C0"/>
      <name val="Aptos Narrow"/>
      <family val="2"/>
      <charset val="186"/>
      <scheme val="minor"/>
    </font>
    <font>
      <i/>
      <sz val="8"/>
      <color theme="1"/>
      <name val="Aptos Narrow"/>
      <family val="2"/>
      <scheme val="minor"/>
    </font>
    <font>
      <b/>
      <sz val="8"/>
      <color theme="1"/>
      <name val="Aptos Narrow"/>
      <family val="2"/>
      <charset val="204"/>
      <scheme val="minor"/>
    </font>
    <font>
      <sz val="8"/>
      <name val="Aptos Narrow"/>
      <family val="2"/>
      <scheme val="minor"/>
    </font>
    <font>
      <sz val="8"/>
      <color rgb="FF006100"/>
      <name val="Aptos Narrow"/>
      <family val="2"/>
      <charset val="186"/>
      <scheme val="minor"/>
    </font>
    <font>
      <sz val="8"/>
      <name val="Arial"/>
      <family val="2"/>
    </font>
    <font>
      <sz val="8"/>
      <name val="Arial"/>
      <family val="2"/>
      <charset val="186"/>
    </font>
    <font>
      <sz val="8"/>
      <color theme="1"/>
      <name val="Aptos Narrow"/>
      <family val="2"/>
      <charset val="186"/>
      <scheme val="minor"/>
    </font>
    <font>
      <b/>
      <sz val="8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0" fontId="4" fillId="3" borderId="0" xfId="0" applyFont="1" applyFill="1"/>
    <xf numFmtId="0" fontId="0" fillId="3" borderId="0" xfId="0" applyFill="1"/>
    <xf numFmtId="0" fontId="5" fillId="4" borderId="1" xfId="0" applyFont="1" applyFill="1" applyBorder="1"/>
    <xf numFmtId="0" fontId="0" fillId="4" borderId="1" xfId="0" applyFill="1" applyBorder="1"/>
    <xf numFmtId="0" fontId="4" fillId="5" borderId="0" xfId="0" applyFont="1" applyFill="1"/>
    <xf numFmtId="0" fontId="3" fillId="5" borderId="0" xfId="3" applyFill="1"/>
    <xf numFmtId="0" fontId="3" fillId="0" borderId="0" xfId="3"/>
    <xf numFmtId="0" fontId="0" fillId="5" borderId="0" xfId="0" applyFill="1"/>
    <xf numFmtId="0" fontId="6" fillId="0" borderId="0" xfId="0" applyFont="1"/>
    <xf numFmtId="0" fontId="4" fillId="0" borderId="0" xfId="0" applyFont="1"/>
    <xf numFmtId="0" fontId="3" fillId="3" borderId="0" xfId="3" applyFill="1"/>
    <xf numFmtId="0" fontId="3" fillId="0" borderId="0" xfId="3" applyFill="1" applyProtection="1"/>
    <xf numFmtId="0" fontId="6" fillId="3" borderId="0" xfId="0" applyFont="1" applyFill="1"/>
    <xf numFmtId="0" fontId="6" fillId="5" borderId="0" xfId="0" applyFont="1" applyFill="1"/>
    <xf numFmtId="0" fontId="7" fillId="3" borderId="0" xfId="0" applyFont="1" applyFill="1"/>
    <xf numFmtId="0" fontId="8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4" fillId="3" borderId="2" xfId="0" applyFont="1" applyFill="1" applyBorder="1"/>
    <xf numFmtId="0" fontId="15" fillId="3" borderId="0" xfId="0" applyFont="1" applyFill="1"/>
    <xf numFmtId="0" fontId="16" fillId="3" borderId="3" xfId="0" applyFont="1" applyFill="1" applyBorder="1"/>
    <xf numFmtId="0" fontId="16" fillId="3" borderId="0" xfId="0" applyFont="1" applyFill="1"/>
    <xf numFmtId="0" fontId="17" fillId="3" borderId="0" xfId="0" applyFont="1" applyFill="1"/>
    <xf numFmtId="0" fontId="15" fillId="3" borderId="3" xfId="0" applyFont="1" applyFill="1" applyBorder="1"/>
    <xf numFmtId="1" fontId="15" fillId="3" borderId="0" xfId="0" applyNumberFormat="1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/>
    </xf>
    <xf numFmtId="0" fontId="13" fillId="3" borderId="3" xfId="0" applyFont="1" applyFill="1" applyBorder="1"/>
    <xf numFmtId="171" fontId="15" fillId="3" borderId="0" xfId="0" applyNumberFormat="1" applyFont="1" applyFill="1" applyAlignment="1">
      <alignment horizontal="center"/>
    </xf>
    <xf numFmtId="0" fontId="14" fillId="3" borderId="3" xfId="0" applyFont="1" applyFill="1" applyBorder="1"/>
    <xf numFmtId="0" fontId="14" fillId="3" borderId="4" xfId="0" applyFont="1" applyFill="1" applyBorder="1"/>
    <xf numFmtId="171" fontId="4" fillId="3" borderId="2" xfId="0" applyNumberFormat="1" applyFont="1" applyFill="1" applyBorder="1" applyAlignment="1">
      <alignment horizontal="center"/>
    </xf>
    <xf numFmtId="171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15" fillId="3" borderId="0" xfId="0" applyFont="1" applyFill="1" applyBorder="1"/>
    <xf numFmtId="171" fontId="15" fillId="3" borderId="0" xfId="0" applyNumberFormat="1" applyFont="1" applyFill="1" applyBorder="1" applyAlignment="1">
      <alignment horizontal="center"/>
    </xf>
    <xf numFmtId="0" fontId="18" fillId="3" borderId="0" xfId="0" applyFont="1" applyFill="1"/>
    <xf numFmtId="0" fontId="19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1" fillId="3" borderId="0" xfId="0" applyFont="1" applyFill="1"/>
    <xf numFmtId="0" fontId="22" fillId="5" borderId="0" xfId="0" applyFont="1" applyFill="1" applyAlignment="1">
      <alignment horizontal="center"/>
    </xf>
    <xf numFmtId="164" fontId="25" fillId="2" borderId="0" xfId="2" applyNumberFormat="1" applyFont="1" applyAlignment="1">
      <alignment horizontal="center"/>
    </xf>
    <xf numFmtId="1" fontId="25" fillId="2" borderId="0" xfId="2" applyNumberFormat="1" applyFont="1" applyAlignment="1">
      <alignment horizontal="right"/>
    </xf>
    <xf numFmtId="1" fontId="25" fillId="2" borderId="0" xfId="2" applyNumberFormat="1" applyFont="1" applyAlignment="1">
      <alignment horizontal="center"/>
    </xf>
    <xf numFmtId="0" fontId="28" fillId="0" borderId="0" xfId="0" applyFont="1"/>
    <xf numFmtId="164" fontId="18" fillId="3" borderId="0" xfId="0" applyNumberFormat="1" applyFont="1" applyFill="1"/>
    <xf numFmtId="1" fontId="18" fillId="3" borderId="0" xfId="0" applyNumberFormat="1" applyFont="1" applyFill="1"/>
    <xf numFmtId="0" fontId="29" fillId="3" borderId="0" xfId="0" applyFont="1" applyFill="1"/>
    <xf numFmtId="164" fontId="20" fillId="3" borderId="0" xfId="0" applyNumberFormat="1" applyFont="1" applyFill="1" applyAlignment="1">
      <alignment horizontal="center"/>
    </xf>
    <xf numFmtId="1" fontId="20" fillId="3" borderId="0" xfId="0" applyNumberFormat="1" applyFont="1" applyFill="1" applyAlignment="1">
      <alignment horizontal="center"/>
    </xf>
    <xf numFmtId="0" fontId="30" fillId="3" borderId="0" xfId="0" applyFont="1" applyFill="1"/>
    <xf numFmtId="164" fontId="18" fillId="3" borderId="0" xfId="0" applyNumberFormat="1" applyFont="1" applyFill="1" applyAlignment="1">
      <alignment horizontal="center"/>
    </xf>
    <xf numFmtId="0" fontId="28" fillId="3" borderId="0" xfId="0" applyFont="1" applyFill="1"/>
    <xf numFmtId="1" fontId="18" fillId="3" borderId="0" xfId="0" applyNumberFormat="1" applyFont="1" applyFill="1" applyAlignment="1">
      <alignment horizontal="left"/>
    </xf>
    <xf numFmtId="0" fontId="18" fillId="3" borderId="0" xfId="0" applyFont="1" applyFill="1" applyAlignment="1">
      <alignment horizontal="center"/>
    </xf>
    <xf numFmtId="164" fontId="18" fillId="3" borderId="0" xfId="0" applyNumberFormat="1" applyFont="1" applyFill="1" applyAlignment="1">
      <alignment horizontal="center" vertical="center"/>
    </xf>
    <xf numFmtId="164" fontId="24" fillId="3" borderId="0" xfId="0" applyNumberFormat="1" applyFont="1" applyFill="1" applyAlignment="1">
      <alignment horizontal="center" vertical="center"/>
    </xf>
    <xf numFmtId="164" fontId="24" fillId="3" borderId="0" xfId="0" applyNumberFormat="1" applyFont="1" applyFill="1" applyAlignment="1">
      <alignment horizontal="center"/>
    </xf>
    <xf numFmtId="164" fontId="18" fillId="3" borderId="2" xfId="0" applyNumberFormat="1" applyFont="1" applyFill="1" applyBorder="1" applyAlignment="1">
      <alignment horizontal="center"/>
    </xf>
    <xf numFmtId="2" fontId="18" fillId="3" borderId="0" xfId="0" applyNumberFormat="1" applyFont="1" applyFill="1"/>
    <xf numFmtId="0" fontId="22" fillId="0" borderId="0" xfId="0" applyFont="1" applyFill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164" fontId="18" fillId="3" borderId="0" xfId="0" applyNumberFormat="1" applyFont="1" applyFill="1" applyBorder="1" applyAlignment="1">
      <alignment horizontal="center"/>
    </xf>
    <xf numFmtId="169" fontId="18" fillId="3" borderId="0" xfId="0" applyNumberFormat="1" applyFont="1" applyFill="1" applyBorder="1" applyAlignment="1">
      <alignment horizontal="center"/>
    </xf>
    <xf numFmtId="164" fontId="18" fillId="3" borderId="0" xfId="0" applyNumberFormat="1" applyFont="1" applyFill="1" applyBorder="1"/>
    <xf numFmtId="2" fontId="18" fillId="3" borderId="0" xfId="0" applyNumberFormat="1" applyFont="1" applyFill="1" applyBorder="1" applyAlignment="1">
      <alignment horizontal="center"/>
    </xf>
    <xf numFmtId="170" fontId="18" fillId="3" borderId="0" xfId="0" applyNumberFormat="1" applyFont="1" applyFill="1" applyBorder="1" applyAlignment="1">
      <alignment horizontal="center"/>
    </xf>
    <xf numFmtId="3" fontId="18" fillId="3" borderId="0" xfId="0" applyNumberFormat="1" applyFont="1" applyFill="1"/>
    <xf numFmtId="167" fontId="18" fillId="3" borderId="0" xfId="1" applyNumberFormat="1" applyFont="1" applyFill="1"/>
    <xf numFmtId="168" fontId="18" fillId="3" borderId="0" xfId="1" applyNumberFormat="1" applyFont="1" applyFill="1"/>
    <xf numFmtId="165" fontId="18" fillId="3" borderId="0" xfId="0" applyNumberFormat="1" applyFont="1" applyFill="1"/>
    <xf numFmtId="168" fontId="18" fillId="3" borderId="0" xfId="0" applyNumberFormat="1" applyFont="1" applyFill="1"/>
    <xf numFmtId="164" fontId="28" fillId="3" borderId="0" xfId="0" applyNumberFormat="1" applyFont="1" applyFill="1"/>
    <xf numFmtId="0" fontId="23" fillId="3" borderId="0" xfId="0" applyFont="1" applyFill="1"/>
    <xf numFmtId="164" fontId="6" fillId="3" borderId="0" xfId="0" applyNumberFormat="1" applyFont="1" applyFill="1" applyAlignment="1">
      <alignment horizontal="left"/>
    </xf>
    <xf numFmtId="164" fontId="24" fillId="3" borderId="0" xfId="0" applyNumberFormat="1" applyFont="1" applyFill="1"/>
    <xf numFmtId="0" fontId="24" fillId="3" borderId="0" xfId="0" applyFont="1" applyFill="1"/>
    <xf numFmtId="0" fontId="6" fillId="3" borderId="0" xfId="0" applyFont="1" applyFill="1" applyAlignment="1">
      <alignment horizontal="left"/>
    </xf>
    <xf numFmtId="165" fontId="26" fillId="3" borderId="0" xfId="0" applyNumberFormat="1" applyFont="1" applyFill="1"/>
    <xf numFmtId="165" fontId="27" fillId="3" borderId="0" xfId="0" applyNumberFormat="1" applyFont="1" applyFill="1" applyAlignment="1">
      <alignment horizontal="right" vertical="center" shrinkToFit="1"/>
    </xf>
    <xf numFmtId="166" fontId="27" fillId="3" borderId="0" xfId="0" applyNumberFormat="1" applyFont="1" applyFill="1" applyAlignment="1">
      <alignment horizontal="right" vertical="center" shrinkToFit="1"/>
    </xf>
    <xf numFmtId="1" fontId="9" fillId="3" borderId="0" xfId="0" applyNumberFormat="1" applyFont="1" applyFill="1" applyAlignment="1">
      <alignment horizontal="left"/>
    </xf>
    <xf numFmtId="164" fontId="10" fillId="3" borderId="0" xfId="0" applyNumberFormat="1" applyFont="1" applyFill="1" applyAlignment="1">
      <alignment horizontal="left" vertical="center"/>
    </xf>
    <xf numFmtId="165" fontId="6" fillId="3" borderId="0" xfId="0" applyNumberFormat="1" applyFont="1" applyFill="1" applyAlignment="1">
      <alignment horizontal="left" vertical="center"/>
    </xf>
  </cellXfs>
  <cellStyles count="4">
    <cellStyle name="Comma" xfId="1" builtinId="3"/>
    <cellStyle name="Good" xfId="2" builtinId="26"/>
    <cellStyle name="Hyperlink" xfId="3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.stat.gov.lv/pxweb/lv/OSP_PUB/START__EMP__DS__DSV/DSV010c?s=dsv010c&amp;" TargetMode="External"/><Relationship Id="rId26" Type="http://schemas.openxmlformats.org/officeDocument/2006/relationships/hyperlink" Target="https://data.stat.gov.lv/pxweb/lv/OSP_PUB/START__VEK__PC__PCI/PCI050c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hyperlink" Target="https://data.stat.gov.lv/pxweb/lv/OSP_PUB/START__VEK__KR__KRB/KRB030m" TargetMode="External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statdb.bank.lv/lb/Data.aspx?id=200" TargetMode="External"/><Relationship Id="rId25" Type="http://schemas.openxmlformats.org/officeDocument/2006/relationships/hyperlink" Target="https://data.stat.gov.lv/pxweb/lv/OSP_PUB/START__VEK__IS__ISP/ISP050c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s://statdb.bank.lv/lb/Data.aspx?id=224" TargetMode="External"/><Relationship Id="rId20" Type="http://schemas.openxmlformats.org/officeDocument/2006/relationships/hyperlink" Target="https://stat.gov.lv/lv/statistikas-temas/darbs/darbvietas-darbalaiks/tabulas/dvb010c-brivas-darbvietas-pa-darbibas-veidiem" TargetMode="External"/><Relationship Id="rId29" Type="http://schemas.openxmlformats.org/officeDocument/2006/relationships/hyperlink" Target="https://ec.europa.eu/eurostat/databrowser/view/EI_BSIN_Q_R2/default/table?lang=en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24" Type="http://schemas.openxmlformats.org/officeDocument/2006/relationships/hyperlink" Target="https://data.stat.gov.lv/pxweb/lv/OSP_PUB/START__VEK__KR__KRE/KRE010m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stat.gov.lv/lv/statistikas-temas/tirdznieciba-pakalpojumi/areja-tirdznieciba/tabulas/atd100c-eksports-un-imports" TargetMode="External"/><Relationship Id="rId23" Type="http://schemas.openxmlformats.org/officeDocument/2006/relationships/hyperlink" Target="https://stat.gov.lv/lv/statistikas-temas/valsts-ekonomika/konjunktura/tabulas/krp030m-saimniecisko-darbibu-ierobezojosie" TargetMode="External"/><Relationship Id="rId28" Type="http://schemas.openxmlformats.org/officeDocument/2006/relationships/hyperlink" Target="https://ec.europa.eu/eurostat/databrowser/view/UNE_RT_Q__custom_1182319/bookmark/table?lang=en&amp;bookmarkId=32e8b227-c9e8-44f4-b14a-4d1b4c412136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stat.gov.lv/lv/statistikas-temas/darbs/nodarbinatiba/tabulas/nbl020c-nodarbinatie-un-nodarbinatibas-limenis-pa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Relationship Id="rId22" Type="http://schemas.openxmlformats.org/officeDocument/2006/relationships/hyperlink" Target="https://data.stat.gov.lv/pxweb/lv/OSP_PUB/START__VEK__KR__KRR/KRR050m?s=krr050m&amp;" TargetMode="External"/><Relationship Id="rId27" Type="http://schemas.openxmlformats.org/officeDocument/2006/relationships/hyperlink" Target="https://ec.europa.eu/eurostat/databrowser/view/PRC_HICP_MANR__custom_4394497/default/table?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8300-15A5-4FFD-854E-5BC96E972AD7}">
  <dimension ref="A1:U17"/>
  <sheetViews>
    <sheetView zoomScale="50" zoomScaleNormal="50" workbookViewId="0"/>
  </sheetViews>
  <sheetFormatPr defaultRowHeight="15" x14ac:dyDescent="0.25"/>
  <cols>
    <col min="1" max="1" width="38.5703125" customWidth="1"/>
    <col min="2" max="2" width="33.42578125" customWidth="1"/>
    <col min="3" max="3" width="28.140625" customWidth="1"/>
    <col min="4" max="4" width="38.42578125" customWidth="1"/>
    <col min="5" max="5" width="9.140625" customWidth="1"/>
  </cols>
  <sheetData>
    <row r="1" spans="1:21" s="2" customFormat="1" x14ac:dyDescent="0.25">
      <c r="A1" s="1"/>
      <c r="B1" s="1"/>
      <c r="C1" s="1"/>
      <c r="D1" s="1"/>
      <c r="E1" s="1"/>
      <c r="F1" s="1"/>
    </row>
    <row r="2" spans="1:21" s="2" customFormat="1" ht="15.75" thickBo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2" customFormat="1" x14ac:dyDescent="0.25">
      <c r="A3" s="5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7" t="s">
        <v>11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s="2" customFormat="1" x14ac:dyDescent="0.25">
      <c r="A4" s="9" t="s">
        <v>12</v>
      </c>
      <c r="B4" s="10" t="s">
        <v>13</v>
      </c>
      <c r="C4" s="10" t="s">
        <v>14</v>
      </c>
      <c r="D4" s="10" t="s">
        <v>15</v>
      </c>
      <c r="E4" s="11" t="s">
        <v>16</v>
      </c>
      <c r="F4" s="7" t="s">
        <v>17</v>
      </c>
    </row>
    <row r="5" spans="1:21" s="2" customFormat="1" ht="14.25" customHeight="1" x14ac:dyDescent="0.25">
      <c r="A5" s="5" t="s">
        <v>18</v>
      </c>
      <c r="B5" s="5" t="s">
        <v>19</v>
      </c>
      <c r="C5" s="5" t="s">
        <v>20</v>
      </c>
      <c r="D5" s="5" t="s">
        <v>21</v>
      </c>
      <c r="E5" s="6" t="s">
        <v>10</v>
      </c>
      <c r="F5" s="12" t="s">
        <v>22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2" customFormat="1" x14ac:dyDescent="0.25">
      <c r="A6" s="1" t="s">
        <v>23</v>
      </c>
      <c r="B6" s="13" t="s">
        <v>24</v>
      </c>
      <c r="C6" s="13" t="s">
        <v>25</v>
      </c>
      <c r="D6" s="13" t="s">
        <v>26</v>
      </c>
      <c r="E6" s="11" t="s">
        <v>10</v>
      </c>
      <c r="F6" s="7" t="s">
        <v>27</v>
      </c>
    </row>
    <row r="7" spans="1:21" s="2" customForma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6" t="s">
        <v>16</v>
      </c>
      <c r="F7" s="7" t="s">
        <v>17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2" customFormat="1" x14ac:dyDescent="0.25">
      <c r="A8" s="1" t="s">
        <v>32</v>
      </c>
      <c r="B8" s="1" t="s">
        <v>33</v>
      </c>
      <c r="C8" s="1" t="s">
        <v>34</v>
      </c>
      <c r="D8" s="1" t="s">
        <v>35</v>
      </c>
      <c r="E8" s="11" t="s">
        <v>10</v>
      </c>
      <c r="F8" s="7" t="s">
        <v>36</v>
      </c>
    </row>
    <row r="9" spans="1:21" s="2" customFormat="1" x14ac:dyDescent="0.25">
      <c r="A9" s="5" t="s">
        <v>37</v>
      </c>
      <c r="B9" s="5" t="s">
        <v>38</v>
      </c>
      <c r="C9" s="5" t="s">
        <v>39</v>
      </c>
      <c r="D9" s="5" t="s">
        <v>40</v>
      </c>
      <c r="E9" s="6" t="s">
        <v>10</v>
      </c>
      <c r="F9" s="7" t="s">
        <v>41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s="2" customFormat="1" x14ac:dyDescent="0.25">
      <c r="A10" s="1" t="s">
        <v>42</v>
      </c>
      <c r="B10" s="1" t="s">
        <v>43</v>
      </c>
      <c r="C10" s="1" t="s">
        <v>44</v>
      </c>
      <c r="D10" s="1" t="s">
        <v>40</v>
      </c>
      <c r="E10" s="11" t="s">
        <v>10</v>
      </c>
      <c r="F10" s="12" t="s">
        <v>45</v>
      </c>
    </row>
    <row r="11" spans="1:21" s="2" customFormat="1" x14ac:dyDescent="0.25">
      <c r="A11" s="14" t="s">
        <v>46</v>
      </c>
      <c r="B11" s="14" t="s">
        <v>47</v>
      </c>
      <c r="C11" s="14" t="s">
        <v>48</v>
      </c>
      <c r="D11" s="14" t="s">
        <v>49</v>
      </c>
      <c r="E11" s="6" t="s">
        <v>10</v>
      </c>
      <c r="F11" s="7" t="s">
        <v>50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s="2" customFormat="1" x14ac:dyDescent="0.25">
      <c r="A12" s="1" t="s">
        <v>51</v>
      </c>
      <c r="B12" s="1" t="s">
        <v>52</v>
      </c>
      <c r="C12" s="1" t="s">
        <v>53</v>
      </c>
      <c r="D12" s="1" t="s">
        <v>26</v>
      </c>
      <c r="E12" s="11" t="s">
        <v>54</v>
      </c>
      <c r="F12" s="11" t="s">
        <v>55</v>
      </c>
    </row>
    <row r="13" spans="1:21" s="2" customFormat="1" x14ac:dyDescent="0.25">
      <c r="A13" s="14" t="s">
        <v>56</v>
      </c>
      <c r="B13" s="14" t="s">
        <v>57</v>
      </c>
      <c r="C13" s="14" t="s">
        <v>58</v>
      </c>
      <c r="D13" s="14" t="s">
        <v>59</v>
      </c>
      <c r="E13" s="6" t="s">
        <v>10</v>
      </c>
      <c r="F13" s="7" t="s">
        <v>60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2" customFormat="1" x14ac:dyDescent="0.25">
      <c r="A14" s="13"/>
      <c r="B14" s="5"/>
      <c r="C14" s="14"/>
      <c r="D14" s="14"/>
      <c r="E14" s="11"/>
      <c r="F14" s="6" t="s">
        <v>61</v>
      </c>
    </row>
    <row r="15" spans="1:21" s="2" customFormat="1" x14ac:dyDescent="0.25">
      <c r="A15" s="13" t="s">
        <v>62</v>
      </c>
      <c r="B15" s="13" t="s">
        <v>63</v>
      </c>
      <c r="C15" s="13" t="s">
        <v>64</v>
      </c>
      <c r="D15" s="13" t="s">
        <v>59</v>
      </c>
      <c r="E15" s="6" t="s">
        <v>54</v>
      </c>
      <c r="F15" s="11" t="s">
        <v>65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2" customFormat="1" x14ac:dyDescent="0.25">
      <c r="A16" s="5" t="s">
        <v>66</v>
      </c>
      <c r="B16" s="5" t="s">
        <v>67</v>
      </c>
      <c r="C16" s="5" t="s">
        <v>68</v>
      </c>
      <c r="D16" s="5" t="s">
        <v>69</v>
      </c>
      <c r="E16" s="11" t="s">
        <v>16</v>
      </c>
      <c r="F16" s="7" t="s">
        <v>17</v>
      </c>
    </row>
    <row r="17" spans="1:6" s="2" customFormat="1" x14ac:dyDescent="0.25">
      <c r="A17" s="1" t="s">
        <v>70</v>
      </c>
      <c r="B17" s="1" t="s">
        <v>71</v>
      </c>
      <c r="C17" s="1" t="s">
        <v>71</v>
      </c>
      <c r="D17" s="1" t="s">
        <v>9</v>
      </c>
      <c r="E17" s="6" t="s">
        <v>10</v>
      </c>
      <c r="F17" s="7" t="s">
        <v>72</v>
      </c>
    </row>
  </sheetData>
  <hyperlinks>
    <hyperlink ref="E3" r:id="rId1" xr:uid="{ED68501C-5A8C-4B74-8FD1-CDBD2F615D0C}"/>
    <hyperlink ref="E6" r:id="rId2" xr:uid="{188BD5D7-2ACB-4232-8C13-65FAFB2DE17B}"/>
    <hyperlink ref="E11" r:id="rId3" xr:uid="{5D1B3A20-CB6F-409D-8336-190AE774ED97}"/>
    <hyperlink ref="E7" r:id="rId4" xr:uid="{13ADE388-C97E-4570-B90B-051EACFE7111}"/>
    <hyperlink ref="E8" r:id="rId5" xr:uid="{11BA9440-2536-4596-A576-854A24776DB1}"/>
    <hyperlink ref="E9" r:id="rId6" xr:uid="{75A8A505-EA27-49AD-9940-B7490DCE4F1B}"/>
    <hyperlink ref="E10" r:id="rId7" xr:uid="{ED7E8D24-CF3C-49F1-A6B0-6168F593DBED}"/>
    <hyperlink ref="E4" r:id="rId8" xr:uid="{BCBAABDC-AE42-4B11-BB19-DB216821610E}"/>
    <hyperlink ref="E16" r:id="rId9" xr:uid="{2DF98872-779A-42D7-A1A8-1E441844391B}"/>
    <hyperlink ref="E5" r:id="rId10" xr:uid="{6BB5D91A-9ADD-42DF-A3F8-8D3EDBFFB5D3}"/>
    <hyperlink ref="E13" r:id="rId11" xr:uid="{5EB65550-731E-490C-84FE-290A10D244A5}"/>
    <hyperlink ref="E15" r:id="rId12" xr:uid="{4D1CFAD6-983C-4898-AC06-C29D818C6C25}"/>
    <hyperlink ref="E17" r:id="rId13" xr:uid="{0F79D275-AAB4-4026-BA47-EC835427FD31}"/>
    <hyperlink ref="E12" r:id="rId14" xr:uid="{86A7999F-BB3C-4293-8E2C-7561DB3CC646}"/>
    <hyperlink ref="F14" r:id="rId15" xr:uid="{D877E943-25A8-4B6E-9DAA-8189D2D5281B}"/>
    <hyperlink ref="F12" r:id="rId16" xr:uid="{0362A97B-DDD3-495D-ABC6-6276C7D3353A}"/>
    <hyperlink ref="F15" r:id="rId17" xr:uid="{FA3E9C74-3FF4-465E-9735-EE7201CFE773}"/>
    <hyperlink ref="F3" r:id="rId18" display="https://data.stat.gov.lv/pxweb/lv/OSP_PUB/START__EMP__DS__DSV/DSV010c?s=dsv010c&amp;" xr:uid="{1C225957-A7A0-41CB-981D-5B58719115FD}"/>
    <hyperlink ref="F5" r:id="rId19" display="https://stat.gov.lv/lv/statistikas-temas/darbs/nodarbinatiba/tabulas/nbl020c-nodarbinatie-un-nodarbinatibas-limenis-pa" xr:uid="{A261D420-7718-4BE8-BDF0-4C34DBB10BFC}"/>
    <hyperlink ref="F6" r:id="rId20" display="https://stat.gov.lv/lv/statistikas-temas/darbs/darbvietas-darbalaiks/tabulas/dvb010c-brivas-darbvietas-pa-darbibas-veidiem" xr:uid="{298937E4-2606-4136-85B9-19FAA4AC16E1}"/>
    <hyperlink ref="F8" r:id="rId21" display="https://data.stat.gov.lv/pxweb/lv/OSP_PUB/START__VEK__KR__KRB/KRB030m" xr:uid="{E57906E6-77DD-461A-B6FE-48B0934C130D}"/>
    <hyperlink ref="F9" r:id="rId22" display="https://data.stat.gov.lv/pxweb/lv/OSP_PUB/START__VEK__KR__KRR/KRR050m?s=krr050m&amp;" xr:uid="{7046962E-2B29-42D6-8D7E-4781538371E9}"/>
    <hyperlink ref="F10" r:id="rId23" display="https://stat.gov.lv/lv/statistikas-temas/valsts-ekonomika/konjunktura/tabulas/krp030m-saimniecisko-darbibu-ierobezojosie" xr:uid="{276791B2-9211-47DB-9123-9C2BB8DEDAD2}"/>
    <hyperlink ref="F11" r:id="rId24" display="https://data.stat.gov.lv/pxweb/lv/OSP_PUB/START__VEK__KR__KRE/KRE010m" xr:uid="{4274F8DD-E7F4-45AD-9B10-FD8E0DB4F927}"/>
    <hyperlink ref="F13" r:id="rId25" display="https://data.stat.gov.lv/pxweb/lv/OSP_PUB/START__VEK__IS__ISP/ISP050c" xr:uid="{F77CDD61-D848-4433-95EC-D26F56A5427A}"/>
    <hyperlink ref="F17" r:id="rId26" display="https://data.stat.gov.lv/pxweb/lv/OSP_PUB/START__VEK__PC__PCI/PCI050c" xr:uid="{05BA91B1-5C9E-4ADD-BC22-12661C6A9A97}"/>
    <hyperlink ref="F16" r:id="rId27" display="https://ec.europa.eu/eurostat/databrowser/view/PRC_HICP_MANR__custom_4394497/default/table?lang=en" xr:uid="{87FEEB4E-8FAB-482A-ABBA-CC5ED81FC0EC}"/>
    <hyperlink ref="F4" r:id="rId28" display="https://ec.europa.eu/eurostat/databrowser/view/UNE_RT_Q__custom_1182319/bookmark/table?lang=en&amp;bookmarkId=32e8b227-c9e8-44f4-b14a-4d1b4c412136" xr:uid="{EDC487A2-7A05-4E21-98EA-B3F11F03634B}"/>
    <hyperlink ref="F7" r:id="rId29" display="https://ec.europa.eu/eurostat/databrowser/view/EI_BSIN_Q_R2/default/table?lang=en" xr:uid="{258B9E7D-D134-435C-951E-D3E3F0E518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9001-A8AD-4C40-914B-877BB5A952D0}">
  <dimension ref="A1:HC242"/>
  <sheetViews>
    <sheetView zoomScale="50" zoomScaleNormal="50" workbookViewId="0"/>
  </sheetViews>
  <sheetFormatPr defaultRowHeight="15" x14ac:dyDescent="0.25"/>
  <cols>
    <col min="1" max="1" width="22" customWidth="1"/>
    <col min="2" max="2" width="27.28515625" customWidth="1"/>
    <col min="3" max="102" width="7.7109375" style="47" customWidth="1"/>
    <col min="103" max="103" width="6.85546875" style="47" customWidth="1"/>
    <col min="104" max="104" width="9.28515625" style="47" customWidth="1"/>
    <col min="105" max="107" width="5.7109375" style="47" customWidth="1"/>
  </cols>
  <sheetData>
    <row r="1" spans="1:211" s="1" customFormat="1" ht="14.25" x14ac:dyDescent="0.25"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</row>
    <row r="2" spans="1:211" s="1" customFormat="1" ht="14.25" x14ac:dyDescent="0.25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40"/>
      <c r="CD2" s="40"/>
      <c r="CE2" s="41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</row>
    <row r="3" spans="1:211" s="1" customFormat="1" ht="14.25" x14ac:dyDescent="0.25">
      <c r="B3" s="15" t="s">
        <v>73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42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42" t="s">
        <v>74</v>
      </c>
      <c r="CZ3" s="39"/>
      <c r="DA3" s="39"/>
      <c r="DB3" s="39"/>
      <c r="DC3" s="39"/>
    </row>
    <row r="4" spans="1:211" s="1" customFormat="1" ht="14.25" x14ac:dyDescent="0.25">
      <c r="A4" s="1" t="s">
        <v>75</v>
      </c>
      <c r="B4" s="10" t="s">
        <v>1</v>
      </c>
      <c r="C4" s="43" t="s">
        <v>76</v>
      </c>
      <c r="D4" s="43" t="s">
        <v>77</v>
      </c>
      <c r="E4" s="43" t="s">
        <v>78</v>
      </c>
      <c r="F4" s="43" t="s">
        <v>79</v>
      </c>
      <c r="G4" s="43" t="s">
        <v>80</v>
      </c>
      <c r="H4" s="43" t="s">
        <v>81</v>
      </c>
      <c r="I4" s="43" t="s">
        <v>82</v>
      </c>
      <c r="J4" s="43" t="s">
        <v>83</v>
      </c>
      <c r="K4" s="43" t="s">
        <v>84</v>
      </c>
      <c r="L4" s="43" t="s">
        <v>85</v>
      </c>
      <c r="M4" s="43" t="s">
        <v>86</v>
      </c>
      <c r="N4" s="43" t="s">
        <v>87</v>
      </c>
      <c r="O4" s="43" t="s">
        <v>88</v>
      </c>
      <c r="P4" s="43" t="s">
        <v>89</v>
      </c>
      <c r="Q4" s="43" t="s">
        <v>90</v>
      </c>
      <c r="R4" s="43" t="s">
        <v>91</v>
      </c>
      <c r="S4" s="43" t="s">
        <v>92</v>
      </c>
      <c r="T4" s="43" t="s">
        <v>93</v>
      </c>
      <c r="U4" s="43" t="s">
        <v>94</v>
      </c>
      <c r="V4" s="43" t="s">
        <v>95</v>
      </c>
      <c r="W4" s="43" t="s">
        <v>96</v>
      </c>
      <c r="X4" s="43" t="s">
        <v>97</v>
      </c>
      <c r="Y4" s="43" t="s">
        <v>98</v>
      </c>
      <c r="Z4" s="43" t="s">
        <v>99</v>
      </c>
      <c r="AA4" s="43" t="s">
        <v>100</v>
      </c>
      <c r="AB4" s="43" t="s">
        <v>101</v>
      </c>
      <c r="AC4" s="43" t="s">
        <v>102</v>
      </c>
      <c r="AD4" s="43" t="s">
        <v>103</v>
      </c>
      <c r="AE4" s="43" t="s">
        <v>104</v>
      </c>
      <c r="AF4" s="43" t="s">
        <v>105</v>
      </c>
      <c r="AG4" s="43" t="s">
        <v>106</v>
      </c>
      <c r="AH4" s="43" t="s">
        <v>107</v>
      </c>
      <c r="AI4" s="43" t="s">
        <v>108</v>
      </c>
      <c r="AJ4" s="43" t="s">
        <v>109</v>
      </c>
      <c r="AK4" s="43" t="s">
        <v>110</v>
      </c>
      <c r="AL4" s="43" t="s">
        <v>111</v>
      </c>
      <c r="AM4" s="43" t="s">
        <v>112</v>
      </c>
      <c r="AN4" s="43" t="s">
        <v>113</v>
      </c>
      <c r="AO4" s="43" t="s">
        <v>114</v>
      </c>
      <c r="AP4" s="43" t="s">
        <v>115</v>
      </c>
      <c r="AQ4" s="43" t="s">
        <v>116</v>
      </c>
      <c r="AR4" s="43" t="s">
        <v>117</v>
      </c>
      <c r="AS4" s="43" t="s">
        <v>118</v>
      </c>
      <c r="AT4" s="43" t="s">
        <v>119</v>
      </c>
      <c r="AU4" s="43" t="s">
        <v>120</v>
      </c>
      <c r="AV4" s="43" t="s">
        <v>121</v>
      </c>
      <c r="AW4" s="43" t="s">
        <v>122</v>
      </c>
      <c r="AX4" s="43" t="s">
        <v>123</v>
      </c>
      <c r="AY4" s="43" t="s">
        <v>124</v>
      </c>
      <c r="AZ4" s="43" t="s">
        <v>125</v>
      </c>
      <c r="BA4" s="43" t="s">
        <v>126</v>
      </c>
      <c r="BB4" s="43" t="s">
        <v>127</v>
      </c>
      <c r="BC4" s="43" t="s">
        <v>128</v>
      </c>
      <c r="BD4" s="43" t="s">
        <v>129</v>
      </c>
      <c r="BE4" s="43" t="s">
        <v>130</v>
      </c>
      <c r="BF4" s="43" t="s">
        <v>131</v>
      </c>
      <c r="BG4" s="43" t="s">
        <v>132</v>
      </c>
      <c r="BH4" s="43" t="s">
        <v>133</v>
      </c>
      <c r="BI4" s="43" t="s">
        <v>134</v>
      </c>
      <c r="BJ4" s="43" t="s">
        <v>135</v>
      </c>
      <c r="BK4" s="43" t="s">
        <v>136</v>
      </c>
      <c r="BL4" s="43" t="s">
        <v>137</v>
      </c>
      <c r="BM4" s="43" t="s">
        <v>138</v>
      </c>
      <c r="BN4" s="43" t="s">
        <v>139</v>
      </c>
      <c r="BO4" s="43" t="s">
        <v>140</v>
      </c>
      <c r="BP4" s="43" t="s">
        <v>141</v>
      </c>
      <c r="BQ4" s="43" t="s">
        <v>142</v>
      </c>
      <c r="BR4" s="43" t="s">
        <v>143</v>
      </c>
      <c r="BS4" s="43" t="s">
        <v>144</v>
      </c>
      <c r="BT4" s="43" t="s">
        <v>145</v>
      </c>
      <c r="BU4" s="43" t="s">
        <v>146</v>
      </c>
      <c r="BV4" s="43" t="s">
        <v>147</v>
      </c>
      <c r="BW4" s="43" t="s">
        <v>148</v>
      </c>
      <c r="BX4" s="43" t="s">
        <v>149</v>
      </c>
      <c r="BY4" s="43" t="s">
        <v>150</v>
      </c>
      <c r="BZ4" s="43" t="s">
        <v>151</v>
      </c>
      <c r="CA4" s="43" t="s">
        <v>152</v>
      </c>
      <c r="CB4" s="43" t="s">
        <v>153</v>
      </c>
      <c r="CC4" s="43" t="s">
        <v>154</v>
      </c>
      <c r="CD4" s="43" t="s">
        <v>155</v>
      </c>
      <c r="CE4" s="43" t="s">
        <v>156</v>
      </c>
      <c r="CF4" s="43" t="s">
        <v>157</v>
      </c>
      <c r="CG4" s="43" t="s">
        <v>158</v>
      </c>
      <c r="CH4" s="43" t="s">
        <v>159</v>
      </c>
      <c r="CI4" s="43" t="s">
        <v>160</v>
      </c>
      <c r="CJ4" s="43" t="s">
        <v>161</v>
      </c>
      <c r="CK4" s="43" t="s">
        <v>162</v>
      </c>
      <c r="CL4" s="43" t="s">
        <v>163</v>
      </c>
      <c r="CM4" s="43" t="s">
        <v>164</v>
      </c>
      <c r="CN4" s="43" t="s">
        <v>165</v>
      </c>
      <c r="CO4" s="43" t="s">
        <v>166</v>
      </c>
      <c r="CP4" s="43" t="s">
        <v>167</v>
      </c>
      <c r="CQ4" s="43" t="s">
        <v>168</v>
      </c>
      <c r="CR4" s="43" t="s">
        <v>169</v>
      </c>
      <c r="CS4" s="43" t="s">
        <v>170</v>
      </c>
      <c r="CT4" s="43" t="s">
        <v>171</v>
      </c>
      <c r="CU4" s="43" t="s">
        <v>172</v>
      </c>
      <c r="CV4" s="43" t="s">
        <v>173</v>
      </c>
      <c r="CW4" s="43" t="s">
        <v>174</v>
      </c>
      <c r="CX4" s="43" t="s">
        <v>175</v>
      </c>
      <c r="CY4" s="43" t="s">
        <v>176</v>
      </c>
      <c r="CZ4" s="43" t="s">
        <v>177</v>
      </c>
      <c r="DA4" s="43" t="s">
        <v>178</v>
      </c>
      <c r="DB4" s="43" t="s">
        <v>179</v>
      </c>
      <c r="DC4" s="43" t="s">
        <v>180</v>
      </c>
      <c r="DD4" s="63"/>
    </row>
    <row r="5" spans="1:211" s="1" customFormat="1" ht="14.25" x14ac:dyDescent="0.25">
      <c r="A5" s="16" t="s">
        <v>6</v>
      </c>
      <c r="B5" s="78" t="s">
        <v>7</v>
      </c>
      <c r="C5" s="79">
        <v>6.9</v>
      </c>
      <c r="D5" s="79">
        <v>5.9</v>
      </c>
      <c r="E5" s="79">
        <v>5.6</v>
      </c>
      <c r="F5" s="79">
        <v>5.9</v>
      </c>
      <c r="G5" s="79">
        <v>4.9000000000000004</v>
      </c>
      <c r="H5" s="79">
        <v>4.5999999999999996</v>
      </c>
      <c r="I5" s="79">
        <v>8.1</v>
      </c>
      <c r="J5" s="79">
        <v>7.7</v>
      </c>
      <c r="K5" s="79">
        <v>8.4</v>
      </c>
      <c r="L5" s="79">
        <v>9.6</v>
      </c>
      <c r="M5" s="79">
        <v>7</v>
      </c>
      <c r="N5" s="79">
        <v>9.6999999999999993</v>
      </c>
      <c r="O5" s="79">
        <v>9.9</v>
      </c>
      <c r="P5" s="79">
        <v>12</v>
      </c>
      <c r="Q5" s="79">
        <v>12.2</v>
      </c>
      <c r="R5" s="79">
        <v>11.3</v>
      </c>
      <c r="S5" s="79">
        <v>10</v>
      </c>
      <c r="T5" s="79">
        <v>8.4</v>
      </c>
      <c r="U5" s="79">
        <v>8.1</v>
      </c>
      <c r="V5" s="79">
        <v>11.8</v>
      </c>
      <c r="W5" s="79">
        <v>15.8</v>
      </c>
      <c r="X5" s="79">
        <v>15.5</v>
      </c>
      <c r="Y5" s="79">
        <v>17.5</v>
      </c>
      <c r="Z5" s="79">
        <v>16.899999999999999</v>
      </c>
      <c r="AA5" s="79">
        <v>19.2</v>
      </c>
      <c r="AB5" s="79">
        <v>21.5</v>
      </c>
      <c r="AC5" s="79">
        <v>22.5</v>
      </c>
      <c r="AD5" s="79">
        <v>27.9</v>
      </c>
      <c r="AE5" s="79">
        <v>31.5</v>
      </c>
      <c r="AF5" s="79">
        <v>32.4</v>
      </c>
      <c r="AG5" s="79">
        <v>32.9</v>
      </c>
      <c r="AH5" s="79">
        <v>29.8</v>
      </c>
      <c r="AI5" s="79">
        <v>28.1</v>
      </c>
      <c r="AJ5" s="79">
        <v>23.8</v>
      </c>
      <c r="AK5" s="79">
        <v>20.5</v>
      </c>
      <c r="AL5" s="79">
        <v>12.1</v>
      </c>
      <c r="AM5" s="79">
        <v>3.7</v>
      </c>
      <c r="AN5" s="79">
        <v>-0.7</v>
      </c>
      <c r="AO5" s="79">
        <v>-6.4</v>
      </c>
      <c r="AP5" s="79">
        <v>-12.1</v>
      </c>
      <c r="AQ5" s="79">
        <v>-8.1999999999999993</v>
      </c>
      <c r="AR5" s="79">
        <v>-6.3</v>
      </c>
      <c r="AS5" s="79">
        <v>-1.8</v>
      </c>
      <c r="AT5" s="79">
        <v>3.4</v>
      </c>
      <c r="AU5" s="79">
        <v>4.3</v>
      </c>
      <c r="AV5" s="79">
        <v>4.4000000000000004</v>
      </c>
      <c r="AW5" s="79">
        <v>4.3</v>
      </c>
      <c r="AX5" s="79">
        <v>4.5</v>
      </c>
      <c r="AY5" s="79">
        <v>3.6</v>
      </c>
      <c r="AZ5" s="79">
        <v>3.8</v>
      </c>
      <c r="BA5" s="79">
        <v>3.5</v>
      </c>
      <c r="BB5" s="79">
        <v>4</v>
      </c>
      <c r="BC5" s="79">
        <v>3.8</v>
      </c>
      <c r="BD5" s="79">
        <v>4.5999999999999996</v>
      </c>
      <c r="BE5" s="79">
        <v>5.0999999999999996</v>
      </c>
      <c r="BF5" s="79">
        <v>4.8</v>
      </c>
      <c r="BG5" s="79">
        <v>7.4</v>
      </c>
      <c r="BH5" s="79">
        <v>6.5</v>
      </c>
      <c r="BI5" s="79">
        <v>7</v>
      </c>
      <c r="BJ5" s="79">
        <v>6.6</v>
      </c>
      <c r="BK5" s="79">
        <v>6.2</v>
      </c>
      <c r="BL5" s="79">
        <v>6.4</v>
      </c>
      <c r="BM5" s="79">
        <v>7.3</v>
      </c>
      <c r="BN5" s="79">
        <v>7.4</v>
      </c>
      <c r="BO5" s="79">
        <v>5.3</v>
      </c>
      <c r="BP5" s="79">
        <v>5.2</v>
      </c>
      <c r="BQ5" s="79">
        <v>3.8</v>
      </c>
      <c r="BR5" s="79">
        <v>5.9</v>
      </c>
      <c r="BS5" s="79">
        <v>7</v>
      </c>
      <c r="BT5" s="79">
        <v>8.6</v>
      </c>
      <c r="BU5" s="79">
        <v>8.3000000000000007</v>
      </c>
      <c r="BV5" s="79">
        <v>7.5</v>
      </c>
      <c r="BW5" s="79">
        <v>8.6999999999999993</v>
      </c>
      <c r="BX5" s="79">
        <v>8.5</v>
      </c>
      <c r="BY5" s="79">
        <v>8.1</v>
      </c>
      <c r="BZ5" s="79">
        <v>8.4</v>
      </c>
      <c r="CA5" s="79">
        <v>7.4</v>
      </c>
      <c r="CB5" s="79">
        <v>7.1</v>
      </c>
      <c r="CC5" s="79">
        <v>7.6</v>
      </c>
      <c r="CD5" s="79">
        <v>6.9</v>
      </c>
      <c r="CE5" s="79">
        <v>6.8</v>
      </c>
      <c r="CF5" s="79">
        <v>4.4000000000000004</v>
      </c>
      <c r="CG5" s="79">
        <v>7</v>
      </c>
      <c r="CH5" s="79">
        <v>6.7</v>
      </c>
      <c r="CI5" s="79">
        <v>10.1</v>
      </c>
      <c r="CJ5" s="79">
        <v>12</v>
      </c>
      <c r="CK5" s="80">
        <v>12.4</v>
      </c>
      <c r="CL5" s="80">
        <v>12.5</v>
      </c>
      <c r="CM5" s="80">
        <v>7.3</v>
      </c>
      <c r="CN5" s="80">
        <v>8.3000000000000007</v>
      </c>
      <c r="CO5" s="80">
        <v>6.4</v>
      </c>
      <c r="CP5" s="80">
        <v>8</v>
      </c>
      <c r="CQ5" s="80">
        <v>12.3</v>
      </c>
      <c r="CR5" s="80">
        <v>12</v>
      </c>
      <c r="CS5" s="80">
        <v>11.8</v>
      </c>
      <c r="CT5" s="80">
        <v>11.6</v>
      </c>
      <c r="CU5" s="80">
        <v>11</v>
      </c>
      <c r="CV5" s="80">
        <v>9.6</v>
      </c>
      <c r="CW5" s="80">
        <v>9.9</v>
      </c>
      <c r="CX5" s="80">
        <v>8.3000000000000007</v>
      </c>
      <c r="CY5" s="44">
        <f t="shared" ref="CY5:CY18" si="0">AVERAGE(C5:CX5)</f>
        <v>9.1569999999999947</v>
      </c>
      <c r="CZ5" s="44">
        <f t="shared" ref="CZ5:CZ18" si="1">SUM(C24:CX24)/(DB5-1)</f>
        <v>59.817627272727265</v>
      </c>
      <c r="DA5" s="44">
        <f t="shared" ref="DA5:DA18" si="2">SQRT(CZ5)</f>
        <v>7.7341856244033389</v>
      </c>
      <c r="DB5" s="44">
        <f t="shared" ref="DB5:DB18" si="3">COUNT(C5:CX5)</f>
        <v>100</v>
      </c>
      <c r="DC5" s="45">
        <v>1</v>
      </c>
    </row>
    <row r="6" spans="1:211" s="1" customFormat="1" ht="14.25" x14ac:dyDescent="0.25">
      <c r="A6" s="16" t="s">
        <v>12</v>
      </c>
      <c r="B6" s="81" t="s">
        <v>13</v>
      </c>
      <c r="C6" s="82">
        <v>14.1</v>
      </c>
      <c r="D6" s="82">
        <v>14.4</v>
      </c>
      <c r="E6" s="82">
        <v>14.3</v>
      </c>
      <c r="F6" s="82">
        <v>14.2</v>
      </c>
      <c r="G6" s="82">
        <v>13.8</v>
      </c>
      <c r="H6" s="82">
        <v>14</v>
      </c>
      <c r="I6" s="82">
        <v>13.8</v>
      </c>
      <c r="J6" s="82">
        <v>13.5</v>
      </c>
      <c r="K6" s="82">
        <v>12.7</v>
      </c>
      <c r="L6" s="82">
        <v>13.7</v>
      </c>
      <c r="M6" s="82">
        <v>11.3</v>
      </c>
      <c r="N6" s="82">
        <v>12.1</v>
      </c>
      <c r="O6" s="82">
        <v>11.6</v>
      </c>
      <c r="P6" s="82">
        <v>11.9</v>
      </c>
      <c r="Q6" s="82">
        <v>11.9</v>
      </c>
      <c r="R6" s="82">
        <v>11.1</v>
      </c>
      <c r="S6" s="82">
        <v>12.1</v>
      </c>
      <c r="T6" s="82">
        <v>11.6</v>
      </c>
      <c r="U6" s="82">
        <v>11.3</v>
      </c>
      <c r="V6" s="82">
        <v>11.8</v>
      </c>
      <c r="W6" s="82">
        <v>11.5</v>
      </c>
      <c r="X6" s="82">
        <v>10.5</v>
      </c>
      <c r="Y6" s="82">
        <v>9.4</v>
      </c>
      <c r="Z6" s="82">
        <v>8.6</v>
      </c>
      <c r="AA6" s="82">
        <v>8.4</v>
      </c>
      <c r="AB6" s="82">
        <v>7.3</v>
      </c>
      <c r="AC6" s="82">
        <v>6.4</v>
      </c>
      <c r="AD6" s="82">
        <v>6.4</v>
      </c>
      <c r="AE6" s="82">
        <v>6.4</v>
      </c>
      <c r="AF6" s="82">
        <v>6.2</v>
      </c>
      <c r="AG6" s="82">
        <v>6.1</v>
      </c>
      <c r="AH6" s="82">
        <v>5.3</v>
      </c>
      <c r="AI6" s="82">
        <v>6.3</v>
      </c>
      <c r="AJ6" s="82">
        <v>6.8</v>
      </c>
      <c r="AK6" s="82">
        <v>7.9</v>
      </c>
      <c r="AL6" s="82">
        <v>10.3</v>
      </c>
      <c r="AM6" s="83">
        <v>14.3</v>
      </c>
      <c r="AN6" s="84">
        <v>16.899999999999999</v>
      </c>
      <c r="AO6" s="84">
        <v>19.3</v>
      </c>
      <c r="AP6" s="84">
        <v>20.5</v>
      </c>
      <c r="AQ6" s="84">
        <v>21</v>
      </c>
      <c r="AR6" s="84">
        <v>20</v>
      </c>
      <c r="AS6" s="84">
        <v>19.399999999999999</v>
      </c>
      <c r="AT6" s="84">
        <v>18.399999999999999</v>
      </c>
      <c r="AU6" s="84">
        <v>17.3</v>
      </c>
      <c r="AV6" s="84">
        <v>16.8</v>
      </c>
      <c r="AW6" s="84">
        <v>15.7</v>
      </c>
      <c r="AX6" s="84">
        <v>15.5</v>
      </c>
      <c r="AY6" s="84">
        <v>16</v>
      </c>
      <c r="AZ6" s="84">
        <v>15.9</v>
      </c>
      <c r="BA6" s="84">
        <v>14.1</v>
      </c>
      <c r="BB6" s="84">
        <v>14.4</v>
      </c>
      <c r="BC6" s="84">
        <v>12.8</v>
      </c>
      <c r="BD6" s="84">
        <v>11.3</v>
      </c>
      <c r="BE6" s="84">
        <v>12</v>
      </c>
      <c r="BF6" s="84">
        <v>11.6</v>
      </c>
      <c r="BG6" s="84">
        <v>11.7</v>
      </c>
      <c r="BH6" s="84">
        <v>10.6</v>
      </c>
      <c r="BI6" s="84">
        <v>10.8</v>
      </c>
      <c r="BJ6" s="84">
        <v>10.4</v>
      </c>
      <c r="BK6" s="84">
        <v>10</v>
      </c>
      <c r="BL6" s="84">
        <v>9.6</v>
      </c>
      <c r="BM6" s="84">
        <v>10</v>
      </c>
      <c r="BN6" s="83">
        <v>10</v>
      </c>
      <c r="BO6" s="84">
        <v>10</v>
      </c>
      <c r="BP6" s="84">
        <v>9.6</v>
      </c>
      <c r="BQ6" s="84">
        <v>9.8000000000000007</v>
      </c>
      <c r="BR6" s="84">
        <v>9.4</v>
      </c>
      <c r="BS6" s="84">
        <v>9.1</v>
      </c>
      <c r="BT6" s="84">
        <v>8.8000000000000007</v>
      </c>
      <c r="BU6" s="84">
        <v>8.8000000000000007</v>
      </c>
      <c r="BV6" s="84">
        <v>8.1999999999999993</v>
      </c>
      <c r="BW6" s="84">
        <v>8</v>
      </c>
      <c r="BX6" s="84">
        <v>7.6</v>
      </c>
      <c r="BY6" s="83">
        <v>7.2</v>
      </c>
      <c r="BZ6" s="84">
        <v>7</v>
      </c>
      <c r="CA6" s="84">
        <v>6.7</v>
      </c>
      <c r="CB6" s="84">
        <v>6.3</v>
      </c>
      <c r="CC6" s="83">
        <v>6.3</v>
      </c>
      <c r="CD6" s="84">
        <v>6.1</v>
      </c>
      <c r="CE6" s="84">
        <v>7.4</v>
      </c>
      <c r="CF6" s="84">
        <v>8.5</v>
      </c>
      <c r="CG6" s="84">
        <v>8.6</v>
      </c>
      <c r="CH6" s="84">
        <v>8.1</v>
      </c>
      <c r="CI6" s="84">
        <v>7.9</v>
      </c>
      <c r="CJ6" s="84">
        <v>7.8</v>
      </c>
      <c r="CK6" s="84">
        <v>7.3</v>
      </c>
      <c r="CL6" s="84">
        <v>7.2</v>
      </c>
      <c r="CM6" s="84">
        <v>7.1</v>
      </c>
      <c r="CN6" s="84">
        <v>6.7</v>
      </c>
      <c r="CO6" s="83">
        <v>7</v>
      </c>
      <c r="CP6" s="84">
        <v>6.7</v>
      </c>
      <c r="CQ6" s="84">
        <v>6.2</v>
      </c>
      <c r="CR6" s="84">
        <v>6.4</v>
      </c>
      <c r="CS6" s="84">
        <v>6.5</v>
      </c>
      <c r="CT6" s="84">
        <v>6.8</v>
      </c>
      <c r="CU6" s="84">
        <v>7.1</v>
      </c>
      <c r="CV6" s="84">
        <v>7.1</v>
      </c>
      <c r="CW6" s="84">
        <v>6.7</v>
      </c>
      <c r="CX6" s="84">
        <v>6.9</v>
      </c>
      <c r="CY6" s="44">
        <f t="shared" si="0"/>
        <v>10.581999999999999</v>
      </c>
      <c r="CZ6" s="44">
        <f t="shared" si="1"/>
        <v>14.792804040404031</v>
      </c>
      <c r="DA6" s="44">
        <f t="shared" si="2"/>
        <v>3.8461414483094654</v>
      </c>
      <c r="DB6" s="44">
        <f t="shared" si="3"/>
        <v>100</v>
      </c>
      <c r="DC6" s="45">
        <v>-1</v>
      </c>
    </row>
    <row r="7" spans="1:211" s="1" customFormat="1" ht="14.25" x14ac:dyDescent="0.25">
      <c r="A7" s="16" t="s">
        <v>18</v>
      </c>
      <c r="B7" s="78" t="s">
        <v>19</v>
      </c>
      <c r="C7" s="79">
        <v>51.4</v>
      </c>
      <c r="D7" s="79">
        <v>51.4</v>
      </c>
      <c r="E7" s="79">
        <v>51.4</v>
      </c>
      <c r="F7" s="79">
        <v>51.4</v>
      </c>
      <c r="G7" s="79">
        <v>52.1</v>
      </c>
      <c r="H7" s="79">
        <v>52.1</v>
      </c>
      <c r="I7" s="79">
        <v>52.3</v>
      </c>
      <c r="J7" s="79">
        <v>52.3</v>
      </c>
      <c r="K7" s="79">
        <v>52</v>
      </c>
      <c r="L7" s="79">
        <v>53.6</v>
      </c>
      <c r="M7" s="79">
        <v>55.1</v>
      </c>
      <c r="N7" s="79">
        <v>54.7</v>
      </c>
      <c r="O7" s="79">
        <v>53.9</v>
      </c>
      <c r="P7" s="79">
        <v>54.1</v>
      </c>
      <c r="Q7" s="79">
        <v>55.7</v>
      </c>
      <c r="R7" s="79">
        <v>54.3</v>
      </c>
      <c r="S7" s="79">
        <v>54.4</v>
      </c>
      <c r="T7" s="79">
        <v>54.7</v>
      </c>
      <c r="U7" s="79">
        <v>55.4</v>
      </c>
      <c r="V7" s="79">
        <v>55.1</v>
      </c>
      <c r="W7" s="79">
        <v>54.3</v>
      </c>
      <c r="X7" s="79">
        <v>55.8</v>
      </c>
      <c r="Y7" s="79">
        <v>56.4</v>
      </c>
      <c r="Z7" s="79">
        <v>57</v>
      </c>
      <c r="AA7" s="79">
        <v>57.7</v>
      </c>
      <c r="AB7" s="79">
        <v>59.2</v>
      </c>
      <c r="AC7" s="79">
        <v>61.6</v>
      </c>
      <c r="AD7" s="79">
        <v>60.1</v>
      </c>
      <c r="AE7" s="79">
        <v>59.4</v>
      </c>
      <c r="AF7" s="79">
        <v>61.2</v>
      </c>
      <c r="AG7" s="79">
        <v>63</v>
      </c>
      <c r="AH7" s="79">
        <v>63</v>
      </c>
      <c r="AI7" s="79">
        <v>62.3</v>
      </c>
      <c r="AJ7" s="79">
        <v>63.1</v>
      </c>
      <c r="AK7" s="79">
        <v>62.4</v>
      </c>
      <c r="AL7" s="79">
        <v>60.1</v>
      </c>
      <c r="AM7" s="79">
        <v>57.8</v>
      </c>
      <c r="AN7" s="79">
        <v>55.2</v>
      </c>
      <c r="AO7" s="79">
        <v>52.5</v>
      </c>
      <c r="AP7" s="79">
        <v>51.5</v>
      </c>
      <c r="AQ7" s="79">
        <v>50.8</v>
      </c>
      <c r="AR7" s="79">
        <v>51.5</v>
      </c>
      <c r="AS7" s="79">
        <v>53.1</v>
      </c>
      <c r="AT7" s="79">
        <v>52.7</v>
      </c>
      <c r="AU7" s="79">
        <v>52.4</v>
      </c>
      <c r="AV7" s="79">
        <v>53.8</v>
      </c>
      <c r="AW7" s="79">
        <v>54.9</v>
      </c>
      <c r="AX7" s="79">
        <v>55</v>
      </c>
      <c r="AY7" s="79">
        <v>54.4</v>
      </c>
      <c r="AZ7" s="79">
        <v>55.6</v>
      </c>
      <c r="BA7" s="79">
        <v>57.4</v>
      </c>
      <c r="BB7" s="79">
        <v>57.2</v>
      </c>
      <c r="BC7" s="79">
        <v>57.3</v>
      </c>
      <c r="BD7" s="79">
        <v>57.9</v>
      </c>
      <c r="BE7" s="79">
        <v>59</v>
      </c>
      <c r="BF7" s="79">
        <v>58.6</v>
      </c>
      <c r="BG7" s="79">
        <v>58.6</v>
      </c>
      <c r="BH7" s="79">
        <v>59.3</v>
      </c>
      <c r="BI7" s="79">
        <v>59.3</v>
      </c>
      <c r="BJ7" s="79">
        <v>59.3</v>
      </c>
      <c r="BK7" s="79">
        <v>59.7</v>
      </c>
      <c r="BL7" s="79">
        <v>60.9</v>
      </c>
      <c r="BM7" s="79">
        <v>61.4</v>
      </c>
      <c r="BN7" s="79">
        <v>61.4</v>
      </c>
      <c r="BO7" s="79">
        <v>61</v>
      </c>
      <c r="BP7" s="79">
        <v>61.8</v>
      </c>
      <c r="BQ7" s="79">
        <v>61.8</v>
      </c>
      <c r="BR7" s="79">
        <v>61.7</v>
      </c>
      <c r="BS7" s="79">
        <v>61.6</v>
      </c>
      <c r="BT7" s="79">
        <v>62.6</v>
      </c>
      <c r="BU7" s="79">
        <v>63.6</v>
      </c>
      <c r="BV7" s="79">
        <v>63.7</v>
      </c>
      <c r="BW7" s="79">
        <v>63.5</v>
      </c>
      <c r="BX7" s="79">
        <v>64.400000000000006</v>
      </c>
      <c r="BY7" s="79">
        <v>65.3</v>
      </c>
      <c r="BZ7" s="79">
        <v>64.7</v>
      </c>
      <c r="CA7" s="79">
        <v>64.400000000000006</v>
      </c>
      <c r="CB7" s="79">
        <v>64.7</v>
      </c>
      <c r="CC7" s="79">
        <v>65.599999999999994</v>
      </c>
      <c r="CD7" s="79">
        <v>65.400000000000006</v>
      </c>
      <c r="CE7" s="79">
        <v>64.7</v>
      </c>
      <c r="CF7" s="79">
        <v>64.099999999999994</v>
      </c>
      <c r="CG7" s="79">
        <v>64.3</v>
      </c>
      <c r="CH7" s="79">
        <v>63.8</v>
      </c>
      <c r="CI7" s="79">
        <v>61.6</v>
      </c>
      <c r="CJ7" s="79">
        <v>62.3</v>
      </c>
      <c r="CK7" s="79">
        <v>63.5</v>
      </c>
      <c r="CL7" s="79">
        <v>62.7</v>
      </c>
      <c r="CM7" s="79">
        <v>63.2</v>
      </c>
      <c r="CN7" s="79">
        <v>64</v>
      </c>
      <c r="CO7" s="79">
        <v>64.599999999999994</v>
      </c>
      <c r="CP7" s="79">
        <v>64</v>
      </c>
      <c r="CQ7" s="79">
        <v>63.7</v>
      </c>
      <c r="CR7" s="79">
        <v>64.400000000000006</v>
      </c>
      <c r="CS7" s="79">
        <v>64.7</v>
      </c>
      <c r="CT7" s="79">
        <v>64</v>
      </c>
      <c r="CU7" s="79">
        <v>64</v>
      </c>
      <c r="CV7" s="79">
        <v>64.3</v>
      </c>
      <c r="CW7" s="79">
        <v>64.2</v>
      </c>
      <c r="CX7" s="79">
        <v>63.4</v>
      </c>
      <c r="CY7" s="44">
        <f t="shared" si="0"/>
        <v>58.938000000000002</v>
      </c>
      <c r="CZ7" s="44">
        <f t="shared" si="1"/>
        <v>21.30662222222222</v>
      </c>
      <c r="DA7" s="44">
        <f t="shared" si="2"/>
        <v>4.6159096852323938</v>
      </c>
      <c r="DB7" s="44">
        <f t="shared" si="3"/>
        <v>100</v>
      </c>
      <c r="DC7" s="45">
        <v>1</v>
      </c>
    </row>
    <row r="8" spans="1:211" s="1" customFormat="1" ht="14.25" customHeight="1" x14ac:dyDescent="0.25">
      <c r="A8" s="16" t="s">
        <v>23</v>
      </c>
      <c r="B8" s="78" t="s">
        <v>24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>
        <v>11061</v>
      </c>
      <c r="X8" s="79">
        <v>12039</v>
      </c>
      <c r="Y8" s="79">
        <v>12765</v>
      </c>
      <c r="Z8" s="79">
        <v>13177</v>
      </c>
      <c r="AA8" s="79">
        <v>17140</v>
      </c>
      <c r="AB8" s="79">
        <v>18252</v>
      </c>
      <c r="AC8" s="79">
        <v>20781</v>
      </c>
      <c r="AD8" s="79">
        <v>20454</v>
      </c>
      <c r="AE8" s="79">
        <v>21837</v>
      </c>
      <c r="AF8" s="79">
        <v>21458</v>
      </c>
      <c r="AG8" s="79">
        <v>20803</v>
      </c>
      <c r="AH8" s="79">
        <v>16826</v>
      </c>
      <c r="AI8" s="79">
        <v>20956</v>
      </c>
      <c r="AJ8" s="79">
        <v>18329</v>
      </c>
      <c r="AK8" s="79">
        <v>13690</v>
      </c>
      <c r="AL8" s="79">
        <v>11441</v>
      </c>
      <c r="AM8" s="79">
        <v>9207</v>
      </c>
      <c r="AN8" s="79">
        <v>7786</v>
      </c>
      <c r="AO8" s="79">
        <v>6630</v>
      </c>
      <c r="AP8" s="79">
        <v>5776</v>
      </c>
      <c r="AQ8" s="79">
        <v>5949</v>
      </c>
      <c r="AR8" s="79">
        <v>6378</v>
      </c>
      <c r="AS8" s="79">
        <v>7279</v>
      </c>
      <c r="AT8" s="79">
        <v>7224</v>
      </c>
      <c r="AU8" s="79">
        <v>10629</v>
      </c>
      <c r="AV8" s="79">
        <v>10573</v>
      </c>
      <c r="AW8" s="79">
        <v>9990</v>
      </c>
      <c r="AX8" s="79">
        <v>9314</v>
      </c>
      <c r="AY8" s="79">
        <v>11850</v>
      </c>
      <c r="AZ8" s="79">
        <v>11477</v>
      </c>
      <c r="BA8" s="79">
        <v>10976</v>
      </c>
      <c r="BB8" s="79">
        <v>11217</v>
      </c>
      <c r="BC8" s="79">
        <v>14958</v>
      </c>
      <c r="BD8" s="79">
        <v>13963</v>
      </c>
      <c r="BE8" s="79">
        <v>13203</v>
      </c>
      <c r="BF8" s="79">
        <v>11988</v>
      </c>
      <c r="BG8" s="79">
        <v>14387</v>
      </c>
      <c r="BH8" s="79">
        <v>13222</v>
      </c>
      <c r="BI8" s="79">
        <v>11399</v>
      </c>
      <c r="BJ8" s="79">
        <v>10277</v>
      </c>
      <c r="BK8" s="79">
        <v>13600</v>
      </c>
      <c r="BL8" s="79">
        <v>14224</v>
      </c>
      <c r="BM8" s="79">
        <v>12745</v>
      </c>
      <c r="BN8" s="79">
        <v>12211</v>
      </c>
      <c r="BO8" s="79">
        <v>13821</v>
      </c>
      <c r="BP8" s="79">
        <v>15250</v>
      </c>
      <c r="BQ8" s="79">
        <v>14226</v>
      </c>
      <c r="BR8" s="79">
        <v>14445</v>
      </c>
      <c r="BS8" s="79">
        <v>16185</v>
      </c>
      <c r="BT8" s="79">
        <v>16708</v>
      </c>
      <c r="BU8" s="79">
        <v>17638</v>
      </c>
      <c r="BV8" s="79">
        <v>17574</v>
      </c>
      <c r="BW8" s="79">
        <v>22179</v>
      </c>
      <c r="BX8" s="79">
        <v>24637</v>
      </c>
      <c r="BY8" s="79">
        <v>22711</v>
      </c>
      <c r="BZ8" s="79">
        <v>21340</v>
      </c>
      <c r="CA8" s="79">
        <v>28724</v>
      </c>
      <c r="CB8" s="79">
        <v>30465</v>
      </c>
      <c r="CC8" s="79">
        <v>29176</v>
      </c>
      <c r="CD8" s="79">
        <v>28072</v>
      </c>
      <c r="CE8" s="79">
        <v>18855</v>
      </c>
      <c r="CF8" s="79">
        <v>21052</v>
      </c>
      <c r="CG8" s="79">
        <v>20888</v>
      </c>
      <c r="CH8" s="79">
        <v>17246</v>
      </c>
      <c r="CI8" s="79">
        <v>21640</v>
      </c>
      <c r="CJ8" s="79">
        <v>25677</v>
      </c>
      <c r="CK8" s="79">
        <v>23579</v>
      </c>
      <c r="CL8" s="79">
        <v>26868</v>
      </c>
      <c r="CM8" s="79">
        <v>28463</v>
      </c>
      <c r="CN8" s="79">
        <v>26429</v>
      </c>
      <c r="CO8" s="79">
        <v>26060</v>
      </c>
      <c r="CP8" s="79">
        <v>22505</v>
      </c>
      <c r="CQ8" s="79">
        <v>23944</v>
      </c>
      <c r="CR8" s="79">
        <v>25260</v>
      </c>
      <c r="CS8" s="79">
        <v>25492</v>
      </c>
      <c r="CT8" s="79">
        <v>22491</v>
      </c>
      <c r="CU8" s="79">
        <v>24532</v>
      </c>
      <c r="CV8" s="79">
        <v>23858</v>
      </c>
      <c r="CW8" s="79">
        <v>22874</v>
      </c>
      <c r="CX8" s="79">
        <v>20758</v>
      </c>
      <c r="CY8" s="44">
        <f t="shared" si="0"/>
        <v>17138.287499999999</v>
      </c>
      <c r="CZ8" s="44">
        <f t="shared" si="1"/>
        <v>41760571.169462033</v>
      </c>
      <c r="DA8" s="46">
        <f t="shared" si="2"/>
        <v>6462.241961537964</v>
      </c>
      <c r="DB8" s="44">
        <f t="shared" si="3"/>
        <v>80</v>
      </c>
      <c r="DC8" s="45">
        <v>1</v>
      </c>
    </row>
    <row r="9" spans="1:211" s="1" customFormat="1" x14ac:dyDescent="0.25">
      <c r="A9" s="16" t="s">
        <v>28</v>
      </c>
      <c r="B9" s="85" t="s">
        <v>29</v>
      </c>
      <c r="C9" s="84">
        <v>59.8</v>
      </c>
      <c r="D9" s="84">
        <v>57.8</v>
      </c>
      <c r="E9" s="84">
        <v>58.1</v>
      </c>
      <c r="F9" s="84">
        <v>58.1</v>
      </c>
      <c r="G9" s="84">
        <v>51.6</v>
      </c>
      <c r="H9" s="83">
        <v>66</v>
      </c>
      <c r="I9" s="84">
        <v>67.5</v>
      </c>
      <c r="J9" s="84">
        <v>65.5</v>
      </c>
      <c r="K9" s="84">
        <v>68.8</v>
      </c>
      <c r="L9" s="83">
        <v>69</v>
      </c>
      <c r="M9" s="84">
        <v>69.5</v>
      </c>
      <c r="N9" s="84">
        <v>71.599999999999994</v>
      </c>
      <c r="O9" s="84">
        <v>68.900000000000006</v>
      </c>
      <c r="P9" s="83">
        <v>68</v>
      </c>
      <c r="Q9" s="84">
        <v>66.2</v>
      </c>
      <c r="R9" s="83">
        <v>72</v>
      </c>
      <c r="S9" s="84">
        <v>71.599999999999994</v>
      </c>
      <c r="T9" s="84">
        <v>72.900000000000006</v>
      </c>
      <c r="U9" s="83">
        <v>72</v>
      </c>
      <c r="V9" s="84">
        <v>70.2</v>
      </c>
      <c r="W9" s="83">
        <v>70</v>
      </c>
      <c r="X9" s="84">
        <v>72.7</v>
      </c>
      <c r="Y9" s="84">
        <v>75.400000000000006</v>
      </c>
      <c r="Z9" s="83">
        <v>71</v>
      </c>
      <c r="AA9" s="84">
        <v>73.7</v>
      </c>
      <c r="AB9" s="84">
        <v>72.900000000000006</v>
      </c>
      <c r="AC9" s="84">
        <v>70.900000000000006</v>
      </c>
      <c r="AD9" s="84">
        <v>73.3</v>
      </c>
      <c r="AE9" s="84">
        <v>71.3</v>
      </c>
      <c r="AF9" s="84">
        <v>73.599999999999994</v>
      </c>
      <c r="AG9" s="84">
        <v>70.2</v>
      </c>
      <c r="AH9" s="84">
        <v>72.3</v>
      </c>
      <c r="AI9" s="83">
        <v>70</v>
      </c>
      <c r="AJ9" s="84">
        <v>66.599999999999994</v>
      </c>
      <c r="AK9" s="84">
        <v>65.599999999999994</v>
      </c>
      <c r="AL9" s="83">
        <v>63</v>
      </c>
      <c r="AM9" s="84">
        <v>56.7</v>
      </c>
      <c r="AN9" s="84">
        <v>52.5</v>
      </c>
      <c r="AO9" s="84">
        <v>53.1</v>
      </c>
      <c r="AP9" s="84">
        <v>53.7</v>
      </c>
      <c r="AQ9" s="84">
        <v>58.8</v>
      </c>
      <c r="AR9" s="84">
        <v>60.9</v>
      </c>
      <c r="AS9" s="83">
        <v>65</v>
      </c>
      <c r="AT9" s="84">
        <v>66.2</v>
      </c>
      <c r="AU9" s="83">
        <v>66</v>
      </c>
      <c r="AV9" s="84">
        <v>65.2</v>
      </c>
      <c r="AW9" s="84">
        <v>68.8</v>
      </c>
      <c r="AX9" s="83">
        <v>69</v>
      </c>
      <c r="AY9" s="84">
        <v>69.2</v>
      </c>
      <c r="AZ9" s="84">
        <v>70.400000000000006</v>
      </c>
      <c r="BA9" s="84">
        <v>72.099999999999994</v>
      </c>
      <c r="BB9" s="84">
        <v>71.7</v>
      </c>
      <c r="BC9" s="84">
        <v>71.900000000000006</v>
      </c>
      <c r="BD9" s="84">
        <v>71.3</v>
      </c>
      <c r="BE9" s="84">
        <v>72.8</v>
      </c>
      <c r="BF9" s="84">
        <v>72.3</v>
      </c>
      <c r="BG9" s="84">
        <v>72.099999999999994</v>
      </c>
      <c r="BH9" s="84">
        <v>71.400000000000006</v>
      </c>
      <c r="BI9" s="84">
        <v>72.3</v>
      </c>
      <c r="BJ9" s="84">
        <v>73.599999999999994</v>
      </c>
      <c r="BK9" s="83">
        <v>71</v>
      </c>
      <c r="BL9" s="84">
        <v>71.400000000000006</v>
      </c>
      <c r="BM9" s="84">
        <v>71.900000000000006</v>
      </c>
      <c r="BN9" s="84">
        <v>71.599999999999994</v>
      </c>
      <c r="BO9" s="84">
        <v>72.099999999999994</v>
      </c>
      <c r="BP9" s="84">
        <v>72.5</v>
      </c>
      <c r="BQ9" s="83">
        <v>72</v>
      </c>
      <c r="BR9" s="84">
        <v>73.7</v>
      </c>
      <c r="BS9" s="84">
        <v>74.3</v>
      </c>
      <c r="BT9" s="84">
        <v>74.3</v>
      </c>
      <c r="BU9" s="84">
        <v>74.3</v>
      </c>
      <c r="BV9" s="84">
        <v>74.5</v>
      </c>
      <c r="BW9" s="84">
        <v>75.900000000000006</v>
      </c>
      <c r="BX9" s="84">
        <v>76.099999999999994</v>
      </c>
      <c r="BY9" s="84">
        <v>77.3</v>
      </c>
      <c r="BZ9" s="84">
        <v>75.8</v>
      </c>
      <c r="CA9" s="84">
        <v>77.2</v>
      </c>
      <c r="CB9" s="84">
        <v>76.900000000000006</v>
      </c>
      <c r="CC9" s="84">
        <v>75.7</v>
      </c>
      <c r="CD9" s="84">
        <v>75.099999999999994</v>
      </c>
      <c r="CE9" s="84">
        <v>75.099999999999994</v>
      </c>
      <c r="CF9" s="84">
        <v>68.7</v>
      </c>
      <c r="CG9" s="84">
        <v>71.2</v>
      </c>
      <c r="CH9" s="84">
        <v>73.099999999999994</v>
      </c>
      <c r="CI9" s="84">
        <v>74.3</v>
      </c>
      <c r="CJ9" s="84">
        <v>74.599999999999994</v>
      </c>
      <c r="CK9" s="84">
        <v>75.400000000000006</v>
      </c>
      <c r="CL9" s="84">
        <v>76.7</v>
      </c>
      <c r="CM9" s="84">
        <v>75.599999999999994</v>
      </c>
      <c r="CN9" s="84">
        <v>75.5</v>
      </c>
      <c r="CO9" s="84">
        <v>75.7</v>
      </c>
      <c r="CP9" s="84">
        <v>73.3</v>
      </c>
      <c r="CQ9" s="84">
        <v>72.7</v>
      </c>
      <c r="CR9" s="84">
        <v>73.7</v>
      </c>
      <c r="CS9" s="84">
        <v>72.7</v>
      </c>
      <c r="CT9" s="84">
        <v>72.3</v>
      </c>
      <c r="CU9" s="84">
        <v>71.400000000000006</v>
      </c>
      <c r="CV9" s="83">
        <v>73</v>
      </c>
      <c r="CW9" s="83">
        <v>72.099999999999994</v>
      </c>
      <c r="CX9" s="83">
        <v>72.400000000000006</v>
      </c>
      <c r="CY9" s="44">
        <f t="shared" si="0"/>
        <v>70.077000000000012</v>
      </c>
      <c r="CZ9" s="44">
        <f t="shared" si="1"/>
        <v>32.814314141414137</v>
      </c>
      <c r="DA9" s="44">
        <f t="shared" si="2"/>
        <v>5.7283779677509177</v>
      </c>
      <c r="DB9" s="44">
        <f t="shared" si="3"/>
        <v>100</v>
      </c>
      <c r="DC9" s="45">
        <v>-1</v>
      </c>
    </row>
    <row r="10" spans="1:211" s="1" customFormat="1" ht="14.25" x14ac:dyDescent="0.25">
      <c r="A10" s="16" t="s">
        <v>32</v>
      </c>
      <c r="B10" s="78" t="s">
        <v>33</v>
      </c>
      <c r="C10" s="79"/>
      <c r="D10" s="79"/>
      <c r="E10" s="79"/>
      <c r="F10" s="79"/>
      <c r="G10" s="79">
        <v>74</v>
      </c>
      <c r="H10" s="79">
        <v>70</v>
      </c>
      <c r="I10" s="79">
        <v>54</v>
      </c>
      <c r="J10" s="79">
        <v>56</v>
      </c>
      <c r="K10" s="79">
        <v>53.666666666666664</v>
      </c>
      <c r="L10" s="76">
        <v>45</v>
      </c>
      <c r="M10" s="76">
        <v>30.333333333333332</v>
      </c>
      <c r="N10" s="76">
        <v>34.333333333333336</v>
      </c>
      <c r="O10" s="76">
        <v>43</v>
      </c>
      <c r="P10" s="76">
        <v>50</v>
      </c>
      <c r="Q10" s="76">
        <v>35</v>
      </c>
      <c r="R10" s="76">
        <v>32</v>
      </c>
      <c r="S10" s="76">
        <v>44.666666666666664</v>
      </c>
      <c r="T10" s="76">
        <v>40</v>
      </c>
      <c r="U10" s="76">
        <v>28.333333333333332</v>
      </c>
      <c r="V10" s="76">
        <v>26.333333333333332</v>
      </c>
      <c r="W10" s="76">
        <v>34.333333333333336</v>
      </c>
      <c r="X10" s="76">
        <v>28.333333333333332</v>
      </c>
      <c r="Y10" s="76">
        <v>17.333333333333332</v>
      </c>
      <c r="Z10" s="76">
        <v>13.333333333333334</v>
      </c>
      <c r="AA10" s="76">
        <v>18.666666666666668</v>
      </c>
      <c r="AB10" s="76">
        <v>16.333333333333332</v>
      </c>
      <c r="AC10" s="76">
        <v>10</v>
      </c>
      <c r="AD10" s="76">
        <v>10</v>
      </c>
      <c r="AE10" s="76">
        <v>15</v>
      </c>
      <c r="AF10" s="76">
        <v>13.666666666666666</v>
      </c>
      <c r="AG10" s="76">
        <v>12.333333333333334</v>
      </c>
      <c r="AH10" s="76">
        <v>19.333333333333332</v>
      </c>
      <c r="AI10" s="76">
        <v>41</v>
      </c>
      <c r="AJ10" s="76">
        <v>55.666666666666664</v>
      </c>
      <c r="AK10" s="76">
        <v>55.333333333333336</v>
      </c>
      <c r="AL10" s="76">
        <v>67.666666666666671</v>
      </c>
      <c r="AM10" s="76">
        <v>78.666666666666671</v>
      </c>
      <c r="AN10" s="76">
        <v>80.666666666666671</v>
      </c>
      <c r="AO10" s="76">
        <v>78.666666666666671</v>
      </c>
      <c r="AP10" s="76">
        <v>80.666666666666671</v>
      </c>
      <c r="AQ10" s="76">
        <v>78.333333333333329</v>
      </c>
      <c r="AR10" s="76">
        <v>77</v>
      </c>
      <c r="AS10" s="76">
        <v>65.666666666666671</v>
      </c>
      <c r="AT10" s="76">
        <v>66.666666666666671</v>
      </c>
      <c r="AU10" s="76">
        <v>66</v>
      </c>
      <c r="AV10" s="76">
        <v>59.666666666666664</v>
      </c>
      <c r="AW10" s="76">
        <v>46</v>
      </c>
      <c r="AX10" s="76">
        <v>46.666666666666664</v>
      </c>
      <c r="AY10" s="76">
        <v>51</v>
      </c>
      <c r="AZ10" s="76">
        <v>43</v>
      </c>
      <c r="BA10" s="76">
        <v>37.333333333333336</v>
      </c>
      <c r="BB10" s="76">
        <v>41.333333333333336</v>
      </c>
      <c r="BC10" s="76">
        <v>49</v>
      </c>
      <c r="BD10" s="76">
        <v>42</v>
      </c>
      <c r="BE10" s="76">
        <v>39.666666666666664</v>
      </c>
      <c r="BF10" s="76">
        <v>42</v>
      </c>
      <c r="BG10" s="76">
        <v>45.333333333333336</v>
      </c>
      <c r="BH10" s="76">
        <v>41.666666666666664</v>
      </c>
      <c r="BI10" s="76">
        <v>34.666666666666664</v>
      </c>
      <c r="BJ10" s="76">
        <v>39.666666666666664</v>
      </c>
      <c r="BK10" s="76">
        <v>46.666666666666664</v>
      </c>
      <c r="BL10" s="76">
        <v>48.333333333333336</v>
      </c>
      <c r="BM10" s="76">
        <v>41.333333333333336</v>
      </c>
      <c r="BN10" s="76">
        <v>53</v>
      </c>
      <c r="BO10" s="76">
        <v>57.933333333333337</v>
      </c>
      <c r="BP10" s="76">
        <v>58.7</v>
      </c>
      <c r="BQ10" s="76">
        <v>53.699999999999996</v>
      </c>
      <c r="BR10" s="76">
        <v>52.133333333333333</v>
      </c>
      <c r="BS10" s="76">
        <v>49.800000000000004</v>
      </c>
      <c r="BT10" s="76">
        <v>40.866666666666667</v>
      </c>
      <c r="BU10" s="76">
        <v>31.733333333333334</v>
      </c>
      <c r="BV10" s="76">
        <v>30.233333333333334</v>
      </c>
      <c r="BW10" s="76">
        <v>29.966666666666669</v>
      </c>
      <c r="BX10" s="76">
        <v>25.733333333333334</v>
      </c>
      <c r="BY10" s="76">
        <v>20.366666666666667</v>
      </c>
      <c r="BZ10" s="76">
        <v>21.566666666666666</v>
      </c>
      <c r="CA10" s="76">
        <v>19.100000000000001</v>
      </c>
      <c r="CB10" s="76">
        <v>21</v>
      </c>
      <c r="CC10" s="76">
        <v>21.833333333333332</v>
      </c>
      <c r="CD10" s="76">
        <v>28.7</v>
      </c>
      <c r="CE10" s="76">
        <v>31.933333333333334</v>
      </c>
      <c r="CF10" s="76">
        <v>34.766666666666666</v>
      </c>
      <c r="CG10" s="76">
        <v>34.933333333333337</v>
      </c>
      <c r="CH10" s="76">
        <v>32.733333333333327</v>
      </c>
      <c r="CI10" s="76">
        <v>36.366666666666667</v>
      </c>
      <c r="CJ10" s="76">
        <v>34.766666666666666</v>
      </c>
      <c r="CK10" s="76">
        <v>28.2</v>
      </c>
      <c r="CL10" s="76">
        <v>28.566666666666663</v>
      </c>
      <c r="CM10" s="76">
        <v>30.266666666666669</v>
      </c>
      <c r="CN10" s="76">
        <v>27.033333333333331</v>
      </c>
      <c r="CO10" s="76">
        <v>25.900000000000002</v>
      </c>
      <c r="CP10" s="76">
        <v>30.233333333333331</v>
      </c>
      <c r="CQ10" s="76">
        <v>36.533333333333331</v>
      </c>
      <c r="CR10" s="76">
        <v>33.300000000000004</v>
      </c>
      <c r="CS10" s="76">
        <v>26.033333333333331</v>
      </c>
      <c r="CT10" s="76">
        <v>29.566666666666666</v>
      </c>
      <c r="CU10" s="76">
        <v>37.699999999999996</v>
      </c>
      <c r="CV10" s="76">
        <v>36.666666666666664</v>
      </c>
      <c r="CW10" s="76">
        <v>35.533333333333331</v>
      </c>
      <c r="CX10" s="76">
        <v>34.6</v>
      </c>
      <c r="CY10" s="44">
        <f t="shared" si="0"/>
        <v>40.361111111111107</v>
      </c>
      <c r="CZ10" s="44">
        <f t="shared" si="1"/>
        <v>300.84417933723194</v>
      </c>
      <c r="DA10" s="44">
        <f t="shared" si="2"/>
        <v>17.344860314722396</v>
      </c>
      <c r="DB10" s="44">
        <f t="shared" si="3"/>
        <v>96</v>
      </c>
      <c r="DC10" s="45">
        <v>-1</v>
      </c>
    </row>
    <row r="11" spans="1:211" s="1" customFormat="1" ht="14.25" x14ac:dyDescent="0.25">
      <c r="A11" s="16" t="s">
        <v>37</v>
      </c>
      <c r="B11" s="86" t="s">
        <v>38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55">
        <v>39</v>
      </c>
      <c r="T11" s="55">
        <v>34</v>
      </c>
      <c r="U11" s="55">
        <v>32</v>
      </c>
      <c r="V11" s="55">
        <v>32</v>
      </c>
      <c r="W11" s="55">
        <v>29</v>
      </c>
      <c r="X11" s="55">
        <v>36</v>
      </c>
      <c r="Y11" s="55">
        <v>26</v>
      </c>
      <c r="Z11" s="55">
        <v>22</v>
      </c>
      <c r="AA11" s="55">
        <v>30</v>
      </c>
      <c r="AB11" s="55">
        <v>26</v>
      </c>
      <c r="AC11" s="55">
        <v>25</v>
      </c>
      <c r="AD11" s="55">
        <v>22</v>
      </c>
      <c r="AE11" s="55">
        <v>23</v>
      </c>
      <c r="AF11" s="55">
        <v>25</v>
      </c>
      <c r="AG11" s="55">
        <v>24</v>
      </c>
      <c r="AH11" s="55">
        <v>29</v>
      </c>
      <c r="AI11" s="55">
        <v>39</v>
      </c>
      <c r="AJ11" s="55">
        <v>45</v>
      </c>
      <c r="AK11" s="55">
        <v>49</v>
      </c>
      <c r="AL11" s="55">
        <v>61</v>
      </c>
      <c r="AM11" s="55">
        <v>72</v>
      </c>
      <c r="AN11" s="55">
        <v>75</v>
      </c>
      <c r="AO11" s="55">
        <v>70</v>
      </c>
      <c r="AP11" s="55">
        <v>69</v>
      </c>
      <c r="AQ11" s="55">
        <v>69</v>
      </c>
      <c r="AR11" s="55">
        <v>55</v>
      </c>
      <c r="AS11" s="55">
        <v>48</v>
      </c>
      <c r="AT11" s="55">
        <v>54</v>
      </c>
      <c r="AU11" s="55">
        <v>58</v>
      </c>
      <c r="AV11" s="55">
        <v>52</v>
      </c>
      <c r="AW11" s="55">
        <v>48</v>
      </c>
      <c r="AX11" s="55">
        <v>46</v>
      </c>
      <c r="AY11" s="55">
        <v>50</v>
      </c>
      <c r="AZ11" s="55">
        <v>49</v>
      </c>
      <c r="BA11" s="55">
        <v>43</v>
      </c>
      <c r="BB11" s="55">
        <v>44</v>
      </c>
      <c r="BC11" s="55">
        <v>46</v>
      </c>
      <c r="BD11" s="55">
        <v>50</v>
      </c>
      <c r="BE11" s="55">
        <v>42</v>
      </c>
      <c r="BF11" s="55">
        <v>41</v>
      </c>
      <c r="BG11" s="55">
        <v>40</v>
      </c>
      <c r="BH11" s="55">
        <v>42</v>
      </c>
      <c r="BI11" s="55">
        <v>39</v>
      </c>
      <c r="BJ11" s="55">
        <v>42</v>
      </c>
      <c r="BK11" s="55">
        <v>43</v>
      </c>
      <c r="BL11" s="55">
        <v>44</v>
      </c>
      <c r="BM11" s="55">
        <v>44</v>
      </c>
      <c r="BN11" s="55">
        <v>43</v>
      </c>
      <c r="BO11" s="55">
        <v>46</v>
      </c>
      <c r="BP11" s="55">
        <v>45</v>
      </c>
      <c r="BQ11" s="55">
        <v>42</v>
      </c>
      <c r="BR11" s="55">
        <v>42</v>
      </c>
      <c r="BS11" s="55">
        <v>40</v>
      </c>
      <c r="BT11" s="55">
        <v>38</v>
      </c>
      <c r="BU11" s="55">
        <v>36</v>
      </c>
      <c r="BV11" s="55">
        <v>32</v>
      </c>
      <c r="BW11" s="55">
        <v>33</v>
      </c>
      <c r="BX11" s="55">
        <v>31</v>
      </c>
      <c r="BY11" s="55">
        <v>28</v>
      </c>
      <c r="BZ11" s="55">
        <v>29</v>
      </c>
      <c r="CA11" s="55">
        <v>29</v>
      </c>
      <c r="CB11" s="55">
        <v>29.7</v>
      </c>
      <c r="CC11" s="55">
        <v>34.200000000000003</v>
      </c>
      <c r="CD11" s="55">
        <v>37.1</v>
      </c>
      <c r="CE11" s="55">
        <v>35.4</v>
      </c>
      <c r="CF11" s="55">
        <v>40.200000000000003</v>
      </c>
      <c r="CG11" s="55">
        <v>37.299999999999997</v>
      </c>
      <c r="CH11" s="55">
        <v>34.5</v>
      </c>
      <c r="CI11" s="55">
        <v>36.700000000000003</v>
      </c>
      <c r="CJ11" s="55">
        <v>32</v>
      </c>
      <c r="CK11" s="55">
        <v>26.6</v>
      </c>
      <c r="CL11" s="76">
        <v>28.4</v>
      </c>
      <c r="CM11" s="76">
        <v>26.966666666666665</v>
      </c>
      <c r="CN11" s="76">
        <v>25.2</v>
      </c>
      <c r="CO11" s="76">
        <v>29.333333333333332</v>
      </c>
      <c r="CP11" s="76">
        <v>37.666666666666664</v>
      </c>
      <c r="CQ11" s="76">
        <v>44.1</v>
      </c>
      <c r="CR11" s="76">
        <v>47.266666666666673</v>
      </c>
      <c r="CS11" s="76">
        <v>46.29999999999999</v>
      </c>
      <c r="CT11" s="76">
        <v>49.133333333333326</v>
      </c>
      <c r="CU11" s="55">
        <v>52</v>
      </c>
      <c r="CV11" s="55">
        <v>47.9</v>
      </c>
      <c r="CW11" s="55">
        <v>49.9</v>
      </c>
      <c r="CX11" s="55">
        <v>47.1</v>
      </c>
      <c r="CY11" s="44">
        <f t="shared" si="0"/>
        <v>40.618650793650787</v>
      </c>
      <c r="CZ11" s="44">
        <f t="shared" si="1"/>
        <v>140.77618075476502</v>
      </c>
      <c r="DA11" s="44">
        <f t="shared" si="2"/>
        <v>11.864913853659663</v>
      </c>
      <c r="DB11" s="44">
        <f t="shared" si="3"/>
        <v>84</v>
      </c>
      <c r="DC11" s="45">
        <v>-1</v>
      </c>
    </row>
    <row r="12" spans="1:211" s="1" customFormat="1" ht="14.25" x14ac:dyDescent="0.25">
      <c r="A12" s="16" t="s">
        <v>42</v>
      </c>
      <c r="B12" s="78" t="s">
        <v>43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6">
        <v>32.799999999999997</v>
      </c>
      <c r="T12" s="76">
        <v>34.6</v>
      </c>
      <c r="U12" s="76">
        <v>36.799999999999997</v>
      </c>
      <c r="V12" s="76">
        <v>29.7</v>
      </c>
      <c r="W12" s="76">
        <v>29</v>
      </c>
      <c r="X12" s="76">
        <v>30</v>
      </c>
      <c r="Y12" s="76">
        <v>28.7</v>
      </c>
      <c r="Z12" s="76">
        <v>28.9</v>
      </c>
      <c r="AA12" s="76">
        <v>23.1</v>
      </c>
      <c r="AB12" s="76">
        <v>27.9</v>
      </c>
      <c r="AC12" s="76">
        <v>22.5</v>
      </c>
      <c r="AD12" s="76">
        <v>20.6</v>
      </c>
      <c r="AE12" s="76">
        <v>23.3</v>
      </c>
      <c r="AF12" s="76">
        <v>17.7</v>
      </c>
      <c r="AG12" s="76">
        <v>17.7</v>
      </c>
      <c r="AH12" s="76">
        <v>16.7</v>
      </c>
      <c r="AI12" s="76">
        <v>20.7</v>
      </c>
      <c r="AJ12" s="76">
        <v>26.8</v>
      </c>
      <c r="AK12" s="76">
        <v>39.700000000000003</v>
      </c>
      <c r="AL12" s="76">
        <v>45.6</v>
      </c>
      <c r="AM12" s="76">
        <v>52.8</v>
      </c>
      <c r="AN12" s="76">
        <v>54.8</v>
      </c>
      <c r="AO12" s="76">
        <v>60</v>
      </c>
      <c r="AP12" s="76">
        <v>56.5</v>
      </c>
      <c r="AQ12" s="76">
        <v>58.6</v>
      </c>
      <c r="AR12" s="76">
        <v>51.6</v>
      </c>
      <c r="AS12" s="76">
        <v>49.1</v>
      </c>
      <c r="AT12" s="76">
        <v>48.7</v>
      </c>
      <c r="AU12" s="76">
        <v>56</v>
      </c>
      <c r="AV12" s="76">
        <v>54</v>
      </c>
      <c r="AW12" s="76">
        <v>46</v>
      </c>
      <c r="AX12" s="76">
        <v>49</v>
      </c>
      <c r="AY12" s="76">
        <v>44</v>
      </c>
      <c r="AZ12" s="76">
        <v>45</v>
      </c>
      <c r="BA12" s="76">
        <v>37</v>
      </c>
      <c r="BB12" s="76">
        <v>43</v>
      </c>
      <c r="BC12" s="76">
        <v>38</v>
      </c>
      <c r="BD12" s="76">
        <v>36</v>
      </c>
      <c r="BE12" s="76">
        <v>33</v>
      </c>
      <c r="BF12" s="76">
        <v>36</v>
      </c>
      <c r="BG12" s="76">
        <v>35</v>
      </c>
      <c r="BH12" s="76">
        <v>33</v>
      </c>
      <c r="BI12" s="76">
        <v>36</v>
      </c>
      <c r="BJ12" s="76">
        <v>35</v>
      </c>
      <c r="BK12" s="76">
        <v>36</v>
      </c>
      <c r="BL12" s="76">
        <v>36</v>
      </c>
      <c r="BM12" s="76">
        <v>35</v>
      </c>
      <c r="BN12" s="76">
        <v>38</v>
      </c>
      <c r="BO12" s="76">
        <v>34</v>
      </c>
      <c r="BP12" s="76">
        <v>34</v>
      </c>
      <c r="BQ12" s="76">
        <v>31</v>
      </c>
      <c r="BR12" s="76">
        <v>33</v>
      </c>
      <c r="BS12" s="76">
        <v>35.5</v>
      </c>
      <c r="BT12" s="76">
        <v>30.9</v>
      </c>
      <c r="BU12" s="76">
        <v>30.5</v>
      </c>
      <c r="BV12" s="76">
        <v>28.1</v>
      </c>
      <c r="BW12" s="76">
        <v>29.4</v>
      </c>
      <c r="BX12" s="76">
        <v>27.2</v>
      </c>
      <c r="BY12" s="76">
        <v>26.4</v>
      </c>
      <c r="BZ12" s="76">
        <v>25.4</v>
      </c>
      <c r="CA12" s="76">
        <v>23.5</v>
      </c>
      <c r="CB12" s="76">
        <v>25.3</v>
      </c>
      <c r="CC12" s="76">
        <v>25.6</v>
      </c>
      <c r="CD12" s="76">
        <v>25.6</v>
      </c>
      <c r="CE12" s="76">
        <v>27.9</v>
      </c>
      <c r="CF12" s="76">
        <v>29.3</v>
      </c>
      <c r="CG12" s="76">
        <v>34.5</v>
      </c>
      <c r="CH12" s="76">
        <v>28.8</v>
      </c>
      <c r="CI12" s="76">
        <v>34.6</v>
      </c>
      <c r="CJ12" s="76">
        <v>29.3</v>
      </c>
      <c r="CK12" s="76">
        <v>27.1</v>
      </c>
      <c r="CL12" s="76">
        <v>27.7</v>
      </c>
      <c r="CM12" s="76">
        <v>27.5</v>
      </c>
      <c r="CN12" s="76">
        <v>23.6</v>
      </c>
      <c r="CO12" s="76">
        <v>25.2</v>
      </c>
      <c r="CP12" s="76">
        <v>25.1</v>
      </c>
      <c r="CQ12" s="76">
        <v>30.5</v>
      </c>
      <c r="CR12" s="76">
        <v>30.9</v>
      </c>
      <c r="CS12" s="76">
        <v>30.4</v>
      </c>
      <c r="CT12" s="76">
        <v>37.5</v>
      </c>
      <c r="CU12" s="76">
        <v>34</v>
      </c>
      <c r="CV12" s="76">
        <v>34.299999999999997</v>
      </c>
      <c r="CW12" s="76">
        <v>36</v>
      </c>
      <c r="CX12" s="76">
        <v>34.1</v>
      </c>
      <c r="CY12" s="44">
        <f t="shared" si="0"/>
        <v>34.042857142857144</v>
      </c>
      <c r="CZ12" s="44">
        <f t="shared" si="1"/>
        <v>96.745370051635092</v>
      </c>
      <c r="DA12" s="44">
        <f t="shared" si="2"/>
        <v>9.8359224301351169</v>
      </c>
      <c r="DB12" s="44">
        <f t="shared" si="3"/>
        <v>84</v>
      </c>
      <c r="DC12" s="45">
        <v>1</v>
      </c>
    </row>
    <row r="13" spans="1:211" s="1" customFormat="1" ht="14.25" x14ac:dyDescent="0.25">
      <c r="A13" s="16" t="s">
        <v>46</v>
      </c>
      <c r="B13" s="87" t="s">
        <v>47</v>
      </c>
      <c r="C13" s="76">
        <v>80.633333333333326</v>
      </c>
      <c r="D13" s="76">
        <v>91.633333333333326</v>
      </c>
      <c r="E13" s="76">
        <v>90.3</v>
      </c>
      <c r="F13" s="76">
        <v>102.2</v>
      </c>
      <c r="G13" s="76">
        <v>95.333333333333329</v>
      </c>
      <c r="H13" s="76">
        <v>96.833333333333329</v>
      </c>
      <c r="I13" s="76">
        <v>104.56666666666666</v>
      </c>
      <c r="J13" s="76">
        <v>101.60000000000001</v>
      </c>
      <c r="K13" s="76">
        <v>105.90000000000002</v>
      </c>
      <c r="L13" s="76">
        <v>102.86666666666667</v>
      </c>
      <c r="M13" s="76">
        <v>104.83333333333333</v>
      </c>
      <c r="N13" s="76">
        <v>107.26666666666665</v>
      </c>
      <c r="O13" s="76">
        <v>109.36666666666667</v>
      </c>
      <c r="P13" s="76">
        <v>109.8</v>
      </c>
      <c r="Q13" s="76">
        <v>108.96666666666665</v>
      </c>
      <c r="R13" s="76">
        <v>110.13333333333333</v>
      </c>
      <c r="S13" s="76">
        <v>109.76666666666665</v>
      </c>
      <c r="T13" s="76">
        <v>110.39999999999999</v>
      </c>
      <c r="U13" s="76">
        <v>109.26666666666667</v>
      </c>
      <c r="V13" s="76">
        <v>108.93333333333334</v>
      </c>
      <c r="W13" s="76">
        <v>109.86666666666667</v>
      </c>
      <c r="X13" s="76">
        <v>110.73333333333333</v>
      </c>
      <c r="Y13" s="76">
        <v>111.53333333333335</v>
      </c>
      <c r="Z13" s="76">
        <v>113.23333333333335</v>
      </c>
      <c r="AA13" s="76">
        <v>112.7</v>
      </c>
      <c r="AB13" s="76">
        <v>113</v>
      </c>
      <c r="AC13" s="76">
        <v>116.23333333333335</v>
      </c>
      <c r="AD13" s="76">
        <v>116.63333333333333</v>
      </c>
      <c r="AE13" s="76">
        <v>118.56666666666666</v>
      </c>
      <c r="AF13" s="76">
        <v>114</v>
      </c>
      <c r="AG13" s="76">
        <v>111.60000000000001</v>
      </c>
      <c r="AH13" s="76">
        <v>106.86666666666667</v>
      </c>
      <c r="AI13" s="76">
        <v>102.86666666666667</v>
      </c>
      <c r="AJ13" s="76">
        <v>92.59999999999998</v>
      </c>
      <c r="AK13" s="76">
        <v>89.8</v>
      </c>
      <c r="AL13" s="76">
        <v>79.133333333333326</v>
      </c>
      <c r="AM13" s="76">
        <v>62.966666666666669</v>
      </c>
      <c r="AN13" s="76">
        <v>67.433333333333323</v>
      </c>
      <c r="AO13" s="76">
        <v>70.266666666666666</v>
      </c>
      <c r="AP13" s="76">
        <v>75</v>
      </c>
      <c r="AQ13" s="76">
        <v>82.033333333333346</v>
      </c>
      <c r="AR13" s="76">
        <v>91.966666666666654</v>
      </c>
      <c r="AS13" s="76">
        <v>96.266666666666652</v>
      </c>
      <c r="AT13" s="76">
        <v>97.933333333333337</v>
      </c>
      <c r="AU13" s="76">
        <v>95.90000000000002</v>
      </c>
      <c r="AV13" s="76">
        <v>98.233333333333334</v>
      </c>
      <c r="AW13" s="76">
        <v>101</v>
      </c>
      <c r="AX13" s="76">
        <v>100.56666666666666</v>
      </c>
      <c r="AY13" s="76">
        <v>100.06666666666668</v>
      </c>
      <c r="AZ13" s="76">
        <v>101</v>
      </c>
      <c r="BA13" s="76">
        <v>102.2</v>
      </c>
      <c r="BB13" s="76">
        <v>103.03333333333335</v>
      </c>
      <c r="BC13" s="76">
        <v>102.5</v>
      </c>
      <c r="BD13" s="76">
        <v>101.83333333333333</v>
      </c>
      <c r="BE13" s="76">
        <v>101.96666666666668</v>
      </c>
      <c r="BF13" s="76">
        <v>102.86666666666667</v>
      </c>
      <c r="BG13" s="76">
        <v>103.3</v>
      </c>
      <c r="BH13" s="76">
        <v>101.60000000000001</v>
      </c>
      <c r="BI13" s="76">
        <v>100.46666666666665</v>
      </c>
      <c r="BJ13" s="76">
        <v>100.66666666666667</v>
      </c>
      <c r="BK13" s="76">
        <v>97.966666666666683</v>
      </c>
      <c r="BL13" s="76">
        <v>99.133333333333326</v>
      </c>
      <c r="BM13" s="76">
        <v>99.933333333333337</v>
      </c>
      <c r="BN13" s="76">
        <v>100</v>
      </c>
      <c r="BO13" s="76">
        <v>100.30000000000001</v>
      </c>
      <c r="BP13" s="76">
        <v>101.8</v>
      </c>
      <c r="BQ13" s="76">
        <v>101.60000000000001</v>
      </c>
      <c r="BR13" s="76">
        <v>101.63333333333333</v>
      </c>
      <c r="BS13" s="76">
        <v>102.03333333333335</v>
      </c>
      <c r="BT13" s="76">
        <v>104</v>
      </c>
      <c r="BU13" s="76">
        <v>104.06666666666666</v>
      </c>
      <c r="BV13" s="76">
        <v>106.03333333333335</v>
      </c>
      <c r="BW13" s="76">
        <v>105</v>
      </c>
      <c r="BX13" s="76">
        <v>103.06666666666666</v>
      </c>
      <c r="BY13" s="76">
        <v>104.60000000000001</v>
      </c>
      <c r="BZ13" s="76">
        <v>105.63333333333334</v>
      </c>
      <c r="CA13" s="76">
        <v>103.66666666666667</v>
      </c>
      <c r="CB13" s="76">
        <v>101.86666666666667</v>
      </c>
      <c r="CC13" s="76">
        <v>101.96666666666665</v>
      </c>
      <c r="CD13" s="76">
        <v>102.26666666666667</v>
      </c>
      <c r="CE13" s="76">
        <v>100.93333333333334</v>
      </c>
      <c r="CF13" s="76">
        <v>76.900000000000006</v>
      </c>
      <c r="CG13" s="76">
        <v>93.600000000000009</v>
      </c>
      <c r="CH13" s="76">
        <v>94.133333333333326</v>
      </c>
      <c r="CI13" s="76">
        <v>90.09999999999998</v>
      </c>
      <c r="CJ13" s="76">
        <v>102.86666666666666</v>
      </c>
      <c r="CK13" s="76">
        <v>103.60000000000001</v>
      </c>
      <c r="CL13" s="76">
        <v>101.03333333333332</v>
      </c>
      <c r="CM13" s="76">
        <v>98.633333333333326</v>
      </c>
      <c r="CN13" s="76">
        <v>93.899999999999991</v>
      </c>
      <c r="CO13" s="76">
        <v>94.566666666666663</v>
      </c>
      <c r="CP13" s="76">
        <v>92.166666666666671</v>
      </c>
      <c r="CQ13" s="76">
        <v>94.899999999999991</v>
      </c>
      <c r="CR13" s="76">
        <v>94.066666666666663</v>
      </c>
      <c r="CS13" s="76">
        <v>95.566666666666677</v>
      </c>
      <c r="CT13" s="76">
        <v>94.733333333333334</v>
      </c>
      <c r="CU13" s="76">
        <v>97.433333333333337</v>
      </c>
      <c r="CV13" s="76">
        <v>97.8</v>
      </c>
      <c r="CW13" s="76">
        <v>97.3</v>
      </c>
      <c r="CX13" s="76">
        <v>98.133333333333326</v>
      </c>
      <c r="CY13" s="44">
        <f t="shared" si="0"/>
        <v>99.99966666666667</v>
      </c>
      <c r="CZ13" s="44">
        <f t="shared" si="1"/>
        <v>98.787396071829477</v>
      </c>
      <c r="DA13" s="44">
        <f t="shared" si="2"/>
        <v>9.9391848796483035</v>
      </c>
      <c r="DB13" s="44">
        <f t="shared" si="3"/>
        <v>100</v>
      </c>
      <c r="DC13" s="45">
        <v>1</v>
      </c>
    </row>
    <row r="14" spans="1:211" s="1" customFormat="1" ht="14.25" x14ac:dyDescent="0.25">
      <c r="A14" s="16" t="s">
        <v>51</v>
      </c>
      <c r="B14" s="78" t="s">
        <v>181</v>
      </c>
      <c r="C14" s="79">
        <v>1002</v>
      </c>
      <c r="D14" s="79">
        <v>1063</v>
      </c>
      <c r="E14" s="79">
        <v>1154.9000000000001</v>
      </c>
      <c r="F14" s="79">
        <v>1286.5999999999999</v>
      </c>
      <c r="G14" s="79">
        <v>1410.4</v>
      </c>
      <c r="H14" s="79">
        <v>1526.6</v>
      </c>
      <c r="I14" s="79">
        <v>1655.9</v>
      </c>
      <c r="J14" s="79">
        <v>1927.6</v>
      </c>
      <c r="K14" s="79">
        <v>2040.5</v>
      </c>
      <c r="L14" s="79">
        <v>2154.8000000000002</v>
      </c>
      <c r="M14" s="79">
        <v>2367.9</v>
      </c>
      <c r="N14" s="79">
        <v>2631.6</v>
      </c>
      <c r="O14" s="79">
        <v>2820.4</v>
      </c>
      <c r="P14" s="79">
        <v>3050.2</v>
      </c>
      <c r="Q14" s="79">
        <v>3327.2</v>
      </c>
      <c r="R14" s="79">
        <v>3617.8</v>
      </c>
      <c r="S14" s="79">
        <v>3951</v>
      </c>
      <c r="T14" s="79">
        <v>4356</v>
      </c>
      <c r="U14" s="79">
        <v>4826.5</v>
      </c>
      <c r="V14" s="79">
        <v>5317.3</v>
      </c>
      <c r="W14" s="79">
        <v>5905.9</v>
      </c>
      <c r="X14" s="79">
        <v>6711.7</v>
      </c>
      <c r="Y14" s="79">
        <v>7616.8</v>
      </c>
      <c r="Z14" s="79">
        <v>8736</v>
      </c>
      <c r="AA14" s="79">
        <v>9684.9</v>
      </c>
      <c r="AB14" s="79">
        <v>10708.4</v>
      </c>
      <c r="AC14" s="79">
        <v>12147.1</v>
      </c>
      <c r="AD14" s="79">
        <v>13834.4</v>
      </c>
      <c r="AE14" s="79">
        <v>15320.3</v>
      </c>
      <c r="AF14" s="79">
        <v>16725.3</v>
      </c>
      <c r="AG14" s="79">
        <v>17653</v>
      </c>
      <c r="AH14" s="79">
        <v>18569.3</v>
      </c>
      <c r="AI14" s="79">
        <v>19208.8</v>
      </c>
      <c r="AJ14" s="79">
        <v>20074.599999999999</v>
      </c>
      <c r="AK14" s="79">
        <v>20765.400000000001</v>
      </c>
      <c r="AL14" s="79">
        <v>20742.2</v>
      </c>
      <c r="AM14" s="79">
        <v>20444.2</v>
      </c>
      <c r="AN14" s="79">
        <v>20028.5</v>
      </c>
      <c r="AO14" s="79">
        <v>19750.599999999999</v>
      </c>
      <c r="AP14" s="79">
        <v>19230</v>
      </c>
      <c r="AQ14" s="79">
        <v>18806.5</v>
      </c>
      <c r="AR14" s="79">
        <v>17259.7</v>
      </c>
      <c r="AS14" s="79">
        <v>16999.400000000001</v>
      </c>
      <c r="AT14" s="79">
        <v>16382</v>
      </c>
      <c r="AU14" s="79">
        <v>15975.7</v>
      </c>
      <c r="AV14" s="79">
        <v>15679.6</v>
      </c>
      <c r="AW14" s="79">
        <v>15609.9</v>
      </c>
      <c r="AX14" s="79">
        <v>15128.2</v>
      </c>
      <c r="AY14" s="79">
        <v>14240.800000000001</v>
      </c>
      <c r="AZ14" s="79">
        <v>13750.999999999998</v>
      </c>
      <c r="BA14" s="79">
        <v>13700.900000000001</v>
      </c>
      <c r="BB14" s="79">
        <v>13352.2</v>
      </c>
      <c r="BC14" s="79">
        <v>13126.099999999999</v>
      </c>
      <c r="BD14" s="79">
        <v>12786.8</v>
      </c>
      <c r="BE14" s="79">
        <v>12595.9</v>
      </c>
      <c r="BF14" s="79">
        <v>12413.800000000001</v>
      </c>
      <c r="BG14" s="79">
        <v>11851.2</v>
      </c>
      <c r="BH14" s="79">
        <v>11666.4</v>
      </c>
      <c r="BI14" s="79">
        <v>11647</v>
      </c>
      <c r="BJ14" s="80">
        <v>11325.1</v>
      </c>
      <c r="BK14" s="55">
        <v>11250.1</v>
      </c>
      <c r="BL14" s="55">
        <v>11165.4</v>
      </c>
      <c r="BM14" s="55">
        <v>11144.1</v>
      </c>
      <c r="BN14" s="55">
        <v>10943.9</v>
      </c>
      <c r="BO14" s="55">
        <v>10778.2</v>
      </c>
      <c r="BP14" s="55">
        <v>10968</v>
      </c>
      <c r="BQ14" s="55">
        <v>11007.3</v>
      </c>
      <c r="BR14" s="55">
        <v>10997.3</v>
      </c>
      <c r="BS14" s="55">
        <v>11022.8</v>
      </c>
      <c r="BT14" s="55">
        <v>10958.400000000001</v>
      </c>
      <c r="BU14" s="55">
        <v>10717.5</v>
      </c>
      <c r="BV14" s="55">
        <v>10651.9</v>
      </c>
      <c r="BW14" s="55">
        <v>10604.1</v>
      </c>
      <c r="BX14" s="55">
        <v>10522.7</v>
      </c>
      <c r="BY14" s="55">
        <v>10015.200000000001</v>
      </c>
      <c r="BZ14" s="55">
        <v>9931.4</v>
      </c>
      <c r="CA14" s="55">
        <v>9942</v>
      </c>
      <c r="CB14" s="55">
        <v>9968.1</v>
      </c>
      <c r="CC14" s="55">
        <v>10027.700000000001</v>
      </c>
      <c r="CD14" s="55">
        <v>9705.5</v>
      </c>
      <c r="CE14" s="55">
        <v>9589.1</v>
      </c>
      <c r="CF14" s="55">
        <v>9451.7000000000007</v>
      </c>
      <c r="CG14" s="55">
        <v>9460.4</v>
      </c>
      <c r="CH14" s="55">
        <v>9305.2999999999993</v>
      </c>
      <c r="CI14" s="55">
        <v>9415.2999999999993</v>
      </c>
      <c r="CJ14" s="55">
        <v>9351.9</v>
      </c>
      <c r="CK14" s="55">
        <v>9625.5999999999985</v>
      </c>
      <c r="CL14" s="55">
        <v>9667.2999999999993</v>
      </c>
      <c r="CM14" s="55">
        <v>9662.9</v>
      </c>
      <c r="CN14" s="55">
        <v>9874.6</v>
      </c>
      <c r="CO14" s="55">
        <v>10148.1</v>
      </c>
      <c r="CP14" s="55">
        <v>10257.9</v>
      </c>
      <c r="CQ14" s="55">
        <v>10250.1</v>
      </c>
      <c r="CR14" s="55">
        <v>10338.599999999999</v>
      </c>
      <c r="CS14" s="55">
        <v>10598.3</v>
      </c>
      <c r="CT14" s="55">
        <v>10593.2</v>
      </c>
      <c r="CU14" s="55">
        <v>10600.2</v>
      </c>
      <c r="CV14" s="55">
        <v>10838.5</v>
      </c>
      <c r="CW14" s="55">
        <v>11063.8</v>
      </c>
      <c r="CX14" s="55">
        <v>11223.1</v>
      </c>
      <c r="CY14" s="44">
        <f t="shared" si="0"/>
        <v>10532.813</v>
      </c>
      <c r="CZ14" s="44">
        <f t="shared" si="1"/>
        <v>26639507.867607079</v>
      </c>
      <c r="DA14" s="44">
        <f>SQRT(CZ14)</f>
        <v>5161.347485648208</v>
      </c>
      <c r="DB14" s="44">
        <f t="shared" si="3"/>
        <v>100</v>
      </c>
      <c r="DC14" s="45">
        <v>1</v>
      </c>
    </row>
    <row r="15" spans="1:211" s="10" customFormat="1" ht="14.25" x14ac:dyDescent="0.25">
      <c r="A15" s="16" t="s">
        <v>56</v>
      </c>
      <c r="B15" s="78" t="s">
        <v>57</v>
      </c>
      <c r="C15" s="76">
        <v>-13.45359114355524</v>
      </c>
      <c r="D15" s="76">
        <v>-16.267851741438449</v>
      </c>
      <c r="E15" s="76">
        <v>-17.666100251924856</v>
      </c>
      <c r="F15" s="76">
        <v>-20.193027673563012</v>
      </c>
      <c r="G15" s="76">
        <v>-15.799665657893522</v>
      </c>
      <c r="H15" s="76">
        <v>-16.111435380968427</v>
      </c>
      <c r="I15" s="76">
        <v>-19.435950375095928</v>
      </c>
      <c r="J15" s="76">
        <v>-21.656617524423712</v>
      </c>
      <c r="K15" s="76">
        <v>-16.574835922148665</v>
      </c>
      <c r="L15" s="76">
        <v>-18.587360594795534</v>
      </c>
      <c r="M15" s="76">
        <v>-18.782051034700974</v>
      </c>
      <c r="N15" s="76">
        <v>-21.642449869728324</v>
      </c>
      <c r="O15" s="76">
        <v>-18.886380737396539</v>
      </c>
      <c r="P15" s="76">
        <v>-19.912793433549528</v>
      </c>
      <c r="Q15" s="76">
        <v>-21.958386974535795</v>
      </c>
      <c r="R15" s="76">
        <v>-22.155086413325549</v>
      </c>
      <c r="S15" s="76">
        <v>-20.345289356886511</v>
      </c>
      <c r="T15" s="76">
        <v>-23.263709191689188</v>
      </c>
      <c r="U15" s="76">
        <v>-21.640567600559571</v>
      </c>
      <c r="V15" s="76">
        <v>-23.130872897907278</v>
      </c>
      <c r="W15" s="76">
        <v>-19.190662870210787</v>
      </c>
      <c r="X15" s="76">
        <v>-20.333912249787655</v>
      </c>
      <c r="Y15" s="76">
        <v>-20.938749582837019</v>
      </c>
      <c r="Z15" s="76">
        <v>-24.643851187269291</v>
      </c>
      <c r="AA15" s="76">
        <v>-24.765206451605273</v>
      </c>
      <c r="AB15" s="76">
        <v>-25.605306426108402</v>
      </c>
      <c r="AC15" s="76">
        <v>-27.089990445506356</v>
      </c>
      <c r="AD15" s="76">
        <v>-29.491336853117943</v>
      </c>
      <c r="AE15" s="76">
        <v>-27.027109134403393</v>
      </c>
      <c r="AF15" s="76">
        <v>-25.329637162026881</v>
      </c>
      <c r="AG15" s="76">
        <v>-25.144388981392002</v>
      </c>
      <c r="AH15" s="76">
        <v>-22.008656738317075</v>
      </c>
      <c r="AI15" s="76">
        <v>-20.87481022691912</v>
      </c>
      <c r="AJ15" s="76">
        <v>-19.054834438512611</v>
      </c>
      <c r="AK15" s="76">
        <v>-18.64379231677178</v>
      </c>
      <c r="AL15" s="76">
        <v>-17.081067344954857</v>
      </c>
      <c r="AM15" s="76">
        <v>-12.037490374936608</v>
      </c>
      <c r="AN15" s="76">
        <v>-7.5234392961423247</v>
      </c>
      <c r="AO15" s="76">
        <v>-8.1626668721051185</v>
      </c>
      <c r="AP15" s="76">
        <v>-6.441435834066005</v>
      </c>
      <c r="AQ15" s="76">
        <v>-8.5568525585789335</v>
      </c>
      <c r="AR15" s="76">
        <v>-7.4860931161805713</v>
      </c>
      <c r="AS15" s="76">
        <v>-10.361238393042278</v>
      </c>
      <c r="AT15" s="76">
        <v>-12.351186021636396</v>
      </c>
      <c r="AU15" s="76">
        <v>-11.470819696658916</v>
      </c>
      <c r="AV15" s="76">
        <v>-10.870121233822703</v>
      </c>
      <c r="AW15" s="76">
        <v>-14.79615236586748</v>
      </c>
      <c r="AX15" s="76">
        <v>-13.700385252608402</v>
      </c>
      <c r="AY15" s="76">
        <v>-14.809990877657739</v>
      </c>
      <c r="AZ15" s="76">
        <v>-14.51163915188925</v>
      </c>
      <c r="BA15" s="76">
        <v>-11.236720426268537</v>
      </c>
      <c r="BB15" s="76">
        <v>-9.9888684869036481</v>
      </c>
      <c r="BC15" s="76">
        <v>-14.051444750769896</v>
      </c>
      <c r="BD15" s="76">
        <v>-11.735809363314447</v>
      </c>
      <c r="BE15" s="76">
        <v>-12.939966697463687</v>
      </c>
      <c r="BF15" s="76">
        <v>-9.304190327894247</v>
      </c>
      <c r="BG15" s="76">
        <v>-12.126044157163427</v>
      </c>
      <c r="BH15" s="76">
        <v>-11.091449184236382</v>
      </c>
      <c r="BI15" s="76">
        <v>-11.456754034089649</v>
      </c>
      <c r="BJ15" s="76">
        <v>-9.7863668117313019</v>
      </c>
      <c r="BK15" s="76">
        <v>-10.355962931509547</v>
      </c>
      <c r="BL15" s="76">
        <v>-9.19141898938088</v>
      </c>
      <c r="BM15" s="76">
        <v>-10.116379171686043</v>
      </c>
      <c r="BN15" s="76">
        <v>-5.9296396089746271</v>
      </c>
      <c r="BO15" s="76">
        <v>-8.0423640645216405</v>
      </c>
      <c r="BP15" s="76">
        <v>-7.849549539560492</v>
      </c>
      <c r="BQ15" s="76">
        <v>-7.4202157698698077</v>
      </c>
      <c r="BR15" s="76">
        <v>-7.898622840075455</v>
      </c>
      <c r="BS15" s="76">
        <v>-9.698820754881929</v>
      </c>
      <c r="BT15" s="76">
        <v>-10.65818321455423</v>
      </c>
      <c r="BU15" s="76">
        <v>-11.752683651628461</v>
      </c>
      <c r="BV15" s="76">
        <v>-6.5551207440062029</v>
      </c>
      <c r="BW15" s="76">
        <v>-8.4868458856681936</v>
      </c>
      <c r="BX15" s="76">
        <v>-7.9237242266984964</v>
      </c>
      <c r="BY15" s="76">
        <v>-12.743853000686304</v>
      </c>
      <c r="BZ15" s="76">
        <v>-7.5563946005720011</v>
      </c>
      <c r="CA15" s="76">
        <v>-6.858533268092633</v>
      </c>
      <c r="CB15" s="76">
        <v>-9.399607805747193</v>
      </c>
      <c r="CC15" s="76">
        <v>-9.2827196651969235</v>
      </c>
      <c r="CD15" s="76">
        <v>-6.2986236649203899</v>
      </c>
      <c r="CE15" s="76">
        <v>-6.6705762824519423</v>
      </c>
      <c r="CF15" s="76">
        <v>-5.5935587952187715</v>
      </c>
      <c r="CG15" s="76">
        <v>-6.6040450746123858</v>
      </c>
      <c r="CH15" s="76">
        <v>-3.3150353161256656</v>
      </c>
      <c r="CI15" s="76">
        <v>-5.670671581543667</v>
      </c>
      <c r="CJ15" s="76">
        <v>-11.498851252123812</v>
      </c>
      <c r="CK15" s="76">
        <v>-9.3819687595188608</v>
      </c>
      <c r="CL15" s="76">
        <v>-4.3215567940553203</v>
      </c>
      <c r="CM15" s="76">
        <v>-9.1407852727353038</v>
      </c>
      <c r="CN15" s="76">
        <v>-12.691131824640978</v>
      </c>
      <c r="CO15" s="76">
        <v>-15.572558327614891</v>
      </c>
      <c r="CP15" s="76">
        <v>-11.921981706578192</v>
      </c>
      <c r="CQ15" s="76">
        <v>-8.076629062256826</v>
      </c>
      <c r="CR15" s="76">
        <v>-11.061734350758053</v>
      </c>
      <c r="CS15" s="76">
        <v>-12.081021523754599</v>
      </c>
      <c r="CT15" s="76">
        <v>-6.4866568184205438</v>
      </c>
      <c r="CU15" s="76">
        <v>-3.3995894377230287</v>
      </c>
      <c r="CV15" s="76">
        <v>-8.6681418029197737</v>
      </c>
      <c r="CW15" s="76">
        <v>-9.1281003704085535</v>
      </c>
      <c r="CX15" s="76">
        <v>-6.8496464111240964</v>
      </c>
      <c r="CY15" s="44">
        <f t="shared" si="0"/>
        <v>-13.63637965633672</v>
      </c>
      <c r="CZ15" s="44">
        <f t="shared" si="1"/>
        <v>40.17533156997488</v>
      </c>
      <c r="DA15" s="44">
        <f>SQRT(CZ15)</f>
        <v>6.3384013418191563</v>
      </c>
      <c r="DB15" s="44">
        <f t="shared" si="3"/>
        <v>100</v>
      </c>
      <c r="DC15" s="45">
        <v>-1</v>
      </c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</row>
    <row r="16" spans="1:211" s="10" customFormat="1" ht="14.25" x14ac:dyDescent="0.25">
      <c r="A16" s="16" t="s">
        <v>62</v>
      </c>
      <c r="B16" s="78" t="s">
        <v>63</v>
      </c>
      <c r="C16" s="76">
        <v>-2.0110001709350143</v>
      </c>
      <c r="D16" s="76">
        <v>-3.5377713102077086</v>
      </c>
      <c r="E16" s="76">
        <v>-4.413621364714956</v>
      </c>
      <c r="F16" s="76">
        <v>-8.7795772493752242</v>
      </c>
      <c r="G16" s="76">
        <v>-2.2782058820812949</v>
      </c>
      <c r="H16" s="76">
        <v>-4.4323803003658586</v>
      </c>
      <c r="I16" s="76">
        <v>-7.7613541011972025</v>
      </c>
      <c r="J16" s="76">
        <v>-15.061078231687903</v>
      </c>
      <c r="K16" s="76">
        <v>-2.7181145345511992</v>
      </c>
      <c r="L16" s="76">
        <v>-7.5511152416356877</v>
      </c>
      <c r="M16" s="76">
        <v>-7.3796964774248828</v>
      </c>
      <c r="N16" s="76">
        <v>-8.3843756487242533</v>
      </c>
      <c r="O16" s="76">
        <v>-5.0163029847002756</v>
      </c>
      <c r="P16" s="76">
        <v>-8.5797043591464259</v>
      </c>
      <c r="Q16" s="76">
        <v>-8.8670057878125519</v>
      </c>
      <c r="R16" s="76">
        <v>-9.539500809240705</v>
      </c>
      <c r="S16" s="76">
        <v>-9.2206934559116398</v>
      </c>
      <c r="T16" s="76">
        <v>-18.381297472976218</v>
      </c>
      <c r="U16" s="76">
        <v>-13.098144107499261</v>
      </c>
      <c r="V16" s="76">
        <v>-10.32104312262987</v>
      </c>
      <c r="W16" s="76">
        <v>-10.104174768785224</v>
      </c>
      <c r="X16" s="76">
        <v>-10.93391478518819</v>
      </c>
      <c r="Y16" s="76">
        <v>-12.576610583116146</v>
      </c>
      <c r="Z16" s="76">
        <v>-14.761264523458953</v>
      </c>
      <c r="AA16" s="76">
        <v>-15.459779152768629</v>
      </c>
      <c r="AB16" s="76">
        <v>-18.848492644868056</v>
      </c>
      <c r="AC16" s="76">
        <v>-24.19328488033246</v>
      </c>
      <c r="AD16" s="76">
        <v>-27.056663866401532</v>
      </c>
      <c r="AE16" s="76">
        <v>-23.283892493950091</v>
      </c>
      <c r="AF16" s="76">
        <v>-22.298209670159615</v>
      </c>
      <c r="AG16" s="76">
        <v>-23.701678138197376</v>
      </c>
      <c r="AH16" s="76">
        <v>-18.357608256146644</v>
      </c>
      <c r="AI16" s="76">
        <v>-16.336171705055449</v>
      </c>
      <c r="AJ16" s="76">
        <v>-15.027790473895401</v>
      </c>
      <c r="AK16" s="76">
        <v>-12.43574863206765</v>
      </c>
      <c r="AL16" s="76">
        <v>-7.9112311913475102</v>
      </c>
      <c r="AM16" s="76">
        <v>0.3724064356213328</v>
      </c>
      <c r="AN16" s="76">
        <v>12.945359235820311</v>
      </c>
      <c r="AO16" s="76">
        <v>8.1648617274081889</v>
      </c>
      <c r="AP16" s="76">
        <v>9.7762095289366009</v>
      </c>
      <c r="AQ16" s="76">
        <v>6.7764671051282601</v>
      </c>
      <c r="AR16" s="76">
        <v>4.3862051348598996</v>
      </c>
      <c r="AS16" s="76">
        <v>-1.9227941345164927</v>
      </c>
      <c r="AT16" s="76">
        <v>-1.4545687583084337</v>
      </c>
      <c r="AU16" s="76">
        <v>-1.1001425540273897</v>
      </c>
      <c r="AV16" s="76">
        <v>-2.5576755844288708</v>
      </c>
      <c r="AW16" s="76">
        <v>-7.435750652908478</v>
      </c>
      <c r="AX16" s="76">
        <v>-2.5126004033203153</v>
      </c>
      <c r="AY16" s="76">
        <v>-5.611133168343347</v>
      </c>
      <c r="AZ16" s="76">
        <v>-4.8087029540641524</v>
      </c>
      <c r="BA16" s="76">
        <v>-3.9081068929326639</v>
      </c>
      <c r="BB16" s="76">
        <v>-1.5188166369761562</v>
      </c>
      <c r="BC16" s="76">
        <v>-3.5573277850050355</v>
      </c>
      <c r="BD16" s="76">
        <v>-1.9642290034016039</v>
      </c>
      <c r="BE16" s="76">
        <v>-4.8370455047665777</v>
      </c>
      <c r="BF16" s="76">
        <v>-1.3161531475802524</v>
      </c>
      <c r="BG16" s="76">
        <v>-3.237012272984896</v>
      </c>
      <c r="BH16" s="76">
        <v>-2.4938515946058519</v>
      </c>
      <c r="BI16" s="76">
        <v>-2.7422186601418685</v>
      </c>
      <c r="BJ16" s="76">
        <v>2.2148525055888113</v>
      </c>
      <c r="BK16" s="76">
        <v>-2.0536981208281881</v>
      </c>
      <c r="BL16" s="76">
        <v>-1.3781246244820478</v>
      </c>
      <c r="BM16" s="76">
        <v>-1.7124704498819914</v>
      </c>
      <c r="BN16" s="76">
        <v>4.3263464958183953</v>
      </c>
      <c r="BO16" s="76">
        <v>2.4867593877929957</v>
      </c>
      <c r="BP16" s="76">
        <v>-0.47286443009400547</v>
      </c>
      <c r="BQ16" s="76">
        <v>1.7775797795108919</v>
      </c>
      <c r="BR16" s="76">
        <v>3.2980587960291983</v>
      </c>
      <c r="BS16" s="76">
        <v>1.1015426492835076</v>
      </c>
      <c r="BT16" s="76">
        <v>-1.2620520196295262</v>
      </c>
      <c r="BU16" s="76">
        <v>-2.6247415765957514</v>
      </c>
      <c r="BV16" s="76">
        <v>8.322825944640746</v>
      </c>
      <c r="BW16" s="76">
        <v>0.11591789502376069</v>
      </c>
      <c r="BX16" s="76">
        <v>2.0208535124271187</v>
      </c>
      <c r="BY16" s="76">
        <v>-5.510345572767414</v>
      </c>
      <c r="BZ16" s="76">
        <v>1.9432604706944505</v>
      </c>
      <c r="CA16" s="76">
        <v>1.0248031421993895</v>
      </c>
      <c r="CB16" s="76">
        <v>-1.4969246290357796</v>
      </c>
      <c r="CC16" s="76">
        <v>-2.9080559812306124</v>
      </c>
      <c r="CD16" s="76">
        <v>2.8176031034617455</v>
      </c>
      <c r="CE16" s="76">
        <v>0.58330151348795012</v>
      </c>
      <c r="CF16" s="76">
        <v>3.8276296576924698</v>
      </c>
      <c r="CG16" s="76">
        <v>-0.388016749389682</v>
      </c>
      <c r="CH16" s="76">
        <v>7.7755405012100764</v>
      </c>
      <c r="CI16" s="76">
        <v>-2.7874042364414908</v>
      </c>
      <c r="CJ16" s="76">
        <v>-9.1990810016990494</v>
      </c>
      <c r="CK16" s="76">
        <v>-6.9212196814868632</v>
      </c>
      <c r="CL16" s="76">
        <v>2.2276065948738766</v>
      </c>
      <c r="CM16" s="76">
        <v>-6.1719070823842701</v>
      </c>
      <c r="CN16" s="76">
        <v>-7.0057203278272944</v>
      </c>
      <c r="CO16" s="76">
        <v>-6.7257582905044062</v>
      </c>
      <c r="CP16" s="76">
        <v>-2.2164052516790309</v>
      </c>
      <c r="CQ16" s="76">
        <v>-5.59177631522524</v>
      </c>
      <c r="CR16" s="76">
        <v>-3.781614810847715</v>
      </c>
      <c r="CS16" s="76">
        <v>-5.5916909649556352</v>
      </c>
      <c r="CT16" s="76">
        <v>-1.0429307546125473</v>
      </c>
      <c r="CU16" s="76">
        <v>-0.7788816771063537</v>
      </c>
      <c r="CV16" s="76">
        <v>-4.009712059890572</v>
      </c>
      <c r="CW16" s="76">
        <v>-4.4278457981524131</v>
      </c>
      <c r="CX16" s="76">
        <v>0.76097116589660618</v>
      </c>
      <c r="CY16" s="44">
        <f t="shared" si="0"/>
        <v>-4.8060890821021109</v>
      </c>
      <c r="CZ16" s="44">
        <f t="shared" si="1"/>
        <v>57.600625814821669</v>
      </c>
      <c r="DA16" s="44">
        <f t="shared" si="2"/>
        <v>7.5895076134635815</v>
      </c>
      <c r="DB16" s="44">
        <f t="shared" si="3"/>
        <v>100</v>
      </c>
      <c r="DC16" s="45">
        <v>-1</v>
      </c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</row>
    <row r="17" spans="1:107" s="1" customFormat="1" ht="14.25" x14ac:dyDescent="0.25">
      <c r="A17" s="16" t="s">
        <v>66</v>
      </c>
      <c r="B17" s="81" t="s">
        <v>67</v>
      </c>
      <c r="C17" s="76">
        <v>3.7333333333333329</v>
      </c>
      <c r="D17" s="76">
        <v>3.2333333333333329</v>
      </c>
      <c r="E17" s="76">
        <v>1.5333333333333332</v>
      </c>
      <c r="F17" s="76">
        <v>1.3999999999999997</v>
      </c>
      <c r="G17" s="76">
        <v>0.43333333333333335</v>
      </c>
      <c r="H17" s="76">
        <v>1.0999999999999999</v>
      </c>
      <c r="I17" s="76">
        <v>1.9333333333333333</v>
      </c>
      <c r="J17" s="76">
        <v>1.9666666666666666</v>
      </c>
      <c r="K17" s="76">
        <v>1.5666666666666664</v>
      </c>
      <c r="L17" s="76">
        <v>1.4333333333333333</v>
      </c>
      <c r="M17" s="76">
        <v>1.1666666666666667</v>
      </c>
      <c r="N17" s="76">
        <v>1.6333333333333335</v>
      </c>
      <c r="O17" s="76">
        <v>2.2333333333333329</v>
      </c>
      <c r="P17" s="76">
        <v>2.9</v>
      </c>
      <c r="Q17" s="76">
        <v>3</v>
      </c>
      <c r="R17" s="76">
        <v>3.9333333333333331</v>
      </c>
      <c r="S17" s="76">
        <v>4.1000000000000005</v>
      </c>
      <c r="T17" s="76">
        <v>4.7333333333333334</v>
      </c>
      <c r="U17" s="76">
        <v>5.166666666666667</v>
      </c>
      <c r="V17" s="76">
        <v>5</v>
      </c>
      <c r="W17" s="76">
        <v>4.9666666666666668</v>
      </c>
      <c r="X17" s="76">
        <v>4.7333333333333334</v>
      </c>
      <c r="Y17" s="76">
        <v>4.8</v>
      </c>
      <c r="Z17" s="76">
        <v>4.7333333333333334</v>
      </c>
      <c r="AA17" s="76">
        <v>4.4333333333333327</v>
      </c>
      <c r="AB17" s="76">
        <v>4</v>
      </c>
      <c r="AC17" s="76">
        <v>3.8666666666666667</v>
      </c>
      <c r="AD17" s="76">
        <v>4.5</v>
      </c>
      <c r="AE17" s="76">
        <v>6.3999999999999995</v>
      </c>
      <c r="AF17" s="76">
        <v>7.3999999999999995</v>
      </c>
      <c r="AG17" s="76">
        <v>8.7333333333333325</v>
      </c>
      <c r="AH17" s="76">
        <v>9.5666666666666647</v>
      </c>
      <c r="AI17" s="76">
        <v>9.8333333333333339</v>
      </c>
      <c r="AJ17" s="76">
        <v>9.9333333333333336</v>
      </c>
      <c r="AK17" s="76">
        <v>9</v>
      </c>
      <c r="AL17" s="76">
        <v>7.333333333333333</v>
      </c>
      <c r="AM17" s="76">
        <v>6.5666666666666664</v>
      </c>
      <c r="AN17" s="76">
        <v>3.8666666666666667</v>
      </c>
      <c r="AO17" s="76">
        <v>1.0333333333333334</v>
      </c>
      <c r="AP17" s="76">
        <v>-1.5</v>
      </c>
      <c r="AQ17" s="76">
        <v>-4.7666666666666666</v>
      </c>
      <c r="AR17" s="76">
        <v>-4.8666666666666663</v>
      </c>
      <c r="AS17" s="76">
        <v>-3.7666666666666671</v>
      </c>
      <c r="AT17" s="76">
        <v>-2.6999999999999997</v>
      </c>
      <c r="AU17" s="76">
        <v>-1.2333333333333334</v>
      </c>
      <c r="AV17" s="76">
        <v>-6.6666666666666666E-2</v>
      </c>
      <c r="AW17" s="76">
        <v>0.33333333333333331</v>
      </c>
      <c r="AX17" s="76">
        <v>0.40000000000000008</v>
      </c>
      <c r="AY17" s="76">
        <v>0.26666666666666666</v>
      </c>
      <c r="AZ17" s="76">
        <v>0.79999999999999993</v>
      </c>
      <c r="BA17" s="76">
        <v>0.5</v>
      </c>
      <c r="BB17" s="76">
        <v>-0.33333333333333331</v>
      </c>
      <c r="BC17" s="76">
        <v>-0.3666666666666667</v>
      </c>
      <c r="BD17" s="76">
        <v>-0.6</v>
      </c>
      <c r="BE17" s="76">
        <v>-0.10000000000000002</v>
      </c>
      <c r="BF17" s="76">
        <v>0.70000000000000007</v>
      </c>
      <c r="BG17" s="76">
        <v>1.3333333333333333</v>
      </c>
      <c r="BH17" s="76">
        <v>1.7333333333333334</v>
      </c>
      <c r="BI17" s="76">
        <v>1.8333333333333333</v>
      </c>
      <c r="BJ17" s="76">
        <v>1.7333333333333334</v>
      </c>
      <c r="BK17" s="76">
        <v>1.3333333333333333</v>
      </c>
      <c r="BL17" s="76">
        <v>1.9333333333333333</v>
      </c>
      <c r="BM17" s="76">
        <v>1.3333333333333333</v>
      </c>
      <c r="BN17" s="76">
        <v>1.2333333333333334</v>
      </c>
      <c r="BO17" s="76">
        <v>0.9</v>
      </c>
      <c r="BP17" s="76">
        <v>0.73333333333333339</v>
      </c>
      <c r="BQ17" s="76">
        <v>1.4333333333333333</v>
      </c>
      <c r="BR17" s="76">
        <v>1.6333333333333335</v>
      </c>
      <c r="BS17" s="76">
        <v>1.5333333333333332</v>
      </c>
      <c r="BT17" s="76">
        <v>2</v>
      </c>
      <c r="BU17" s="76">
        <v>1.5666666666666667</v>
      </c>
      <c r="BV17" s="76">
        <v>1.5666666666666664</v>
      </c>
      <c r="BW17" s="76">
        <v>1.8333333333333333</v>
      </c>
      <c r="BX17" s="76">
        <v>1.8</v>
      </c>
      <c r="BY17" s="76">
        <v>1.9666666666666668</v>
      </c>
      <c r="BZ17" s="76">
        <v>2.0333333333333332</v>
      </c>
      <c r="CA17" s="76">
        <v>2.1333333333333333</v>
      </c>
      <c r="CB17" s="76">
        <v>2.4</v>
      </c>
      <c r="CC17" s="76">
        <v>2.3666666666666667</v>
      </c>
      <c r="CD17" s="76">
        <v>1.9666666666666668</v>
      </c>
      <c r="CE17" s="76">
        <v>1.9333333333333333</v>
      </c>
      <c r="CF17" s="76">
        <v>0.33333333333333331</v>
      </c>
      <c r="CG17" s="76">
        <v>0.66666666666666663</v>
      </c>
      <c r="CH17" s="76">
        <v>0.69999999999999984</v>
      </c>
      <c r="CI17" s="76">
        <v>0.73333333333333339</v>
      </c>
      <c r="CJ17" s="76">
        <v>1.5999999999999999</v>
      </c>
      <c r="CK17" s="76">
        <v>2</v>
      </c>
      <c r="CL17" s="76">
        <v>3.2000000000000006</v>
      </c>
      <c r="CM17" s="76">
        <v>4.7</v>
      </c>
      <c r="CN17" s="76">
        <v>6.8666666666666671</v>
      </c>
      <c r="CO17" s="76">
        <v>8.4333333333333318</v>
      </c>
      <c r="CP17" s="76">
        <v>10.233333333333333</v>
      </c>
      <c r="CQ17" s="76">
        <v>10.9</v>
      </c>
      <c r="CR17" s="76">
        <v>9.8333333333333339</v>
      </c>
      <c r="CS17" s="76">
        <v>8.1</v>
      </c>
      <c r="CT17" s="76">
        <v>5.166666666666667</v>
      </c>
      <c r="CU17" s="76">
        <v>3.6999999999999997</v>
      </c>
      <c r="CV17" s="76">
        <v>3.5333333333333332</v>
      </c>
      <c r="CW17" s="76">
        <v>3.7666666666666671</v>
      </c>
      <c r="CX17" s="76">
        <v>3.8333333333333335</v>
      </c>
      <c r="CY17" s="44">
        <f t="shared" si="0"/>
        <v>2.811666666666667</v>
      </c>
      <c r="CZ17" s="44">
        <f t="shared" si="1"/>
        <v>9.8624775533108853</v>
      </c>
      <c r="DA17" s="44">
        <f t="shared" si="2"/>
        <v>3.1404581756983942</v>
      </c>
      <c r="DB17" s="44">
        <f t="shared" si="3"/>
        <v>100</v>
      </c>
      <c r="DC17" s="45">
        <v>1</v>
      </c>
    </row>
    <row r="18" spans="1:107" s="1" customFormat="1" ht="14.25" x14ac:dyDescent="0.25">
      <c r="A18" s="16" t="s">
        <v>70</v>
      </c>
      <c r="B18" s="78" t="s">
        <v>182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55">
        <v>49.6</v>
      </c>
      <c r="AF18" s="55">
        <v>39.700000000000003</v>
      </c>
      <c r="AG18" s="55">
        <v>36.5</v>
      </c>
      <c r="AH18" s="55">
        <v>23.1</v>
      </c>
      <c r="AI18" s="55">
        <v>16.7</v>
      </c>
      <c r="AJ18" s="55">
        <v>11.3</v>
      </c>
      <c r="AK18" s="55">
        <v>-3.8</v>
      </c>
      <c r="AL18" s="55">
        <v>-17.8</v>
      </c>
      <c r="AM18" s="55">
        <v>-37</v>
      </c>
      <c r="AN18" s="55">
        <v>-42.3</v>
      </c>
      <c r="AO18" s="55">
        <v>-39.1</v>
      </c>
      <c r="AP18" s="55">
        <v>-29.3</v>
      </c>
      <c r="AQ18" s="55">
        <v>-20.7</v>
      </c>
      <c r="AR18" s="55">
        <v>-11.5</v>
      </c>
      <c r="AS18" s="55">
        <v>-7.7</v>
      </c>
      <c r="AT18" s="55">
        <v>-2.4</v>
      </c>
      <c r="AU18" s="55">
        <v>10.8</v>
      </c>
      <c r="AV18" s="55">
        <v>12.3</v>
      </c>
      <c r="AW18" s="55">
        <v>13</v>
      </c>
      <c r="AX18" s="55">
        <v>5.8</v>
      </c>
      <c r="AY18" s="55">
        <v>2.6</v>
      </c>
      <c r="AZ18" s="55">
        <v>2</v>
      </c>
      <c r="BA18" s="55">
        <v>1.3</v>
      </c>
      <c r="BB18" s="55">
        <v>6.1</v>
      </c>
      <c r="BC18" s="55">
        <v>4.8</v>
      </c>
      <c r="BD18" s="55">
        <v>7.9</v>
      </c>
      <c r="BE18" s="55">
        <v>6.5</v>
      </c>
      <c r="BF18" s="55">
        <v>8.1999999999999993</v>
      </c>
      <c r="BG18" s="55">
        <v>10.6</v>
      </c>
      <c r="BH18" s="55">
        <v>7.7</v>
      </c>
      <c r="BI18" s="55">
        <v>10.7</v>
      </c>
      <c r="BJ18" s="55">
        <v>-4.5</v>
      </c>
      <c r="BK18" s="55">
        <v>-6.5</v>
      </c>
      <c r="BL18" s="55">
        <v>-4.5999999999999996</v>
      </c>
      <c r="BM18" s="55">
        <v>-7.9</v>
      </c>
      <c r="BN18" s="55">
        <v>6.6</v>
      </c>
      <c r="BO18" s="55">
        <v>7.1</v>
      </c>
      <c r="BP18" s="55">
        <v>9.5</v>
      </c>
      <c r="BQ18" s="55">
        <v>9.6</v>
      </c>
      <c r="BR18" s="55">
        <v>7.8</v>
      </c>
      <c r="BS18" s="55">
        <v>9.3000000000000007</v>
      </c>
      <c r="BT18" s="55">
        <v>9.1</v>
      </c>
      <c r="BU18" s="55">
        <v>8.8000000000000007</v>
      </c>
      <c r="BV18" s="55">
        <v>7.9</v>
      </c>
      <c r="BW18" s="55">
        <v>11.4</v>
      </c>
      <c r="BX18" s="55">
        <v>8.6999999999999993</v>
      </c>
      <c r="BY18" s="55">
        <v>7.2</v>
      </c>
      <c r="BZ18" s="55">
        <v>11.1</v>
      </c>
      <c r="CA18" s="55">
        <v>6.4</v>
      </c>
      <c r="CB18" s="55">
        <v>7.9</v>
      </c>
      <c r="CC18" s="55">
        <v>12.7</v>
      </c>
      <c r="CD18" s="55">
        <v>8.8000000000000007</v>
      </c>
      <c r="CE18" s="55">
        <v>8.8000000000000007</v>
      </c>
      <c r="CF18" s="55">
        <v>1.5</v>
      </c>
      <c r="CG18" s="55">
        <v>1.7</v>
      </c>
      <c r="CH18" s="55">
        <v>2.2000000000000002</v>
      </c>
      <c r="CI18" s="55">
        <v>2.9</v>
      </c>
      <c r="CJ18" s="55">
        <v>12.1</v>
      </c>
      <c r="CK18" s="55">
        <v>12.4</v>
      </c>
      <c r="CL18" s="55">
        <v>16.100000000000001</v>
      </c>
      <c r="CM18" s="55">
        <v>17.399999999999999</v>
      </c>
      <c r="CN18" s="55">
        <v>16.3</v>
      </c>
      <c r="CO18" s="55">
        <v>13.6</v>
      </c>
      <c r="CP18" s="55">
        <v>8.6</v>
      </c>
      <c r="CQ18" s="55">
        <v>5.9</v>
      </c>
      <c r="CR18" s="55">
        <v>5.4</v>
      </c>
      <c r="CS18" s="55">
        <v>3</v>
      </c>
      <c r="CT18" s="55">
        <v>0.8</v>
      </c>
      <c r="CU18" s="55">
        <v>3.6</v>
      </c>
      <c r="CV18" s="55">
        <v>0.7</v>
      </c>
      <c r="CW18" s="55">
        <v>5.3</v>
      </c>
      <c r="CX18" s="55">
        <v>8.1</v>
      </c>
      <c r="CY18" s="44">
        <f t="shared" si="0"/>
        <v>4.8388888888888886</v>
      </c>
      <c r="CZ18" s="44">
        <f t="shared" si="1"/>
        <v>215.56860719874811</v>
      </c>
      <c r="DA18" s="44">
        <f t="shared" si="2"/>
        <v>14.682254840410179</v>
      </c>
      <c r="DB18" s="44">
        <f t="shared" si="3"/>
        <v>72</v>
      </c>
      <c r="DC18" s="45">
        <v>1</v>
      </c>
    </row>
    <row r="19" spans="1:107" s="1" customFormat="1" ht="14.25" x14ac:dyDescent="0.25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2"/>
      <c r="CO19" s="72"/>
      <c r="CP19" s="72"/>
      <c r="CQ19" s="72"/>
      <c r="CR19" s="72"/>
      <c r="CS19" s="72"/>
      <c r="CT19" s="72"/>
      <c r="CU19" s="73"/>
      <c r="CV19" s="73"/>
      <c r="CW19" s="73"/>
      <c r="CX19" s="73"/>
      <c r="CY19" s="39"/>
      <c r="CZ19" s="39"/>
      <c r="DA19" s="39"/>
      <c r="DB19" s="39"/>
      <c r="DC19" s="39"/>
    </row>
    <row r="20" spans="1:107" s="1" customFormat="1" ht="14.25" x14ac:dyDescent="0.25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48"/>
      <c r="AQ20" s="4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74"/>
      <c r="CC20" s="39"/>
      <c r="CD20" s="39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75"/>
      <c r="CV20" s="75"/>
      <c r="CW20" s="75"/>
      <c r="CX20" s="75"/>
      <c r="CY20" s="48"/>
      <c r="CZ20" s="39"/>
      <c r="DA20" s="39"/>
      <c r="DB20" s="39"/>
      <c r="DC20" s="39"/>
    </row>
    <row r="21" spans="1:107" s="1" customFormat="1" ht="14.25" x14ac:dyDescent="0.25"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48"/>
      <c r="CG21" s="39"/>
      <c r="CH21" s="39"/>
      <c r="CI21" s="39"/>
      <c r="CJ21" s="39"/>
      <c r="CK21" s="39"/>
      <c r="CL21" s="39"/>
      <c r="CM21" s="76"/>
      <c r="CN21" s="76"/>
      <c r="CO21" s="76"/>
      <c r="CP21" s="76"/>
      <c r="CQ21" s="76"/>
      <c r="CR21" s="76"/>
      <c r="CS21" s="76"/>
      <c r="CT21" s="76"/>
      <c r="CU21" s="48"/>
      <c r="CV21" s="48"/>
      <c r="CW21" s="48"/>
      <c r="CX21" s="48"/>
      <c r="CY21" s="76"/>
      <c r="CZ21" s="39"/>
      <c r="DA21" s="39"/>
      <c r="DB21" s="39"/>
      <c r="DC21" s="39"/>
    </row>
    <row r="22" spans="1:107" s="1" customFormat="1" ht="14.25" x14ac:dyDescent="0.25">
      <c r="B22" s="15" t="s">
        <v>183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48"/>
      <c r="CG22" s="39"/>
      <c r="CH22" s="39"/>
      <c r="CI22" s="39"/>
      <c r="CJ22" s="39"/>
      <c r="CK22" s="39"/>
      <c r="CL22" s="39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39"/>
      <c r="DA22" s="39"/>
      <c r="DB22" s="39"/>
      <c r="DC22" s="39"/>
    </row>
    <row r="23" spans="1:107" s="1" customFormat="1" ht="14.25" x14ac:dyDescent="0.25"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77" t="s">
        <v>184</v>
      </c>
      <c r="CZ23" s="39"/>
      <c r="DA23" s="39"/>
      <c r="DB23" s="39"/>
      <c r="DC23" s="39"/>
    </row>
    <row r="24" spans="1:107" s="1" customFormat="1" ht="14.25" x14ac:dyDescent="0.25">
      <c r="A24" s="17" t="s">
        <v>6</v>
      </c>
      <c r="B24" s="17" t="s">
        <v>7</v>
      </c>
      <c r="C24" s="51">
        <f t="shared" ref="C24:BN24" si="4">(C5-$CY$5)^2</f>
        <v>5.0940489999999743</v>
      </c>
      <c r="D24" s="51">
        <f t="shared" si="4"/>
        <v>10.608048999999964</v>
      </c>
      <c r="E24" s="51">
        <f t="shared" si="4"/>
        <v>12.652248999999966</v>
      </c>
      <c r="F24" s="51">
        <f t="shared" si="4"/>
        <v>10.608048999999964</v>
      </c>
      <c r="G24" s="51">
        <f t="shared" si="4"/>
        <v>18.122048999999951</v>
      </c>
      <c r="H24" s="51">
        <f t="shared" si="4"/>
        <v>20.766248999999956</v>
      </c>
      <c r="I24" s="51">
        <f t="shared" si="4"/>
        <v>1.1172489999999895</v>
      </c>
      <c r="J24" s="51">
        <f t="shared" si="4"/>
        <v>2.122848999999984</v>
      </c>
      <c r="K24" s="51">
        <f t="shared" si="4"/>
        <v>0.57304899999999148</v>
      </c>
      <c r="L24" s="51">
        <f t="shared" si="4"/>
        <v>0.19624900000000439</v>
      </c>
      <c r="M24" s="51">
        <f t="shared" si="4"/>
        <v>4.6526489999999772</v>
      </c>
      <c r="N24" s="51">
        <f t="shared" si="4"/>
        <v>0.29484900000000497</v>
      </c>
      <c r="O24" s="51">
        <f t="shared" si="4"/>
        <v>0.55204900000000845</v>
      </c>
      <c r="P24" s="51">
        <f t="shared" si="4"/>
        <v>8.0826490000000302</v>
      </c>
      <c r="Q24" s="51">
        <f t="shared" si="4"/>
        <v>9.2598490000000275</v>
      </c>
      <c r="R24" s="51">
        <f t="shared" si="4"/>
        <v>4.592449000000026</v>
      </c>
      <c r="S24" s="51">
        <f t="shared" si="4"/>
        <v>0.71064900000000897</v>
      </c>
      <c r="T24" s="51">
        <f t="shared" si="4"/>
        <v>0.57304899999999148</v>
      </c>
      <c r="U24" s="51">
        <f t="shared" si="4"/>
        <v>1.1172489999999895</v>
      </c>
      <c r="V24" s="51">
        <f t="shared" si="4"/>
        <v>6.985449000000032</v>
      </c>
      <c r="W24" s="51">
        <f t="shared" si="4"/>
        <v>44.129449000000079</v>
      </c>
      <c r="X24" s="51">
        <f t="shared" si="4"/>
        <v>40.233649000000064</v>
      </c>
      <c r="Y24" s="51">
        <f t="shared" si="4"/>
        <v>69.605649000000085</v>
      </c>
      <c r="Z24" s="51">
        <f t="shared" si="4"/>
        <v>59.954049000000062</v>
      </c>
      <c r="AA24" s="51">
        <f t="shared" si="4"/>
        <v>100.86184900000009</v>
      </c>
      <c r="AB24" s="51">
        <f t="shared" si="4"/>
        <v>152.34964900000014</v>
      </c>
      <c r="AC24" s="51">
        <f t="shared" si="4"/>
        <v>178.03564900000015</v>
      </c>
      <c r="AD24" s="51">
        <f t="shared" si="4"/>
        <v>351.30004900000006</v>
      </c>
      <c r="AE24" s="51">
        <f t="shared" si="4"/>
        <v>499.20964900000018</v>
      </c>
      <c r="AF24" s="51">
        <f t="shared" si="4"/>
        <v>540.23704900000007</v>
      </c>
      <c r="AG24" s="51">
        <f t="shared" si="4"/>
        <v>563.73004900000012</v>
      </c>
      <c r="AH24" s="51">
        <f t="shared" si="4"/>
        <v>426.13344900000033</v>
      </c>
      <c r="AI24" s="51">
        <f t="shared" si="4"/>
        <v>358.83724900000021</v>
      </c>
      <c r="AJ24" s="51">
        <f t="shared" si="4"/>
        <v>214.41744900000018</v>
      </c>
      <c r="AK24" s="51">
        <f t="shared" si="4"/>
        <v>128.66364900000011</v>
      </c>
      <c r="AL24" s="51">
        <f t="shared" si="4"/>
        <v>8.66124900000003</v>
      </c>
      <c r="AM24" s="51">
        <f t="shared" si="4"/>
        <v>29.778848999999941</v>
      </c>
      <c r="AN24" s="51">
        <f t="shared" si="4"/>
        <v>97.160448999999886</v>
      </c>
      <c r="AO24" s="51">
        <f t="shared" si="4"/>
        <v>242.02024899999984</v>
      </c>
      <c r="AP24" s="51">
        <f t="shared" si="4"/>
        <v>451.86004899999978</v>
      </c>
      <c r="AQ24" s="51">
        <f t="shared" si="4"/>
        <v>301.26544899999971</v>
      </c>
      <c r="AR24" s="51">
        <f t="shared" si="4"/>
        <v>238.9188489999998</v>
      </c>
      <c r="AS24" s="51">
        <f t="shared" si="4"/>
        <v>120.0558489999999</v>
      </c>
      <c r="AT24" s="51">
        <f t="shared" si="4"/>
        <v>33.143048999999934</v>
      </c>
      <c r="AU24" s="51">
        <f t="shared" si="4"/>
        <v>23.59044899999995</v>
      </c>
      <c r="AV24" s="51">
        <f t="shared" si="4"/>
        <v>22.629048999999945</v>
      </c>
      <c r="AW24" s="51">
        <f t="shared" si="4"/>
        <v>23.59044899999995</v>
      </c>
      <c r="AX24" s="51">
        <f t="shared" si="4"/>
        <v>21.687648999999951</v>
      </c>
      <c r="AY24" s="51">
        <f t="shared" si="4"/>
        <v>30.880248999999946</v>
      </c>
      <c r="AZ24" s="51">
        <f t="shared" si="4"/>
        <v>28.697448999999946</v>
      </c>
      <c r="BA24" s="51">
        <f t="shared" si="4"/>
        <v>32.001648999999937</v>
      </c>
      <c r="BB24" s="51">
        <f t="shared" si="4"/>
        <v>26.594648999999944</v>
      </c>
      <c r="BC24" s="51">
        <f t="shared" si="4"/>
        <v>28.697448999999946</v>
      </c>
      <c r="BD24" s="51">
        <f t="shared" si="4"/>
        <v>20.766248999999956</v>
      </c>
      <c r="BE24" s="51">
        <f t="shared" si="4"/>
        <v>16.459248999999961</v>
      </c>
      <c r="BF24" s="51">
        <f t="shared" si="4"/>
        <v>18.983448999999954</v>
      </c>
      <c r="BG24" s="51">
        <f t="shared" si="4"/>
        <v>3.0870489999999799</v>
      </c>
      <c r="BH24" s="51">
        <f t="shared" si="4"/>
        <v>7.0596489999999719</v>
      </c>
      <c r="BI24" s="51">
        <f t="shared" si="4"/>
        <v>4.6526489999999772</v>
      </c>
      <c r="BJ24" s="51">
        <f t="shared" si="4"/>
        <v>6.5382489999999747</v>
      </c>
      <c r="BK24" s="51">
        <f t="shared" si="4"/>
        <v>8.7438489999999671</v>
      </c>
      <c r="BL24" s="51">
        <f t="shared" si="4"/>
        <v>7.6010489999999686</v>
      </c>
      <c r="BM24" s="51">
        <f t="shared" si="4"/>
        <v>3.448448999999981</v>
      </c>
      <c r="BN24" s="51">
        <f t="shared" si="4"/>
        <v>3.0870489999999799</v>
      </c>
      <c r="BO24" s="51">
        <f t="shared" ref="BO24:CD24" si="5">(BO5-$CY$5)^2</f>
        <v>14.87644899999996</v>
      </c>
      <c r="BP24" s="51">
        <f t="shared" si="5"/>
        <v>15.657848999999956</v>
      </c>
      <c r="BQ24" s="51">
        <f t="shared" si="5"/>
        <v>28.697448999999946</v>
      </c>
      <c r="BR24" s="51">
        <f t="shared" si="5"/>
        <v>10.608048999999964</v>
      </c>
      <c r="BS24" s="51">
        <f t="shared" si="5"/>
        <v>4.6526489999999772</v>
      </c>
      <c r="BT24" s="51">
        <f t="shared" si="5"/>
        <v>0.3102489999999945</v>
      </c>
      <c r="BU24" s="51">
        <f t="shared" si="5"/>
        <v>0.73444899999998969</v>
      </c>
      <c r="BV24" s="51">
        <f t="shared" si="5"/>
        <v>2.7456489999999825</v>
      </c>
      <c r="BW24" s="51">
        <f t="shared" si="5"/>
        <v>0.20884899999999582</v>
      </c>
      <c r="BX24" s="51">
        <f t="shared" si="5"/>
        <v>0.43164899999999301</v>
      </c>
      <c r="BY24" s="51">
        <f t="shared" si="5"/>
        <v>1.1172489999999895</v>
      </c>
      <c r="BZ24" s="51">
        <f t="shared" si="5"/>
        <v>0.57304899999999148</v>
      </c>
      <c r="CA24" s="51">
        <f t="shared" si="5"/>
        <v>3.0870489999999799</v>
      </c>
      <c r="CB24" s="51">
        <f t="shared" si="5"/>
        <v>4.2312489999999796</v>
      </c>
      <c r="CC24" s="51">
        <f t="shared" si="5"/>
        <v>2.4242489999999846</v>
      </c>
      <c r="CD24" s="51">
        <f t="shared" si="5"/>
        <v>5.0940489999999743</v>
      </c>
      <c r="CE24" s="51">
        <f>(CE5-$CY$5)^2</f>
        <v>5.5554489999999754</v>
      </c>
      <c r="CF24" s="51">
        <f>(CF5-$CY$5)^2</f>
        <v>22.629048999999945</v>
      </c>
      <c r="CG24" s="51">
        <f>(CG5-$CY$5)^2</f>
        <v>4.6526489999999772</v>
      </c>
      <c r="CH24" s="51">
        <f>(CH5-$CY$5)^2</f>
        <v>6.0368489999999735</v>
      </c>
      <c r="CI24" s="51">
        <f>(CI5-$CY$5)^2</f>
        <v>0.88924900000000928</v>
      </c>
      <c r="CJ24" s="51">
        <f t="shared" ref="CJ24:CW24" si="6">(CJ5-$CY$5)^2</f>
        <v>8.0826490000000302</v>
      </c>
      <c r="CK24" s="51">
        <f t="shared" si="6"/>
        <v>10.517049000000037</v>
      </c>
      <c r="CL24" s="51">
        <f t="shared" si="6"/>
        <v>11.175649000000035</v>
      </c>
      <c r="CM24" s="51">
        <f t="shared" si="6"/>
        <v>3.448448999999981</v>
      </c>
      <c r="CN24" s="51">
        <f t="shared" si="6"/>
        <v>0.73444899999998969</v>
      </c>
      <c r="CO24" s="51">
        <f t="shared" si="6"/>
        <v>7.6010489999999686</v>
      </c>
      <c r="CP24" s="51">
        <f t="shared" si="6"/>
        <v>1.3386489999999878</v>
      </c>
      <c r="CQ24" s="51">
        <f t="shared" si="6"/>
        <v>9.8784490000000371</v>
      </c>
      <c r="CR24" s="51">
        <f t="shared" si="6"/>
        <v>8.0826490000000302</v>
      </c>
      <c r="CS24" s="51">
        <f t="shared" si="6"/>
        <v>6.985449000000032</v>
      </c>
      <c r="CT24" s="51">
        <f t="shared" si="6"/>
        <v>5.9682490000000241</v>
      </c>
      <c r="CU24" s="51">
        <f t="shared" si="6"/>
        <v>3.3966490000000196</v>
      </c>
      <c r="CV24" s="51">
        <f t="shared" si="6"/>
        <v>0.19624900000000439</v>
      </c>
      <c r="CW24" s="51">
        <f t="shared" si="6"/>
        <v>0.55204900000000845</v>
      </c>
      <c r="CX24" s="51">
        <f>(CX5-$CY$5)^2</f>
        <v>0.73444899999998969</v>
      </c>
      <c r="CY24" s="39" t="s">
        <v>185</v>
      </c>
      <c r="CZ24" s="39"/>
      <c r="DA24" s="39"/>
      <c r="DB24" s="39"/>
      <c r="DC24" s="39"/>
    </row>
    <row r="25" spans="1:107" s="1" customFormat="1" ht="14.25" x14ac:dyDescent="0.25">
      <c r="A25" s="17" t="s">
        <v>12</v>
      </c>
      <c r="B25" s="17" t="s">
        <v>13</v>
      </c>
      <c r="C25" s="51">
        <f t="shared" ref="C25:BN25" si="7">(C6-$CY$6)^2</f>
        <v>12.376324000000006</v>
      </c>
      <c r="D25" s="51">
        <f t="shared" si="7"/>
        <v>14.57712400000001</v>
      </c>
      <c r="E25" s="51">
        <f t="shared" si="7"/>
        <v>13.823524000000013</v>
      </c>
      <c r="F25" s="51">
        <f t="shared" si="7"/>
        <v>13.089924000000002</v>
      </c>
      <c r="G25" s="51">
        <f t="shared" si="7"/>
        <v>10.355524000000011</v>
      </c>
      <c r="H25" s="51">
        <f t="shared" si="7"/>
        <v>11.682724000000007</v>
      </c>
      <c r="I25" s="51">
        <f t="shared" si="7"/>
        <v>10.355524000000011</v>
      </c>
      <c r="J25" s="51">
        <f t="shared" si="7"/>
        <v>8.5147240000000064</v>
      </c>
      <c r="K25" s="51">
        <f t="shared" si="7"/>
        <v>4.4859240000000016</v>
      </c>
      <c r="L25" s="51">
        <f t="shared" si="7"/>
        <v>9.7219240000000013</v>
      </c>
      <c r="M25" s="51">
        <f t="shared" si="7"/>
        <v>0.51552400000000254</v>
      </c>
      <c r="N25" s="51">
        <f t="shared" si="7"/>
        <v>2.304324000000002</v>
      </c>
      <c r="O25" s="51">
        <f t="shared" si="7"/>
        <v>1.0363240000000014</v>
      </c>
      <c r="P25" s="51">
        <f t="shared" si="7"/>
        <v>1.7371240000000037</v>
      </c>
      <c r="Q25" s="51">
        <f t="shared" si="7"/>
        <v>1.7371240000000037</v>
      </c>
      <c r="R25" s="51">
        <f t="shared" si="7"/>
        <v>0.26832400000000073</v>
      </c>
      <c r="S25" s="51">
        <f t="shared" si="7"/>
        <v>2.304324000000002</v>
      </c>
      <c r="T25" s="51">
        <f t="shared" si="7"/>
        <v>1.0363240000000014</v>
      </c>
      <c r="U25" s="51">
        <f t="shared" si="7"/>
        <v>0.51552400000000254</v>
      </c>
      <c r="V25" s="51">
        <f t="shared" si="7"/>
        <v>1.4835240000000043</v>
      </c>
      <c r="W25" s="51">
        <f t="shared" si="7"/>
        <v>0.84272400000000192</v>
      </c>
      <c r="X25" s="51">
        <f t="shared" si="7"/>
        <v>6.7239999999998299E-3</v>
      </c>
      <c r="Y25" s="51">
        <f t="shared" si="7"/>
        <v>1.3971239999999967</v>
      </c>
      <c r="Z25" s="51">
        <f t="shared" si="7"/>
        <v>3.9283239999999973</v>
      </c>
      <c r="AA25" s="51">
        <f t="shared" si="7"/>
        <v>4.7611239999999944</v>
      </c>
      <c r="AB25" s="51">
        <f t="shared" si="7"/>
        <v>10.771523999999994</v>
      </c>
      <c r="AC25" s="51">
        <f t="shared" si="7"/>
        <v>17.48912399999999</v>
      </c>
      <c r="AD25" s="51">
        <f t="shared" si="7"/>
        <v>17.48912399999999</v>
      </c>
      <c r="AE25" s="51">
        <f t="shared" si="7"/>
        <v>17.48912399999999</v>
      </c>
      <c r="AF25" s="51">
        <f t="shared" si="7"/>
        <v>19.201923999999991</v>
      </c>
      <c r="AG25" s="51">
        <f t="shared" si="7"/>
        <v>20.088323999999993</v>
      </c>
      <c r="AH25" s="51">
        <f t="shared" si="7"/>
        <v>27.899523999999992</v>
      </c>
      <c r="AI25" s="51">
        <f t="shared" si="7"/>
        <v>18.335523999999992</v>
      </c>
      <c r="AJ25" s="51">
        <f t="shared" si="7"/>
        <v>14.303523999999994</v>
      </c>
      <c r="AK25" s="51">
        <f t="shared" si="7"/>
        <v>7.193123999999993</v>
      </c>
      <c r="AL25" s="51">
        <f t="shared" si="7"/>
        <v>7.9523999999999012E-2</v>
      </c>
      <c r="AM25" s="51">
        <f t="shared" si="7"/>
        <v>13.823524000000013</v>
      </c>
      <c r="AN25" s="51">
        <f t="shared" si="7"/>
        <v>39.917123999999994</v>
      </c>
      <c r="AO25" s="51">
        <f t="shared" si="7"/>
        <v>76.003524000000027</v>
      </c>
      <c r="AP25" s="51">
        <f t="shared" si="7"/>
        <v>98.366724000000019</v>
      </c>
      <c r="AQ25" s="51">
        <f t="shared" si="7"/>
        <v>108.53472400000003</v>
      </c>
      <c r="AR25" s="51">
        <f t="shared" si="7"/>
        <v>88.698724000000013</v>
      </c>
      <c r="AS25" s="51">
        <f t="shared" si="7"/>
        <v>77.75712399999999</v>
      </c>
      <c r="AT25" s="51">
        <f t="shared" si="7"/>
        <v>61.121123999999995</v>
      </c>
      <c r="AU25" s="51">
        <f t="shared" si="7"/>
        <v>45.13152400000002</v>
      </c>
      <c r="AV25" s="51">
        <f t="shared" si="7"/>
        <v>38.663524000000024</v>
      </c>
      <c r="AW25" s="51">
        <f t="shared" si="7"/>
        <v>26.193924000000003</v>
      </c>
      <c r="AX25" s="51">
        <f t="shared" si="7"/>
        <v>24.186724000000009</v>
      </c>
      <c r="AY25" s="51">
        <f t="shared" si="7"/>
        <v>29.354724000000012</v>
      </c>
      <c r="AZ25" s="51">
        <f t="shared" si="7"/>
        <v>28.281124000000016</v>
      </c>
      <c r="BA25" s="51">
        <f t="shared" si="7"/>
        <v>12.376324000000006</v>
      </c>
      <c r="BB25" s="51">
        <f t="shared" si="7"/>
        <v>14.57712400000001</v>
      </c>
      <c r="BC25" s="51">
        <f t="shared" si="7"/>
        <v>4.919524000000008</v>
      </c>
      <c r="BD25" s="51">
        <f t="shared" si="7"/>
        <v>0.51552400000000254</v>
      </c>
      <c r="BE25" s="51">
        <f t="shared" si="7"/>
        <v>2.0107240000000028</v>
      </c>
      <c r="BF25" s="51">
        <f t="shared" si="7"/>
        <v>1.0363240000000014</v>
      </c>
      <c r="BG25" s="51">
        <f t="shared" si="7"/>
        <v>1.2499240000000007</v>
      </c>
      <c r="BH25" s="51">
        <f t="shared" si="7"/>
        <v>3.2400000000002457E-4</v>
      </c>
      <c r="BI25" s="51">
        <f t="shared" si="7"/>
        <v>4.752400000000076E-2</v>
      </c>
      <c r="BJ25" s="51">
        <f t="shared" si="7"/>
        <v>3.3123999999999494E-2</v>
      </c>
      <c r="BK25" s="51">
        <f t="shared" si="7"/>
        <v>0.3387239999999988</v>
      </c>
      <c r="BL25" s="51">
        <f t="shared" si="7"/>
        <v>0.96432399999999863</v>
      </c>
      <c r="BM25" s="51">
        <f t="shared" si="7"/>
        <v>0.3387239999999988</v>
      </c>
      <c r="BN25" s="51">
        <f t="shared" si="7"/>
        <v>0.3387239999999988</v>
      </c>
      <c r="BO25" s="51">
        <f t="shared" ref="BO25:CD25" si="8">(BO6-$CY$6)^2</f>
        <v>0.3387239999999988</v>
      </c>
      <c r="BP25" s="51">
        <f t="shared" si="8"/>
        <v>0.96432399999999863</v>
      </c>
      <c r="BQ25" s="51">
        <f t="shared" si="8"/>
        <v>0.61152399999999729</v>
      </c>
      <c r="BR25" s="51">
        <f t="shared" si="8"/>
        <v>1.3971239999999967</v>
      </c>
      <c r="BS25" s="51">
        <f t="shared" si="8"/>
        <v>2.1963239999999979</v>
      </c>
      <c r="BT25" s="51">
        <f t="shared" si="8"/>
        <v>3.1755239999999936</v>
      </c>
      <c r="BU25" s="51">
        <f t="shared" si="8"/>
        <v>3.1755239999999936</v>
      </c>
      <c r="BV25" s="51">
        <f t="shared" si="8"/>
        <v>5.6739239999999986</v>
      </c>
      <c r="BW25" s="51">
        <f t="shared" si="8"/>
        <v>6.666723999999995</v>
      </c>
      <c r="BX25" s="51">
        <f t="shared" si="8"/>
        <v>8.8923239999999968</v>
      </c>
      <c r="BY25" s="51">
        <f t="shared" si="8"/>
        <v>11.437923999999992</v>
      </c>
      <c r="BZ25" s="51">
        <f t="shared" si="8"/>
        <v>12.830723999999993</v>
      </c>
      <c r="CA25" s="51">
        <f t="shared" si="8"/>
        <v>15.069923999999991</v>
      </c>
      <c r="CB25" s="51">
        <f t="shared" si="8"/>
        <v>18.335523999999992</v>
      </c>
      <c r="CC25" s="51">
        <f t="shared" si="8"/>
        <v>18.335523999999992</v>
      </c>
      <c r="CD25" s="51">
        <f t="shared" si="8"/>
        <v>20.088323999999993</v>
      </c>
      <c r="CE25" s="51">
        <f>(CE6-$CY$6)^2</f>
        <v>10.125123999999991</v>
      </c>
      <c r="CF25" s="51">
        <f>(CF6-$CY$6)^2</f>
        <v>4.334723999999996</v>
      </c>
      <c r="CG25" s="51">
        <f>(CG6-$CY$6)^2</f>
        <v>3.9283239999999973</v>
      </c>
      <c r="CH25" s="51">
        <f>(CH6-$CY$6)^2</f>
        <v>6.1603239999999966</v>
      </c>
      <c r="CI25" s="51">
        <f>(CI6-$CY$6)^2</f>
        <v>7.193123999999993</v>
      </c>
      <c r="CJ25" s="51">
        <f t="shared" ref="CJ25:CW25" si="9">(CJ6-$CY$6)^2</f>
        <v>7.739523999999995</v>
      </c>
      <c r="CK25" s="51">
        <f t="shared" si="9"/>
        <v>10.771523999999994</v>
      </c>
      <c r="CL25" s="51">
        <f t="shared" si="9"/>
        <v>11.437923999999992</v>
      </c>
      <c r="CM25" s="51">
        <f t="shared" si="9"/>
        <v>12.124323999999996</v>
      </c>
      <c r="CN25" s="51">
        <f t="shared" si="9"/>
        <v>15.069923999999991</v>
      </c>
      <c r="CO25" s="51">
        <f t="shared" si="9"/>
        <v>12.830723999999993</v>
      </c>
      <c r="CP25" s="51">
        <f t="shared" si="9"/>
        <v>15.069923999999991</v>
      </c>
      <c r="CQ25" s="51">
        <f t="shared" si="9"/>
        <v>19.201923999999991</v>
      </c>
      <c r="CR25" s="51">
        <f t="shared" si="9"/>
        <v>17.48912399999999</v>
      </c>
      <c r="CS25" s="51">
        <f t="shared" si="9"/>
        <v>16.66272399999999</v>
      </c>
      <c r="CT25" s="51">
        <f t="shared" si="9"/>
        <v>14.303523999999994</v>
      </c>
      <c r="CU25" s="51">
        <f t="shared" si="9"/>
        <v>12.124323999999996</v>
      </c>
      <c r="CV25" s="51">
        <f t="shared" si="9"/>
        <v>12.124323999999996</v>
      </c>
      <c r="CW25" s="51">
        <f t="shared" si="9"/>
        <v>15.069923999999991</v>
      </c>
      <c r="CX25" s="51">
        <f>(CX6-$CY$6)^2</f>
        <v>13.557123999999989</v>
      </c>
      <c r="CY25" s="39" t="s">
        <v>186</v>
      </c>
      <c r="CZ25" s="39"/>
      <c r="DA25" s="39"/>
      <c r="DB25" s="39"/>
      <c r="DC25" s="39"/>
    </row>
    <row r="26" spans="1:107" s="1" customFormat="1" ht="14.25" x14ac:dyDescent="0.25">
      <c r="A26" s="17" t="s">
        <v>18</v>
      </c>
      <c r="B26" s="17" t="s">
        <v>19</v>
      </c>
      <c r="C26" s="51">
        <f t="shared" ref="C26:BN26" si="10">(C7-$CY$7)^2</f>
        <v>56.821444000000056</v>
      </c>
      <c r="D26" s="51">
        <f t="shared" si="10"/>
        <v>56.821444000000056</v>
      </c>
      <c r="E26" s="51">
        <f t="shared" si="10"/>
        <v>56.821444000000056</v>
      </c>
      <c r="F26" s="51">
        <f t="shared" si="10"/>
        <v>56.821444000000056</v>
      </c>
      <c r="G26" s="51">
        <f t="shared" si="10"/>
        <v>46.758244000000012</v>
      </c>
      <c r="H26" s="51">
        <f t="shared" si="10"/>
        <v>46.758244000000012</v>
      </c>
      <c r="I26" s="51">
        <f t="shared" si="10"/>
        <v>44.063044000000069</v>
      </c>
      <c r="J26" s="51">
        <f t="shared" si="10"/>
        <v>44.063044000000069</v>
      </c>
      <c r="K26" s="51">
        <f t="shared" si="10"/>
        <v>48.135844000000034</v>
      </c>
      <c r="L26" s="51">
        <f t="shared" si="10"/>
        <v>28.494244000000009</v>
      </c>
      <c r="M26" s="51">
        <f t="shared" si="10"/>
        <v>14.730244000000008</v>
      </c>
      <c r="N26" s="51">
        <f t="shared" si="10"/>
        <v>17.960643999999995</v>
      </c>
      <c r="O26" s="51">
        <f t="shared" si="10"/>
        <v>25.381444000000037</v>
      </c>
      <c r="P26" s="51">
        <f t="shared" si="10"/>
        <v>23.406244000000008</v>
      </c>
      <c r="Q26" s="51">
        <f t="shared" si="10"/>
        <v>10.484643999999998</v>
      </c>
      <c r="R26" s="51">
        <f t="shared" si="10"/>
        <v>21.511044000000048</v>
      </c>
      <c r="S26" s="51">
        <f t="shared" si="10"/>
        <v>20.593444000000034</v>
      </c>
      <c r="T26" s="51">
        <f t="shared" si="10"/>
        <v>17.960643999999995</v>
      </c>
      <c r="U26" s="51">
        <f t="shared" si="10"/>
        <v>12.517444000000028</v>
      </c>
      <c r="V26" s="51">
        <f t="shared" si="10"/>
        <v>14.730244000000008</v>
      </c>
      <c r="W26" s="51">
        <f t="shared" si="10"/>
        <v>21.511044000000048</v>
      </c>
      <c r="X26" s="51">
        <f t="shared" si="10"/>
        <v>9.8470440000000323</v>
      </c>
      <c r="Y26" s="51">
        <f t="shared" si="10"/>
        <v>6.4414440000000193</v>
      </c>
      <c r="Z26" s="51">
        <f t="shared" si="10"/>
        <v>3.7558440000000091</v>
      </c>
      <c r="AA26" s="51">
        <f t="shared" si="10"/>
        <v>1.5326439999999988</v>
      </c>
      <c r="AB26" s="51">
        <f t="shared" si="10"/>
        <v>6.8644000000000233E-2</v>
      </c>
      <c r="AC26" s="51">
        <f t="shared" si="10"/>
        <v>7.0862439999999944</v>
      </c>
      <c r="AD26" s="51">
        <f t="shared" si="10"/>
        <v>1.3502439999999978</v>
      </c>
      <c r="AE26" s="51">
        <f t="shared" si="10"/>
        <v>0.21344399999999647</v>
      </c>
      <c r="AF26" s="51">
        <f t="shared" si="10"/>
        <v>5.1166440000000017</v>
      </c>
      <c r="AG26" s="51">
        <f t="shared" si="10"/>
        <v>16.499843999999982</v>
      </c>
      <c r="AH26" s="51">
        <f t="shared" si="10"/>
        <v>16.499843999999982</v>
      </c>
      <c r="AI26" s="51">
        <f t="shared" si="10"/>
        <v>11.303043999999964</v>
      </c>
      <c r="AJ26" s="51">
        <f t="shared" si="10"/>
        <v>17.322243999999991</v>
      </c>
      <c r="AK26" s="51">
        <f t="shared" si="10"/>
        <v>11.985443999999974</v>
      </c>
      <c r="AL26" s="51">
        <f t="shared" si="10"/>
        <v>1.3502439999999978</v>
      </c>
      <c r="AM26" s="51">
        <f t="shared" si="10"/>
        <v>1.2950440000000119</v>
      </c>
      <c r="AN26" s="51">
        <f t="shared" si="10"/>
        <v>13.972643999999997</v>
      </c>
      <c r="AO26" s="51">
        <f t="shared" si="10"/>
        <v>41.447844000000032</v>
      </c>
      <c r="AP26" s="51">
        <f t="shared" si="10"/>
        <v>55.323844000000037</v>
      </c>
      <c r="AQ26" s="51">
        <f t="shared" si="10"/>
        <v>66.227044000000092</v>
      </c>
      <c r="AR26" s="51">
        <f t="shared" si="10"/>
        <v>55.323844000000037</v>
      </c>
      <c r="AS26" s="51">
        <f t="shared" si="10"/>
        <v>34.08224400000001</v>
      </c>
      <c r="AT26" s="51">
        <f t="shared" si="10"/>
        <v>38.912643999999993</v>
      </c>
      <c r="AU26" s="51">
        <f t="shared" si="10"/>
        <v>42.745444000000049</v>
      </c>
      <c r="AV26" s="51">
        <f t="shared" si="10"/>
        <v>26.399044000000053</v>
      </c>
      <c r="AW26" s="51">
        <f t="shared" si="10"/>
        <v>16.30544400000003</v>
      </c>
      <c r="AX26" s="51">
        <f t="shared" si="10"/>
        <v>15.507844000000018</v>
      </c>
      <c r="AY26" s="51">
        <f t="shared" si="10"/>
        <v>20.593444000000034</v>
      </c>
      <c r="AZ26" s="51">
        <f t="shared" si="10"/>
        <v>11.142244000000007</v>
      </c>
      <c r="BA26" s="51">
        <f t="shared" si="10"/>
        <v>2.3654440000000116</v>
      </c>
      <c r="BB26" s="51">
        <f t="shared" si="10"/>
        <v>3.0206439999999986</v>
      </c>
      <c r="BC26" s="51">
        <f t="shared" si="10"/>
        <v>2.6830440000000171</v>
      </c>
      <c r="BD26" s="51">
        <f t="shared" si="10"/>
        <v>1.0774440000000078</v>
      </c>
      <c r="BE26" s="51">
        <f t="shared" si="10"/>
        <v>3.843999999999704E-3</v>
      </c>
      <c r="BF26" s="51">
        <f t="shared" si="10"/>
        <v>0.11424400000000065</v>
      </c>
      <c r="BG26" s="51">
        <f t="shared" si="10"/>
        <v>0.11424400000000065</v>
      </c>
      <c r="BH26" s="51">
        <f t="shared" si="10"/>
        <v>0.13104399999999622</v>
      </c>
      <c r="BI26" s="51">
        <f t="shared" si="10"/>
        <v>0.13104399999999622</v>
      </c>
      <c r="BJ26" s="51">
        <f t="shared" si="10"/>
        <v>0.13104399999999622</v>
      </c>
      <c r="BK26" s="51">
        <f t="shared" si="10"/>
        <v>0.58064400000000072</v>
      </c>
      <c r="BL26" s="51">
        <f t="shared" si="10"/>
        <v>3.849443999999985</v>
      </c>
      <c r="BM26" s="51">
        <f t="shared" si="10"/>
        <v>6.0614439999999812</v>
      </c>
      <c r="BN26" s="51">
        <f t="shared" si="10"/>
        <v>6.0614439999999812</v>
      </c>
      <c r="BO26" s="51">
        <f t="shared" ref="BO26:CD26" si="11">(BO7-$CY$7)^2</f>
        <v>4.2518439999999904</v>
      </c>
      <c r="BP26" s="51">
        <f t="shared" si="11"/>
        <v>8.1910439999999696</v>
      </c>
      <c r="BQ26" s="51">
        <f t="shared" si="11"/>
        <v>8.1910439999999696</v>
      </c>
      <c r="BR26" s="51">
        <f t="shared" si="11"/>
        <v>7.6286440000000022</v>
      </c>
      <c r="BS26" s="51">
        <f t="shared" si="11"/>
        <v>7.0862439999999944</v>
      </c>
      <c r="BT26" s="51">
        <f t="shared" si="11"/>
        <v>13.410243999999993</v>
      </c>
      <c r="BU26" s="51">
        <f t="shared" si="11"/>
        <v>21.73424399999999</v>
      </c>
      <c r="BV26" s="51">
        <f t="shared" si="11"/>
        <v>22.676644000000003</v>
      </c>
      <c r="BW26" s="51">
        <f t="shared" si="11"/>
        <v>20.811843999999979</v>
      </c>
      <c r="BX26" s="51">
        <f t="shared" si="11"/>
        <v>29.833444000000036</v>
      </c>
      <c r="BY26" s="51">
        <f t="shared" si="11"/>
        <v>40.475043999999933</v>
      </c>
      <c r="BZ26" s="51">
        <f t="shared" si="11"/>
        <v>33.200644000000004</v>
      </c>
      <c r="CA26" s="51">
        <f t="shared" si="11"/>
        <v>29.833444000000036</v>
      </c>
      <c r="CB26" s="51">
        <f t="shared" si="11"/>
        <v>33.200644000000004</v>
      </c>
      <c r="CC26" s="51">
        <f t="shared" si="11"/>
        <v>44.382243999999893</v>
      </c>
      <c r="CD26" s="51">
        <f t="shared" si="11"/>
        <v>41.757444000000042</v>
      </c>
      <c r="CE26" s="51">
        <f>(CE7-$CY$7)^2</f>
        <v>33.200644000000004</v>
      </c>
      <c r="CF26" s="51">
        <f>(CF7-$CY$7)^2</f>
        <v>26.646243999999918</v>
      </c>
      <c r="CG26" s="51">
        <f>(CG7-$CY$7)^2</f>
        <v>28.751043999999943</v>
      </c>
      <c r="CH26" s="51">
        <f>(CH7-$CY$7)^2</f>
        <v>23.639043999999949</v>
      </c>
      <c r="CI26" s="51">
        <f>(CI7-$CY$7)^2</f>
        <v>7.0862439999999944</v>
      </c>
      <c r="CJ26" s="51">
        <f t="shared" ref="CJ26:CW26" si="12">(CJ7-$CY$7)^2</f>
        <v>11.303043999999964</v>
      </c>
      <c r="CK26" s="51">
        <f t="shared" si="12"/>
        <v>20.811843999999979</v>
      </c>
      <c r="CL26" s="51">
        <f t="shared" si="12"/>
        <v>14.152644000000004</v>
      </c>
      <c r="CM26" s="51">
        <f t="shared" si="12"/>
        <v>18.164644000000003</v>
      </c>
      <c r="CN26" s="51">
        <f t="shared" si="12"/>
        <v>25.623843999999977</v>
      </c>
      <c r="CO26" s="51">
        <f t="shared" si="12"/>
        <v>32.05824399999991</v>
      </c>
      <c r="CP26" s="51">
        <f t="shared" si="12"/>
        <v>25.623843999999977</v>
      </c>
      <c r="CQ26" s="51">
        <f t="shared" si="12"/>
        <v>22.676644000000003</v>
      </c>
      <c r="CR26" s="51">
        <f t="shared" si="12"/>
        <v>29.833444000000036</v>
      </c>
      <c r="CS26" s="51">
        <f t="shared" si="12"/>
        <v>33.200644000000004</v>
      </c>
      <c r="CT26" s="51">
        <f t="shared" si="12"/>
        <v>25.623843999999977</v>
      </c>
      <c r="CU26" s="51">
        <f t="shared" si="12"/>
        <v>25.623843999999977</v>
      </c>
      <c r="CV26" s="51">
        <f t="shared" si="12"/>
        <v>28.751043999999943</v>
      </c>
      <c r="CW26" s="51">
        <f t="shared" si="12"/>
        <v>27.688644000000004</v>
      </c>
      <c r="CX26" s="51">
        <f>(CX7-$CY$7)^2</f>
        <v>19.909443999999965</v>
      </c>
      <c r="CY26" s="39" t="s">
        <v>187</v>
      </c>
      <c r="CZ26" s="39"/>
      <c r="DA26" s="39"/>
      <c r="DB26" s="39"/>
      <c r="DC26" s="39"/>
    </row>
    <row r="27" spans="1:107" s="1" customFormat="1" ht="14.25" x14ac:dyDescent="0.25">
      <c r="A27" s="17" t="s">
        <v>23</v>
      </c>
      <c r="B27" s="17" t="s">
        <v>24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52">
        <f t="shared" ref="W27:CD27" si="13">(W8-$CY$8)^2</f>
        <v>36933423.357656233</v>
      </c>
      <c r="X27" s="52">
        <f t="shared" si="13"/>
        <v>26002733.007656235</v>
      </c>
      <c r="Y27" s="52">
        <f t="shared" si="13"/>
        <v>19125643.557656236</v>
      </c>
      <c r="Z27" s="52">
        <f t="shared" si="13"/>
        <v>15691798.657656239</v>
      </c>
      <c r="AA27" s="52">
        <f t="shared" si="13"/>
        <v>2.932656250004984</v>
      </c>
      <c r="AB27" s="52">
        <f t="shared" si="13"/>
        <v>1240355.5326562533</v>
      </c>
      <c r="AC27" s="52">
        <f t="shared" si="13"/>
        <v>13269354.357656261</v>
      </c>
      <c r="AD27" s="52">
        <f t="shared" si="13"/>
        <v>10993949.382656259</v>
      </c>
      <c r="AE27" s="52">
        <f t="shared" si="13"/>
        <v>22077899.157656264</v>
      </c>
      <c r="AF27" s="52">
        <f t="shared" si="13"/>
        <v>18659916.082656264</v>
      </c>
      <c r="AG27" s="52">
        <f t="shared" si="13"/>
        <v>13430117.707656261</v>
      </c>
      <c r="AH27" s="52">
        <f t="shared" si="13"/>
        <v>97523.482656249093</v>
      </c>
      <c r="AI27" s="52">
        <f t="shared" si="13"/>
        <v>14574928.732656261</v>
      </c>
      <c r="AJ27" s="52">
        <f t="shared" si="13"/>
        <v>1417796.2576562534</v>
      </c>
      <c r="AK27" s="52">
        <f t="shared" si="13"/>
        <v>11890686.68265624</v>
      </c>
      <c r="AL27" s="52">
        <f t="shared" si="13"/>
        <v>32459084.857656233</v>
      </c>
      <c r="AM27" s="52">
        <f t="shared" si="13"/>
        <v>62905321.40765623</v>
      </c>
      <c r="AN27" s="52">
        <f t="shared" si="13"/>
        <v>87465281.482656226</v>
      </c>
      <c r="AO27" s="52">
        <f t="shared" si="13"/>
        <v>110424106.18265621</v>
      </c>
      <c r="AP27" s="52">
        <f t="shared" si="13"/>
        <v>129101577.23265621</v>
      </c>
      <c r="AQ27" s="52">
        <f t="shared" si="13"/>
        <v>125200154.75765622</v>
      </c>
      <c r="AR27" s="52">
        <f t="shared" si="13"/>
        <v>115783787.08265622</v>
      </c>
      <c r="AS27" s="52">
        <f t="shared" si="13"/>
        <v>97205550.007656217</v>
      </c>
      <c r="AT27" s="52">
        <f t="shared" si="13"/>
        <v>98293096.632656217</v>
      </c>
      <c r="AU27" s="52">
        <f t="shared" si="13"/>
        <v>42370823.757656232</v>
      </c>
      <c r="AV27" s="52">
        <f t="shared" si="13"/>
        <v>43102999.957656235</v>
      </c>
      <c r="AW27" s="52">
        <f t="shared" si="13"/>
        <v>51098014.182656229</v>
      </c>
      <c r="AX27" s="52">
        <f t="shared" si="13"/>
        <v>61219474.882656224</v>
      </c>
      <c r="AY27" s="52">
        <f t="shared" si="13"/>
        <v>27965984.682656236</v>
      </c>
      <c r="AZ27" s="52">
        <f t="shared" si="13"/>
        <v>32050176.157656234</v>
      </c>
      <c r="BA27" s="52">
        <f t="shared" si="13"/>
        <v>37973787.232656233</v>
      </c>
      <c r="BB27" s="52">
        <f t="shared" si="13"/>
        <v>35061645.65765623</v>
      </c>
      <c r="BC27" s="52">
        <f t="shared" si="13"/>
        <v>4753653.5826562438</v>
      </c>
      <c r="BD27" s="52">
        <f t="shared" si="13"/>
        <v>10082450.70765624</v>
      </c>
      <c r="BE27" s="52">
        <f t="shared" si="13"/>
        <v>15486487.707656238</v>
      </c>
      <c r="BF27" s="52">
        <f t="shared" si="13"/>
        <v>26525461.332656235</v>
      </c>
      <c r="BG27" s="52">
        <f t="shared" si="13"/>
        <v>7569582.9076562421</v>
      </c>
      <c r="BH27" s="52">
        <f t="shared" si="13"/>
        <v>15337307.782656239</v>
      </c>
      <c r="BI27" s="52">
        <f t="shared" si="13"/>
        <v>32939421.007656232</v>
      </c>
      <c r="BJ27" s="52">
        <f t="shared" si="13"/>
        <v>47077266.15765623</v>
      </c>
      <c r="BK27" s="52">
        <f t="shared" si="13"/>
        <v>12519478.43265624</v>
      </c>
      <c r="BL27" s="52">
        <f t="shared" si="13"/>
        <v>8493071.6326562408</v>
      </c>
      <c r="BM27" s="52">
        <f t="shared" si="13"/>
        <v>19300975.057656236</v>
      </c>
      <c r="BN27" s="52">
        <f t="shared" si="13"/>
        <v>24278162.107656237</v>
      </c>
      <c r="BO27" s="52">
        <f t="shared" si="13"/>
        <v>11004396.35765624</v>
      </c>
      <c r="BP27" s="52">
        <f t="shared" si="13"/>
        <v>3565629.6826562444</v>
      </c>
      <c r="BQ27" s="52">
        <f t="shared" si="13"/>
        <v>8481418.4826562423</v>
      </c>
      <c r="BR27" s="52">
        <f t="shared" si="13"/>
        <v>7253797.5576562425</v>
      </c>
      <c r="BS27" s="52">
        <f t="shared" si="13"/>
        <v>908757.05765624717</v>
      </c>
      <c r="BT27" s="52">
        <f t="shared" si="13"/>
        <v>185147.33265624873</v>
      </c>
      <c r="BU27" s="52">
        <f t="shared" si="13"/>
        <v>249712.58265625144</v>
      </c>
      <c r="BV27" s="52">
        <f t="shared" si="13"/>
        <v>189845.38265625125</v>
      </c>
      <c r="BW27" s="52">
        <f t="shared" si="13"/>
        <v>25408782.507656265</v>
      </c>
      <c r="BX27" s="52">
        <f t="shared" si="13"/>
        <v>56230689.157656275</v>
      </c>
      <c r="BY27" s="52">
        <f t="shared" si="13"/>
        <v>31055124.607656267</v>
      </c>
      <c r="BZ27" s="52">
        <f t="shared" si="13"/>
        <v>17654387.932656262</v>
      </c>
      <c r="CA27" s="52">
        <f t="shared" si="13"/>
        <v>134228734.13265628</v>
      </c>
      <c r="CB27" s="52">
        <f t="shared" si="13"/>
        <v>177601266.05765629</v>
      </c>
      <c r="CC27" s="52">
        <f t="shared" si="13"/>
        <v>144906522.23265627</v>
      </c>
      <c r="CD27" s="52">
        <f t="shared" si="13"/>
        <v>119546069.03265628</v>
      </c>
      <c r="CE27" s="52">
        <f>(CE8-$CY$8)^2</f>
        <v>2947101.8076562551</v>
      </c>
      <c r="CF27" s="52">
        <f>(CF8-$CY$8)^2</f>
        <v>15317145.532656262</v>
      </c>
      <c r="CG27" s="52">
        <f>(CG8-$CY$8)^2</f>
        <v>14060343.832656261</v>
      </c>
      <c r="CH27" s="52">
        <f>(CH8-$CY$8)^2</f>
        <v>11601.982656250313</v>
      </c>
      <c r="CI27" s="52">
        <f>(CI8-$CY$8)^2</f>
        <v>20265415.432656262</v>
      </c>
      <c r="CJ27" s="52">
        <f t="shared" ref="CJ27:CW27" si="14">(CJ8-$CY$8)^2</f>
        <v>72909611.157656282</v>
      </c>
      <c r="CK27" s="52">
        <f t="shared" si="14"/>
        <v>41482777.507656269</v>
      </c>
      <c r="CL27" s="52">
        <f t="shared" si="14"/>
        <v>94667305.332656279</v>
      </c>
      <c r="CM27" s="52">
        <f t="shared" si="14"/>
        <v>128249113.20765628</v>
      </c>
      <c r="CN27" s="52">
        <f t="shared" si="14"/>
        <v>86317338.757656276</v>
      </c>
      <c r="CO27" s="52">
        <f t="shared" si="14"/>
        <v>79596953.932656273</v>
      </c>
      <c r="CP27" s="52">
        <f t="shared" si="14"/>
        <v>28801603.057656266</v>
      </c>
      <c r="CQ27" s="52">
        <f t="shared" si="14"/>
        <v>46317722.632656269</v>
      </c>
      <c r="CR27" s="52">
        <f t="shared" si="14"/>
        <v>65962213.932656273</v>
      </c>
      <c r="CS27" s="52">
        <f t="shared" si="14"/>
        <v>69784512.532656267</v>
      </c>
      <c r="CT27" s="52">
        <f t="shared" si="14"/>
        <v>28651531.107656267</v>
      </c>
      <c r="CU27" s="52">
        <f t="shared" si="14"/>
        <v>54666984.532656275</v>
      </c>
      <c r="CV27" s="52">
        <f t="shared" si="14"/>
        <v>45154536.082656272</v>
      </c>
      <c r="CW27" s="52">
        <f t="shared" si="14"/>
        <v>32898397.882656265</v>
      </c>
      <c r="CX27" s="52">
        <f>(CX8-$CY$8)^2</f>
        <v>13102318.582656261</v>
      </c>
      <c r="CY27" s="39" t="s">
        <v>188</v>
      </c>
      <c r="CZ27" s="39"/>
      <c r="DA27" s="39"/>
      <c r="DB27" s="39"/>
      <c r="DC27" s="39"/>
    </row>
    <row r="28" spans="1:107" s="1" customFormat="1" ht="14.25" x14ac:dyDescent="0.25">
      <c r="A28" s="17" t="s">
        <v>28</v>
      </c>
      <c r="B28" s="17" t="s">
        <v>29</v>
      </c>
      <c r="C28" s="51">
        <f t="shared" ref="C28:BN28" si="15">(C9-$CY$9)^2</f>
        <v>105.61672900000032</v>
      </c>
      <c r="D28" s="51">
        <f t="shared" si="15"/>
        <v>150.72472900000037</v>
      </c>
      <c r="E28" s="51">
        <f t="shared" si="15"/>
        <v>143.44852900000026</v>
      </c>
      <c r="F28" s="51">
        <f t="shared" si="15"/>
        <v>143.44852900000026</v>
      </c>
      <c r="G28" s="51">
        <f t="shared" si="15"/>
        <v>341.39952900000043</v>
      </c>
      <c r="H28" s="51">
        <f t="shared" si="15"/>
        <v>16.621929000000101</v>
      </c>
      <c r="I28" s="51">
        <f t="shared" si="15"/>
        <v>6.6409290000000638</v>
      </c>
      <c r="J28" s="51">
        <f t="shared" si="15"/>
        <v>20.948929000000113</v>
      </c>
      <c r="K28" s="51">
        <f t="shared" si="15"/>
        <v>1.630729000000039</v>
      </c>
      <c r="L28" s="51">
        <f t="shared" si="15"/>
        <v>1.1599290000000266</v>
      </c>
      <c r="M28" s="51">
        <f t="shared" si="15"/>
        <v>0.3329290000000143</v>
      </c>
      <c r="N28" s="51">
        <f t="shared" si="15"/>
        <v>2.3195289999999451</v>
      </c>
      <c r="O28" s="51">
        <f t="shared" si="15"/>
        <v>1.3853290000000158</v>
      </c>
      <c r="P28" s="51">
        <f t="shared" si="15"/>
        <v>4.3139290000000514</v>
      </c>
      <c r="Q28" s="51">
        <f t="shared" si="15"/>
        <v>15.031129000000075</v>
      </c>
      <c r="R28" s="51">
        <f t="shared" si="15"/>
        <v>3.6979289999999523</v>
      </c>
      <c r="S28" s="51">
        <f t="shared" si="15"/>
        <v>2.3195289999999451</v>
      </c>
      <c r="T28" s="51">
        <f t="shared" si="15"/>
        <v>7.9693289999999619</v>
      </c>
      <c r="U28" s="51">
        <f t="shared" si="15"/>
        <v>3.6979289999999523</v>
      </c>
      <c r="V28" s="51">
        <f t="shared" si="15"/>
        <v>1.5128999999997651E-2</v>
      </c>
      <c r="W28" s="51">
        <f t="shared" si="15"/>
        <v>5.9290000000019084E-3</v>
      </c>
      <c r="X28" s="51">
        <f t="shared" si="15"/>
        <v>6.8801289999999495</v>
      </c>
      <c r="Y28" s="51">
        <f t="shared" si="15"/>
        <v>28.334328999999929</v>
      </c>
      <c r="Z28" s="51">
        <f t="shared" si="15"/>
        <v>0.85192899999997718</v>
      </c>
      <c r="AA28" s="51">
        <f t="shared" si="15"/>
        <v>13.126128999999931</v>
      </c>
      <c r="AB28" s="51">
        <f t="shared" si="15"/>
        <v>7.9693289999999619</v>
      </c>
      <c r="AC28" s="51">
        <f t="shared" si="15"/>
        <v>0.67732899999998897</v>
      </c>
      <c r="AD28" s="51">
        <f t="shared" si="15"/>
        <v>10.387728999999903</v>
      </c>
      <c r="AE28" s="51">
        <f t="shared" si="15"/>
        <v>1.4957289999999628</v>
      </c>
      <c r="AF28" s="51">
        <f t="shared" si="15"/>
        <v>12.411528999999872</v>
      </c>
      <c r="AG28" s="51">
        <f t="shared" si="15"/>
        <v>1.5128999999997651E-2</v>
      </c>
      <c r="AH28" s="51">
        <f t="shared" si="15"/>
        <v>4.9417289999999321</v>
      </c>
      <c r="AI28" s="51">
        <f t="shared" si="15"/>
        <v>5.9290000000019084E-3</v>
      </c>
      <c r="AJ28" s="51">
        <f t="shared" si="15"/>
        <v>12.089529000000125</v>
      </c>
      <c r="AK28" s="51">
        <f t="shared" si="15"/>
        <v>20.043529000000163</v>
      </c>
      <c r="AL28" s="51">
        <f t="shared" si="15"/>
        <v>50.083929000000175</v>
      </c>
      <c r="AM28" s="51">
        <f t="shared" si="15"/>
        <v>178.94412900000026</v>
      </c>
      <c r="AN28" s="51">
        <f t="shared" si="15"/>
        <v>308.95092900000043</v>
      </c>
      <c r="AO28" s="51">
        <f t="shared" si="15"/>
        <v>288.21852900000039</v>
      </c>
      <c r="AP28" s="51">
        <f t="shared" si="15"/>
        <v>268.20612900000032</v>
      </c>
      <c r="AQ28" s="51">
        <f t="shared" si="15"/>
        <v>127.17072900000035</v>
      </c>
      <c r="AR28" s="51">
        <f t="shared" si="15"/>
        <v>84.217329000000248</v>
      </c>
      <c r="AS28" s="51">
        <f t="shared" si="15"/>
        <v>25.775929000000126</v>
      </c>
      <c r="AT28" s="51">
        <f t="shared" si="15"/>
        <v>15.031129000000075</v>
      </c>
      <c r="AU28" s="51">
        <f t="shared" si="15"/>
        <v>16.621929000000101</v>
      </c>
      <c r="AV28" s="51">
        <f t="shared" si="15"/>
        <v>23.785129000000094</v>
      </c>
      <c r="AW28" s="51">
        <f t="shared" si="15"/>
        <v>1.630729000000039</v>
      </c>
      <c r="AX28" s="51">
        <f t="shared" si="15"/>
        <v>1.1599290000000266</v>
      </c>
      <c r="AY28" s="51">
        <f t="shared" si="15"/>
        <v>0.76912900000001672</v>
      </c>
      <c r="AZ28" s="51">
        <f t="shared" si="15"/>
        <v>0.10432899999999566</v>
      </c>
      <c r="BA28" s="51">
        <f t="shared" si="15"/>
        <v>4.092528999999927</v>
      </c>
      <c r="BB28" s="51">
        <f t="shared" si="15"/>
        <v>2.6341289999999691</v>
      </c>
      <c r="BC28" s="51">
        <f t="shared" si="15"/>
        <v>3.3233289999999753</v>
      </c>
      <c r="BD28" s="51">
        <f t="shared" si="15"/>
        <v>1.4957289999999628</v>
      </c>
      <c r="BE28" s="51">
        <f t="shared" si="15"/>
        <v>7.4147289999999169</v>
      </c>
      <c r="BF28" s="51">
        <f t="shared" si="15"/>
        <v>4.9417289999999321</v>
      </c>
      <c r="BG28" s="51">
        <f t="shared" si="15"/>
        <v>4.092528999999927</v>
      </c>
      <c r="BH28" s="51">
        <f t="shared" si="15"/>
        <v>1.7503289999999823</v>
      </c>
      <c r="BI28" s="51">
        <f t="shared" si="15"/>
        <v>4.9417289999999321</v>
      </c>
      <c r="BJ28" s="51">
        <f t="shared" si="15"/>
        <v>12.411528999999872</v>
      </c>
      <c r="BK28" s="51">
        <f t="shared" si="15"/>
        <v>0.85192899999997718</v>
      </c>
      <c r="BL28" s="51">
        <f t="shared" si="15"/>
        <v>1.7503289999999823</v>
      </c>
      <c r="BM28" s="51">
        <f t="shared" si="15"/>
        <v>3.3233289999999753</v>
      </c>
      <c r="BN28" s="51">
        <f t="shared" si="15"/>
        <v>2.3195289999999451</v>
      </c>
      <c r="BO28" s="51">
        <f t="shared" ref="BO28:CD28" si="16">(BO9-$CY$9)^2</f>
        <v>4.092528999999927</v>
      </c>
      <c r="BP28" s="51">
        <f t="shared" si="16"/>
        <v>5.8709289999999399</v>
      </c>
      <c r="BQ28" s="51">
        <f t="shared" si="16"/>
        <v>3.6979289999999523</v>
      </c>
      <c r="BR28" s="51">
        <f t="shared" si="16"/>
        <v>13.126128999999931</v>
      </c>
      <c r="BS28" s="51">
        <f t="shared" si="16"/>
        <v>17.83372899999987</v>
      </c>
      <c r="BT28" s="51">
        <f t="shared" si="16"/>
        <v>17.83372899999987</v>
      </c>
      <c r="BU28" s="51">
        <f t="shared" si="16"/>
        <v>17.83372899999987</v>
      </c>
      <c r="BV28" s="51">
        <f t="shared" si="16"/>
        <v>19.56292899999989</v>
      </c>
      <c r="BW28" s="51">
        <f t="shared" si="16"/>
        <v>33.907328999999919</v>
      </c>
      <c r="BX28" s="51">
        <f t="shared" si="16"/>
        <v>36.276528999999783</v>
      </c>
      <c r="BY28" s="51">
        <f t="shared" si="16"/>
        <v>52.171728999999779</v>
      </c>
      <c r="BZ28" s="51">
        <f t="shared" si="16"/>
        <v>32.752728999999825</v>
      </c>
      <c r="CA28" s="51">
        <f t="shared" si="16"/>
        <v>50.737128999999861</v>
      </c>
      <c r="CB28" s="51">
        <f t="shared" si="16"/>
        <v>46.553328999999906</v>
      </c>
      <c r="CC28" s="51">
        <f t="shared" si="16"/>
        <v>31.618128999999893</v>
      </c>
      <c r="CD28" s="51">
        <f t="shared" si="16"/>
        <v>25.230528999999819</v>
      </c>
      <c r="CE28" s="51">
        <f>(CE9-$CY$9)^2</f>
        <v>25.230528999999819</v>
      </c>
      <c r="CF28" s="51">
        <f>(CF9-$CY$9)^2</f>
        <v>1.8961290000000264</v>
      </c>
      <c r="CG28" s="51">
        <f>(CG9-$CY$9)^2</f>
        <v>1.2611289999999786</v>
      </c>
      <c r="CH28" s="51">
        <f>(CH9-$CY$9)^2</f>
        <v>9.13852899999989</v>
      </c>
      <c r="CI28" s="51">
        <f>(CI9-$CY$9)^2</f>
        <v>17.83372899999987</v>
      </c>
      <c r="CJ28" s="51">
        <f t="shared" ref="CJ28:CW28" si="17">(CJ9-$CY$9)^2</f>
        <v>20.457528999999838</v>
      </c>
      <c r="CK28" s="51">
        <f t="shared" si="17"/>
        <v>28.334328999999929</v>
      </c>
      <c r="CL28" s="51">
        <f t="shared" si="17"/>
        <v>43.86412899999987</v>
      </c>
      <c r="CM28" s="51">
        <f t="shared" si="17"/>
        <v>30.503528999999801</v>
      </c>
      <c r="CN28" s="51">
        <f t="shared" si="17"/>
        <v>29.408928999999866</v>
      </c>
      <c r="CO28" s="51">
        <f t="shared" si="17"/>
        <v>31.618128999999893</v>
      </c>
      <c r="CP28" s="51">
        <f t="shared" si="17"/>
        <v>10.387728999999903</v>
      </c>
      <c r="CQ28" s="51">
        <f t="shared" si="17"/>
        <v>6.8801289999999495</v>
      </c>
      <c r="CR28" s="51">
        <f t="shared" si="17"/>
        <v>13.126128999999931</v>
      </c>
      <c r="CS28" s="51">
        <f t="shared" si="17"/>
        <v>6.8801289999999495</v>
      </c>
      <c r="CT28" s="51">
        <f t="shared" si="17"/>
        <v>4.9417289999999321</v>
      </c>
      <c r="CU28" s="51">
        <f t="shared" si="17"/>
        <v>1.7503289999999823</v>
      </c>
      <c r="CV28" s="51">
        <f t="shared" si="17"/>
        <v>8.5439289999999275</v>
      </c>
      <c r="CW28" s="51">
        <f t="shared" si="17"/>
        <v>4.092528999999927</v>
      </c>
      <c r="CX28" s="51">
        <f>(CX9-$CY$9)^2</f>
        <v>5.3963289999999686</v>
      </c>
      <c r="CY28" s="39" t="s">
        <v>189</v>
      </c>
      <c r="CZ28" s="39"/>
      <c r="DA28" s="39"/>
      <c r="DB28" s="39"/>
      <c r="DC28" s="39"/>
    </row>
    <row r="29" spans="1:107" s="1" customFormat="1" ht="14.25" x14ac:dyDescent="0.25">
      <c r="A29" s="17" t="s">
        <v>32</v>
      </c>
      <c r="B29" s="17" t="s">
        <v>33</v>
      </c>
      <c r="C29" s="39"/>
      <c r="D29" s="39"/>
      <c r="E29" s="39"/>
      <c r="F29" s="39"/>
      <c r="G29" s="51">
        <f t="shared" ref="G29:BR29" si="18">(G10-$CY$10)^2</f>
        <v>1131.5748456790127</v>
      </c>
      <c r="H29" s="51">
        <f t="shared" si="18"/>
        <v>878.4637345679015</v>
      </c>
      <c r="I29" s="51">
        <f t="shared" si="18"/>
        <v>186.0192901234569</v>
      </c>
      <c r="J29" s="51">
        <f t="shared" si="18"/>
        <v>244.57484567901247</v>
      </c>
      <c r="K29" s="51">
        <f t="shared" si="18"/>
        <v>177.03780864197535</v>
      </c>
      <c r="L29" s="51">
        <f t="shared" si="18"/>
        <v>21.519290123456827</v>
      </c>
      <c r="M29" s="51">
        <f t="shared" si="18"/>
        <v>100.55632716049377</v>
      </c>
      <c r="N29" s="51">
        <f t="shared" si="18"/>
        <v>36.33410493827153</v>
      </c>
      <c r="O29" s="51">
        <f t="shared" si="18"/>
        <v>6.9637345679012554</v>
      </c>
      <c r="P29" s="51">
        <f t="shared" si="18"/>
        <v>92.908179012345755</v>
      </c>
      <c r="Q29" s="51">
        <f t="shared" si="18"/>
        <v>28.74151234567897</v>
      </c>
      <c r="R29" s="51">
        <f t="shared" si="18"/>
        <v>69.908179012345613</v>
      </c>
      <c r="S29" s="51">
        <f t="shared" si="18"/>
        <v>18.537808641975321</v>
      </c>
      <c r="T29" s="51">
        <f t="shared" si="18"/>
        <v>0.13040123456789837</v>
      </c>
      <c r="U29" s="51">
        <f t="shared" si="18"/>
        <v>144.66743827160488</v>
      </c>
      <c r="V29" s="51">
        <f t="shared" si="18"/>
        <v>196.77854938271597</v>
      </c>
      <c r="W29" s="51">
        <f t="shared" si="18"/>
        <v>36.33410493827153</v>
      </c>
      <c r="X29" s="51">
        <f t="shared" si="18"/>
        <v>144.66743827160488</v>
      </c>
      <c r="Y29" s="51">
        <f t="shared" si="18"/>
        <v>530.27854938271594</v>
      </c>
      <c r="Z29" s="51">
        <f t="shared" si="18"/>
        <v>730.50077160493788</v>
      </c>
      <c r="AA29" s="51">
        <f t="shared" si="18"/>
        <v>470.6489197530862</v>
      </c>
      <c r="AB29" s="51">
        <f t="shared" si="18"/>
        <v>577.33410493827148</v>
      </c>
      <c r="AC29" s="51">
        <f t="shared" si="18"/>
        <v>921.7970679012343</v>
      </c>
      <c r="AD29" s="51">
        <f t="shared" si="18"/>
        <v>921.7970679012343</v>
      </c>
      <c r="AE29" s="51">
        <f t="shared" si="18"/>
        <v>643.18595679012321</v>
      </c>
      <c r="AF29" s="51">
        <f t="shared" si="18"/>
        <v>712.59336419753083</v>
      </c>
      <c r="AG29" s="51">
        <f t="shared" si="18"/>
        <v>785.55632716049342</v>
      </c>
      <c r="AH29" s="51">
        <f t="shared" si="18"/>
        <v>442.16743827160479</v>
      </c>
      <c r="AI29" s="51">
        <f t="shared" si="18"/>
        <v>0.40817901234568404</v>
      </c>
      <c r="AJ29" s="51">
        <f t="shared" si="18"/>
        <v>234.26003086419757</v>
      </c>
      <c r="AK29" s="51">
        <f t="shared" si="18"/>
        <v>224.16743827160514</v>
      </c>
      <c r="AL29" s="51">
        <f t="shared" si="18"/>
        <v>745.59336419753129</v>
      </c>
      <c r="AM29" s="51">
        <f t="shared" si="18"/>
        <v>1467.3155864197538</v>
      </c>
      <c r="AN29" s="51">
        <f t="shared" si="18"/>
        <v>1624.537808641976</v>
      </c>
      <c r="AO29" s="51">
        <f t="shared" si="18"/>
        <v>1467.3155864197538</v>
      </c>
      <c r="AP29" s="51">
        <f t="shared" si="18"/>
        <v>1624.537808641976</v>
      </c>
      <c r="AQ29" s="51">
        <f t="shared" si="18"/>
        <v>1441.889660493827</v>
      </c>
      <c r="AR29" s="51">
        <f t="shared" si="18"/>
        <v>1342.408179012346</v>
      </c>
      <c r="AS29" s="51">
        <f t="shared" si="18"/>
        <v>640.37114197530911</v>
      </c>
      <c r="AT29" s="51">
        <f t="shared" si="18"/>
        <v>691.9822530864202</v>
      </c>
      <c r="AU29" s="51">
        <f t="shared" si="18"/>
        <v>657.3526234567903</v>
      </c>
      <c r="AV29" s="51">
        <f t="shared" si="18"/>
        <v>372.70447530864203</v>
      </c>
      <c r="AW29" s="51">
        <f t="shared" si="18"/>
        <v>31.797067901234612</v>
      </c>
      <c r="AX29" s="51">
        <f t="shared" si="18"/>
        <v>39.760030864197553</v>
      </c>
      <c r="AY29" s="51">
        <f t="shared" si="18"/>
        <v>113.18595679012354</v>
      </c>
      <c r="AZ29" s="51">
        <f t="shared" si="18"/>
        <v>6.9637345679012554</v>
      </c>
      <c r="BA29" s="51">
        <f t="shared" si="18"/>
        <v>9.1674382716048992</v>
      </c>
      <c r="BB29" s="51">
        <f t="shared" si="18"/>
        <v>0.9452160493827283</v>
      </c>
      <c r="BC29" s="51">
        <f t="shared" si="18"/>
        <v>74.630401234567969</v>
      </c>
      <c r="BD29" s="51">
        <f t="shared" si="18"/>
        <v>2.6859567901234698</v>
      </c>
      <c r="BE29" s="51">
        <f t="shared" si="18"/>
        <v>0.4822530864197509</v>
      </c>
      <c r="BF29" s="51">
        <f t="shared" si="18"/>
        <v>2.6859567901234698</v>
      </c>
      <c r="BG29" s="51">
        <f t="shared" si="18"/>
        <v>24.722993827160558</v>
      </c>
      <c r="BH29" s="51">
        <f t="shared" si="18"/>
        <v>1.7044753086419795</v>
      </c>
      <c r="BI29" s="51">
        <f t="shared" si="18"/>
        <v>32.426697530864182</v>
      </c>
      <c r="BJ29" s="51">
        <f t="shared" si="18"/>
        <v>0.4822530864197509</v>
      </c>
      <c r="BK29" s="51">
        <f t="shared" si="18"/>
        <v>39.760030864197553</v>
      </c>
      <c r="BL29" s="51">
        <f t="shared" si="18"/>
        <v>63.556327160493929</v>
      </c>
      <c r="BM29" s="51">
        <f t="shared" si="18"/>
        <v>0.9452160493827283</v>
      </c>
      <c r="BN29" s="51">
        <f t="shared" si="18"/>
        <v>159.7415123456791</v>
      </c>
      <c r="BO29" s="51">
        <f t="shared" si="18"/>
        <v>308.78299382716074</v>
      </c>
      <c r="BP29" s="51">
        <f t="shared" si="18"/>
        <v>336.31484567901259</v>
      </c>
      <c r="BQ29" s="51">
        <f t="shared" si="18"/>
        <v>177.92595679012345</v>
      </c>
      <c r="BR29" s="51">
        <f t="shared" si="18"/>
        <v>138.58521604938281</v>
      </c>
      <c r="BS29" s="51">
        <f t="shared" ref="BS29:CD29" si="19">(BS10-$CY$10)^2</f>
        <v>89.092623456790278</v>
      </c>
      <c r="BT29" s="51">
        <f t="shared" si="19"/>
        <v>0.25558641975309088</v>
      </c>
      <c r="BU29" s="51">
        <f t="shared" si="19"/>
        <v>74.438549382715962</v>
      </c>
      <c r="BV29" s="51">
        <f t="shared" si="19"/>
        <v>102.57188271604929</v>
      </c>
      <c r="BW29" s="51">
        <f t="shared" si="19"/>
        <v>108.04447530864185</v>
      </c>
      <c r="BX29" s="51">
        <f t="shared" si="19"/>
        <v>213.97188271604924</v>
      </c>
      <c r="BY29" s="51">
        <f t="shared" si="19"/>
        <v>399.77780864197513</v>
      </c>
      <c r="BZ29" s="51">
        <f t="shared" si="19"/>
        <v>353.2311419753085</v>
      </c>
      <c r="CA29" s="51">
        <f t="shared" si="19"/>
        <v>452.03484567901211</v>
      </c>
      <c r="CB29" s="51">
        <f t="shared" si="19"/>
        <v>374.85262345678996</v>
      </c>
      <c r="CC29" s="51">
        <f t="shared" si="19"/>
        <v>343.27854938271594</v>
      </c>
      <c r="CD29" s="51">
        <f t="shared" si="19"/>
        <v>135.98151234567894</v>
      </c>
      <c r="CE29" s="51">
        <f>(CE10-$CY$10)^2</f>
        <v>71.027438271604865</v>
      </c>
      <c r="CF29" s="51">
        <f>(CF10-$CY$10)^2</f>
        <v>31.297808641975276</v>
      </c>
      <c r="CG29" s="51">
        <f>(CG10-$CY$10)^2</f>
        <v>29.460771604938188</v>
      </c>
      <c r="CH29" s="51">
        <f>(CH10-$CY$10)^2</f>
        <v>58.18299382716053</v>
      </c>
      <c r="CI29" s="51">
        <f>(CI10-$CY$10)^2</f>
        <v>15.95558641975305</v>
      </c>
      <c r="CJ29" s="51">
        <f t="shared" ref="CJ29:CW29" si="20">(CJ10-$CY$10)^2</f>
        <v>31.297808641975276</v>
      </c>
      <c r="CK29" s="51">
        <f t="shared" si="20"/>
        <v>147.89262345679003</v>
      </c>
      <c r="CL29" s="51">
        <f t="shared" si="20"/>
        <v>139.10891975308641</v>
      </c>
      <c r="CM29" s="51">
        <f t="shared" si="20"/>
        <v>101.89780864197517</v>
      </c>
      <c r="CN29" s="51">
        <f t="shared" si="20"/>
        <v>177.62966049382712</v>
      </c>
      <c r="CO29" s="51">
        <f t="shared" si="20"/>
        <v>209.12373456790107</v>
      </c>
      <c r="CP29" s="51">
        <f t="shared" si="20"/>
        <v>102.57188271604936</v>
      </c>
      <c r="CQ29" s="51">
        <f t="shared" si="20"/>
        <v>14.651882716049368</v>
      </c>
      <c r="CR29" s="51">
        <f t="shared" si="20"/>
        <v>49.859290123456674</v>
      </c>
      <c r="CS29" s="51">
        <f t="shared" si="20"/>
        <v>205.28521604938265</v>
      </c>
      <c r="CT29" s="51">
        <f t="shared" si="20"/>
        <v>116.52003086419745</v>
      </c>
      <c r="CU29" s="51">
        <f t="shared" si="20"/>
        <v>7.0815123456790143</v>
      </c>
      <c r="CV29" s="51">
        <f t="shared" si="20"/>
        <v>13.648919753086409</v>
      </c>
      <c r="CW29" s="51">
        <f t="shared" si="20"/>
        <v>23.307438271604919</v>
      </c>
      <c r="CX29" s="51">
        <f>(CX10-$CY$10)^2</f>
        <v>33.190401234567837</v>
      </c>
      <c r="CY29" s="39" t="s">
        <v>190</v>
      </c>
      <c r="CZ29" s="39"/>
      <c r="DA29" s="39"/>
      <c r="DB29" s="39"/>
      <c r="DC29" s="39"/>
    </row>
    <row r="30" spans="1:107" s="1" customFormat="1" ht="14.25" x14ac:dyDescent="0.25">
      <c r="A30" s="17" t="s">
        <v>37</v>
      </c>
      <c r="B30" s="17" t="s">
        <v>38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51">
        <f>(S11-$CY$11)^2</f>
        <v>2.620030391786321</v>
      </c>
      <c r="T30" s="51">
        <f t="shared" ref="T30:CD30" si="21">(T11-$CY$11)^2</f>
        <v>43.806538328294188</v>
      </c>
      <c r="U30" s="51">
        <f t="shared" si="21"/>
        <v>74.281141502897327</v>
      </c>
      <c r="V30" s="51">
        <f t="shared" si="21"/>
        <v>74.281141502897327</v>
      </c>
      <c r="W30" s="51">
        <f t="shared" si="21"/>
        <v>134.99304626480205</v>
      </c>
      <c r="X30" s="51">
        <f t="shared" si="21"/>
        <v>21.331935153691042</v>
      </c>
      <c r="Y30" s="51">
        <f t="shared" si="21"/>
        <v>213.70495102670677</v>
      </c>
      <c r="Z30" s="51">
        <f t="shared" si="21"/>
        <v>346.65415737591309</v>
      </c>
      <c r="AA30" s="51">
        <f t="shared" si="21"/>
        <v>112.75574467750047</v>
      </c>
      <c r="AB30" s="51">
        <f t="shared" si="21"/>
        <v>213.70495102670677</v>
      </c>
      <c r="AC30" s="51">
        <f t="shared" si="21"/>
        <v>243.94225261400834</v>
      </c>
      <c r="AD30" s="51">
        <f t="shared" si="21"/>
        <v>346.65415737591309</v>
      </c>
      <c r="AE30" s="51">
        <f t="shared" si="21"/>
        <v>310.41685578861149</v>
      </c>
      <c r="AF30" s="51">
        <f t="shared" si="21"/>
        <v>243.94225261400834</v>
      </c>
      <c r="AG30" s="51">
        <f t="shared" si="21"/>
        <v>276.17955420130994</v>
      </c>
      <c r="AH30" s="51">
        <f t="shared" si="21"/>
        <v>134.99304626480205</v>
      </c>
      <c r="AI30" s="51">
        <f t="shared" si="21"/>
        <v>2.620030391786321</v>
      </c>
      <c r="AJ30" s="51">
        <f t="shared" si="21"/>
        <v>19.196220867976884</v>
      </c>
      <c r="AK30" s="51">
        <f t="shared" si="21"/>
        <v>70.247014518770584</v>
      </c>
      <c r="AL30" s="51">
        <f t="shared" si="21"/>
        <v>415.39939547115171</v>
      </c>
      <c r="AM30" s="51">
        <f t="shared" si="21"/>
        <v>984.78907801083437</v>
      </c>
      <c r="AN30" s="51">
        <f t="shared" si="21"/>
        <v>1182.0771732489297</v>
      </c>
      <c r="AO30" s="51">
        <f t="shared" si="21"/>
        <v>863.26368118543758</v>
      </c>
      <c r="AP30" s="51">
        <f t="shared" si="21"/>
        <v>805.50098277273912</v>
      </c>
      <c r="AQ30" s="51">
        <f t="shared" si="21"/>
        <v>805.50098277273912</v>
      </c>
      <c r="AR30" s="51">
        <f t="shared" si="21"/>
        <v>206.82320499496115</v>
      </c>
      <c r="AS30" s="51">
        <f t="shared" si="21"/>
        <v>54.484316106072164</v>
      </c>
      <c r="AT30" s="51">
        <f t="shared" si="21"/>
        <v>179.06050658226272</v>
      </c>
      <c r="AU30" s="51">
        <f t="shared" si="21"/>
        <v>302.11130023305645</v>
      </c>
      <c r="AV30" s="51">
        <f t="shared" si="21"/>
        <v>129.53510975686586</v>
      </c>
      <c r="AW30" s="51">
        <f t="shared" si="21"/>
        <v>54.484316106072164</v>
      </c>
      <c r="AX30" s="51">
        <f t="shared" si="21"/>
        <v>28.95891928067531</v>
      </c>
      <c r="AY30" s="51">
        <f t="shared" si="21"/>
        <v>88.009712931469011</v>
      </c>
      <c r="AZ30" s="51">
        <f t="shared" si="21"/>
        <v>70.247014518770584</v>
      </c>
      <c r="BA30" s="51">
        <f t="shared" si="21"/>
        <v>5.6708240425800289</v>
      </c>
      <c r="BB30" s="51">
        <f t="shared" si="21"/>
        <v>11.433522455278455</v>
      </c>
      <c r="BC30" s="51">
        <f t="shared" si="21"/>
        <v>28.95891928067531</v>
      </c>
      <c r="BD30" s="51">
        <f t="shared" si="21"/>
        <v>88.009712931469011</v>
      </c>
      <c r="BE30" s="51">
        <f t="shared" si="21"/>
        <v>1.9081256298816018</v>
      </c>
      <c r="BF30" s="51">
        <f t="shared" si="21"/>
        <v>0.14542721718317497</v>
      </c>
      <c r="BG30" s="51">
        <f t="shared" si="21"/>
        <v>0.38272880448474811</v>
      </c>
      <c r="BH30" s="51">
        <f t="shared" si="21"/>
        <v>1.9081256298816018</v>
      </c>
      <c r="BI30" s="51">
        <f t="shared" si="21"/>
        <v>2.620030391786321</v>
      </c>
      <c r="BJ30" s="51">
        <f t="shared" si="21"/>
        <v>1.9081256298816018</v>
      </c>
      <c r="BK30" s="51">
        <f t="shared" si="21"/>
        <v>5.6708240425800289</v>
      </c>
      <c r="BL30" s="51">
        <f t="shared" si="21"/>
        <v>11.433522455278455</v>
      </c>
      <c r="BM30" s="51">
        <f t="shared" si="21"/>
        <v>11.433522455278455</v>
      </c>
      <c r="BN30" s="51">
        <f t="shared" si="21"/>
        <v>5.6708240425800289</v>
      </c>
      <c r="BO30" s="51">
        <f t="shared" si="21"/>
        <v>28.95891928067531</v>
      </c>
      <c r="BP30" s="51">
        <f t="shared" si="21"/>
        <v>19.196220867976884</v>
      </c>
      <c r="BQ30" s="51">
        <f t="shared" si="21"/>
        <v>1.9081256298816018</v>
      </c>
      <c r="BR30" s="51">
        <f t="shared" si="21"/>
        <v>1.9081256298816018</v>
      </c>
      <c r="BS30" s="51">
        <f t="shared" si="21"/>
        <v>0.38272880448474811</v>
      </c>
      <c r="BT30" s="51">
        <f t="shared" si="21"/>
        <v>6.8573319790878946</v>
      </c>
      <c r="BU30" s="51">
        <f t="shared" si="21"/>
        <v>21.331935153691042</v>
      </c>
      <c r="BV30" s="51">
        <f t="shared" si="21"/>
        <v>74.281141502897327</v>
      </c>
      <c r="BW30" s="51">
        <f t="shared" si="21"/>
        <v>58.043839915595761</v>
      </c>
      <c r="BX30" s="51">
        <f t="shared" si="21"/>
        <v>92.5184430901989</v>
      </c>
      <c r="BY30" s="51">
        <f t="shared" si="21"/>
        <v>159.23034785210362</v>
      </c>
      <c r="BZ30" s="51">
        <f t="shared" si="21"/>
        <v>134.99304626480205</v>
      </c>
      <c r="CA30" s="51">
        <f t="shared" si="21"/>
        <v>134.99304626480205</v>
      </c>
      <c r="CB30" s="51">
        <f t="shared" si="21"/>
        <v>119.21693515369097</v>
      </c>
      <c r="CC30" s="51">
        <f t="shared" si="21"/>
        <v>41.199078010833837</v>
      </c>
      <c r="CD30" s="51">
        <f t="shared" si="21"/>
        <v>12.3809034076593</v>
      </c>
      <c r="CE30" s="51">
        <f>(CE11-$CY$11)^2</f>
        <v>27.234316106072001</v>
      </c>
      <c r="CF30" s="51">
        <f>(CF11-$CY$11)^2</f>
        <v>0.1752684870244311</v>
      </c>
      <c r="CG30" s="51">
        <f>(CG11-$CY$11)^2</f>
        <v>11.013443090199015</v>
      </c>
      <c r="CH30" s="51">
        <f>(CH11-$CY$11)^2</f>
        <v>37.437887534643401</v>
      </c>
      <c r="CI30" s="51">
        <f>(CI11-$CY$11)^2</f>
        <v>15.355824042579917</v>
      </c>
      <c r="CJ30" s="51">
        <f t="shared" ref="CJ30:CW30" si="22">(CJ11-$CY$11)^2</f>
        <v>74.281141502897327</v>
      </c>
      <c r="CK30" s="51">
        <f t="shared" si="22"/>
        <v>196.52257007432578</v>
      </c>
      <c r="CL30" s="51">
        <f t="shared" si="22"/>
        <v>149.29542721718303</v>
      </c>
      <c r="CM30" s="51">
        <f t="shared" si="22"/>
        <v>186.37667060342642</v>
      </c>
      <c r="CN30" s="51">
        <f t="shared" si="22"/>
        <v>237.73479229654805</v>
      </c>
      <c r="CO30" s="51">
        <f t="shared" si="22"/>
        <v>127.358390180146</v>
      </c>
      <c r="CP30" s="51">
        <f t="shared" si="22"/>
        <v>8.7142102859662103</v>
      </c>
      <c r="CQ30" s="51">
        <f t="shared" si="22"/>
        <v>12.119792296548308</v>
      </c>
      <c r="CR30" s="51">
        <f t="shared" si="22"/>
        <v>44.196115047871174</v>
      </c>
      <c r="CS30" s="51">
        <f t="shared" si="22"/>
        <v>32.277728804484724</v>
      </c>
      <c r="CT30" s="51">
        <f t="shared" si="22"/>
        <v>72.499818751574693</v>
      </c>
      <c r="CU30" s="51">
        <f t="shared" si="22"/>
        <v>129.53510975686586</v>
      </c>
      <c r="CV30" s="51">
        <f t="shared" si="22"/>
        <v>53.018046264802301</v>
      </c>
      <c r="CW30" s="51">
        <f t="shared" si="22"/>
        <v>86.143443090199142</v>
      </c>
      <c r="CX30" s="51">
        <f>(CX11-$CY$11)^2</f>
        <v>42.007887534643601</v>
      </c>
      <c r="CY30" s="39"/>
      <c r="CZ30" s="39"/>
      <c r="DA30" s="39"/>
      <c r="DB30" s="39"/>
      <c r="DC30" s="39"/>
    </row>
    <row r="31" spans="1:107" s="1" customFormat="1" ht="14.25" x14ac:dyDescent="0.25">
      <c r="A31" s="17" t="s">
        <v>42</v>
      </c>
      <c r="B31" s="17" t="s">
        <v>43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51">
        <f t="shared" ref="S31:CD31" si="23">(S12-$CY$12)^2</f>
        <v>1.5446938775510315</v>
      </c>
      <c r="T31" s="51">
        <f t="shared" si="23"/>
        <v>0.3104081632653059</v>
      </c>
      <c r="U31" s="51">
        <f t="shared" si="23"/>
        <v>7.6018367346938529</v>
      </c>
      <c r="V31" s="51">
        <f t="shared" si="23"/>
        <v>18.860408163265326</v>
      </c>
      <c r="W31" s="51">
        <f t="shared" si="23"/>
        <v>25.430408163265323</v>
      </c>
      <c r="X31" s="51">
        <f t="shared" si="23"/>
        <v>16.344693877551034</v>
      </c>
      <c r="Y31" s="51">
        <f t="shared" si="23"/>
        <v>28.546122448979617</v>
      </c>
      <c r="Z31" s="51">
        <f t="shared" si="23"/>
        <v>26.448979591836768</v>
      </c>
      <c r="AA31" s="51">
        <f t="shared" si="23"/>
        <v>119.74612244897959</v>
      </c>
      <c r="AB31" s="51">
        <f t="shared" si="23"/>
        <v>37.734693877551059</v>
      </c>
      <c r="AC31" s="51">
        <f t="shared" si="23"/>
        <v>133.2375510204082</v>
      </c>
      <c r="AD31" s="51">
        <f t="shared" si="23"/>
        <v>180.7104081632653</v>
      </c>
      <c r="AE31" s="51">
        <f t="shared" si="23"/>
        <v>115.40897959183675</v>
      </c>
      <c r="AF31" s="51">
        <f t="shared" si="23"/>
        <v>267.08897959183679</v>
      </c>
      <c r="AG31" s="51">
        <f t="shared" si="23"/>
        <v>267.08897959183679</v>
      </c>
      <c r="AH31" s="51">
        <f t="shared" si="23"/>
        <v>300.7746938775511</v>
      </c>
      <c r="AI31" s="51">
        <f t="shared" si="23"/>
        <v>178.03183673469394</v>
      </c>
      <c r="AJ31" s="51">
        <f t="shared" si="23"/>
        <v>52.458979591836751</v>
      </c>
      <c r="AK31" s="51">
        <f t="shared" si="23"/>
        <v>32.003265306122465</v>
      </c>
      <c r="AL31" s="51">
        <f t="shared" si="23"/>
        <v>133.56755102040816</v>
      </c>
      <c r="AM31" s="51">
        <f t="shared" si="23"/>
        <v>351.83040816326513</v>
      </c>
      <c r="AN31" s="51">
        <f t="shared" si="23"/>
        <v>430.85897959183654</v>
      </c>
      <c r="AO31" s="51">
        <f t="shared" si="23"/>
        <v>673.77326530612231</v>
      </c>
      <c r="AP31" s="51">
        <f t="shared" si="23"/>
        <v>504.32326530612238</v>
      </c>
      <c r="AQ31" s="51">
        <f t="shared" si="23"/>
        <v>603.0532653061224</v>
      </c>
      <c r="AR31" s="51">
        <f t="shared" si="23"/>
        <v>308.25326530612244</v>
      </c>
      <c r="AS31" s="51">
        <f t="shared" si="23"/>
        <v>226.71755102040817</v>
      </c>
      <c r="AT31" s="51">
        <f t="shared" si="23"/>
        <v>214.83183673469392</v>
      </c>
      <c r="AU31" s="51">
        <f t="shared" si="23"/>
        <v>482.11612244897952</v>
      </c>
      <c r="AV31" s="51">
        <f t="shared" si="23"/>
        <v>398.2875510204081</v>
      </c>
      <c r="AW31" s="51">
        <f t="shared" si="23"/>
        <v>142.97326530612241</v>
      </c>
      <c r="AX31" s="51">
        <f t="shared" si="23"/>
        <v>223.71612244897955</v>
      </c>
      <c r="AY31" s="51">
        <f t="shared" si="23"/>
        <v>99.144693877550992</v>
      </c>
      <c r="AZ31" s="51">
        <f t="shared" si="23"/>
        <v>120.0589795918367</v>
      </c>
      <c r="BA31" s="51">
        <f t="shared" si="23"/>
        <v>8.7446938775510112</v>
      </c>
      <c r="BB31" s="51">
        <f t="shared" si="23"/>
        <v>80.230408163265281</v>
      </c>
      <c r="BC31" s="51">
        <f t="shared" si="23"/>
        <v>15.658979591836722</v>
      </c>
      <c r="BD31" s="51">
        <f t="shared" si="23"/>
        <v>3.8304081632652998</v>
      </c>
      <c r="BE31" s="51">
        <f t="shared" si="23"/>
        <v>1.0875510204081666</v>
      </c>
      <c r="BF31" s="51">
        <f t="shared" si="23"/>
        <v>3.8304081632652998</v>
      </c>
      <c r="BG31" s="51">
        <f t="shared" si="23"/>
        <v>0.91612244897958872</v>
      </c>
      <c r="BH31" s="51">
        <f t="shared" si="23"/>
        <v>1.0875510204081666</v>
      </c>
      <c r="BI31" s="51">
        <f t="shared" si="23"/>
        <v>3.8304081632652998</v>
      </c>
      <c r="BJ31" s="51">
        <f t="shared" si="23"/>
        <v>0.91612244897958872</v>
      </c>
      <c r="BK31" s="51">
        <f t="shared" si="23"/>
        <v>3.8304081632652998</v>
      </c>
      <c r="BL31" s="51">
        <f t="shared" si="23"/>
        <v>3.8304081632652998</v>
      </c>
      <c r="BM31" s="51">
        <f t="shared" si="23"/>
        <v>0.91612244897958872</v>
      </c>
      <c r="BN31" s="51">
        <f t="shared" si="23"/>
        <v>15.658979591836722</v>
      </c>
      <c r="BO31" s="51">
        <f t="shared" si="23"/>
        <v>1.8367346938776901E-3</v>
      </c>
      <c r="BP31" s="51">
        <f t="shared" si="23"/>
        <v>1.8367346938776901E-3</v>
      </c>
      <c r="BQ31" s="51">
        <f t="shared" si="23"/>
        <v>9.258979591836745</v>
      </c>
      <c r="BR31" s="51">
        <f t="shared" si="23"/>
        <v>1.0875510204081666</v>
      </c>
      <c r="BS31" s="51">
        <f t="shared" si="23"/>
        <v>2.1232653061224442</v>
      </c>
      <c r="BT31" s="51">
        <f t="shared" si="23"/>
        <v>9.8775510204081822</v>
      </c>
      <c r="BU31" s="51">
        <f t="shared" si="23"/>
        <v>12.551836734693889</v>
      </c>
      <c r="BV31" s="51">
        <f t="shared" si="23"/>
        <v>35.317551020408168</v>
      </c>
      <c r="BW31" s="51">
        <f t="shared" si="23"/>
        <v>21.556122448979622</v>
      </c>
      <c r="BX31" s="51">
        <f t="shared" si="23"/>
        <v>46.824693877551056</v>
      </c>
      <c r="BY31" s="51">
        <f t="shared" si="23"/>
        <v>58.413265306122497</v>
      </c>
      <c r="BZ31" s="51">
        <f t="shared" si="23"/>
        <v>74.698979591836789</v>
      </c>
      <c r="CA31" s="51">
        <f t="shared" si="23"/>
        <v>111.15183673469392</v>
      </c>
      <c r="CB31" s="51">
        <f t="shared" si="23"/>
        <v>76.437551020408179</v>
      </c>
      <c r="CC31" s="51">
        <f t="shared" si="23"/>
        <v>71.281836734693883</v>
      </c>
      <c r="CD31" s="51">
        <f t="shared" si="23"/>
        <v>71.281836734693883</v>
      </c>
      <c r="CE31" s="51">
        <f>(CE12-$CY$12)^2</f>
        <v>37.734693877551059</v>
      </c>
      <c r="CF31" s="51">
        <f>(CF12-$CY$12)^2</f>
        <v>22.494693877551029</v>
      </c>
      <c r="CG31" s="51">
        <f>(CG12-$CY$12)^2</f>
        <v>0.2089795918367332</v>
      </c>
      <c r="CH31" s="51">
        <f>(CH12-$CY$12)^2</f>
        <v>27.487551020408173</v>
      </c>
      <c r="CI31" s="51">
        <f>(CI12-$CY$12)^2</f>
        <v>0.3104081632653059</v>
      </c>
      <c r="CJ31" s="51">
        <f t="shared" ref="CJ31:CW31" si="24">(CJ12-$CY$12)^2</f>
        <v>22.494693877551029</v>
      </c>
      <c r="CK31" s="51">
        <f t="shared" si="24"/>
        <v>48.203265306122454</v>
      </c>
      <c r="CL31" s="51">
        <f t="shared" si="24"/>
        <v>40.231836734693907</v>
      </c>
      <c r="CM31" s="51">
        <f t="shared" si="24"/>
        <v>42.808979591836753</v>
      </c>
      <c r="CN31" s="51">
        <f t="shared" si="24"/>
        <v>109.05326530612246</v>
      </c>
      <c r="CO31" s="51">
        <f t="shared" si="24"/>
        <v>78.196122448979636</v>
      </c>
      <c r="CP31" s="51">
        <f t="shared" si="24"/>
        <v>79.974693877551019</v>
      </c>
      <c r="CQ31" s="51">
        <f t="shared" si="24"/>
        <v>12.551836734693889</v>
      </c>
      <c r="CR31" s="51">
        <f t="shared" si="24"/>
        <v>9.8775510204081822</v>
      </c>
      <c r="CS31" s="51">
        <f t="shared" si="24"/>
        <v>13.270408163265328</v>
      </c>
      <c r="CT31" s="51">
        <f t="shared" si="24"/>
        <v>11.951836734693867</v>
      </c>
      <c r="CU31" s="51">
        <f t="shared" si="24"/>
        <v>1.8367346938776901E-3</v>
      </c>
      <c r="CV31" s="51">
        <f t="shared" si="24"/>
        <v>6.6122448979589535E-2</v>
      </c>
      <c r="CW31" s="51">
        <f t="shared" si="24"/>
        <v>3.8304081632652998</v>
      </c>
      <c r="CX31" s="51">
        <f>(CX12-$CY$12)^2</f>
        <v>3.2653061224489563E-3</v>
      </c>
      <c r="CY31" s="77" t="s">
        <v>191</v>
      </c>
      <c r="CZ31" s="39"/>
      <c r="DA31" s="39"/>
      <c r="DB31" s="39"/>
      <c r="DC31" s="39"/>
    </row>
    <row r="32" spans="1:107" s="1" customFormat="1" ht="14.25" x14ac:dyDescent="0.25">
      <c r="A32" s="17" t="s">
        <v>46</v>
      </c>
      <c r="B32" s="17" t="s">
        <v>47</v>
      </c>
      <c r="C32" s="51">
        <f t="shared" ref="C32:BN32" si="25">(C13-$CY$13)^2</f>
        <v>375.05486677777822</v>
      </c>
      <c r="D32" s="51">
        <f t="shared" si="25"/>
        <v>69.995533444444618</v>
      </c>
      <c r="E32" s="51">
        <f t="shared" si="25"/>
        <v>94.083533444444555</v>
      </c>
      <c r="F32" s="51">
        <f t="shared" si="25"/>
        <v>4.841466777777776</v>
      </c>
      <c r="G32" s="51">
        <f t="shared" si="25"/>
        <v>21.774666777777853</v>
      </c>
      <c r="H32" s="51">
        <f t="shared" si="25"/>
        <v>10.025666777777827</v>
      </c>
      <c r="I32" s="51">
        <f t="shared" si="25"/>
        <v>20.857488999999937</v>
      </c>
      <c r="J32" s="51">
        <f t="shared" si="25"/>
        <v>2.5610667777777949</v>
      </c>
      <c r="K32" s="51">
        <f t="shared" si="25"/>
        <v>34.813933444444643</v>
      </c>
      <c r="L32" s="51">
        <f t="shared" si="25"/>
        <v>8.2196890000000256</v>
      </c>
      <c r="M32" s="51">
        <f t="shared" si="25"/>
        <v>23.36433344444437</v>
      </c>
      <c r="N32" s="51">
        <f t="shared" si="25"/>
        <v>52.809288999999737</v>
      </c>
      <c r="O32" s="51">
        <f t="shared" si="25"/>
        <v>87.740689000000089</v>
      </c>
      <c r="P32" s="51">
        <f t="shared" si="25"/>
        <v>96.046533444444322</v>
      </c>
      <c r="Q32" s="51">
        <f t="shared" si="25"/>
        <v>80.407088999999729</v>
      </c>
      <c r="R32" s="51">
        <f t="shared" si="25"/>
        <v>102.69120011111089</v>
      </c>
      <c r="S32" s="51">
        <f t="shared" si="25"/>
        <v>95.394288999999645</v>
      </c>
      <c r="T32" s="51">
        <f t="shared" si="25"/>
        <v>108.1669334444442</v>
      </c>
      <c r="U32" s="51">
        <f t="shared" si="25"/>
        <v>85.877288999999919</v>
      </c>
      <c r="V32" s="51">
        <f t="shared" si="25"/>
        <v>79.810400111111122</v>
      </c>
      <c r="W32" s="51">
        <f t="shared" si="25"/>
        <v>97.357689000000093</v>
      </c>
      <c r="X32" s="51">
        <f t="shared" si="25"/>
        <v>115.21160011111107</v>
      </c>
      <c r="Y32" s="51">
        <f t="shared" si="25"/>
        <v>133.02546677777798</v>
      </c>
      <c r="Z32" s="51">
        <f t="shared" si="25"/>
        <v>175.12993344444476</v>
      </c>
      <c r="AA32" s="51">
        <f t="shared" si="25"/>
        <v>161.29846677777778</v>
      </c>
      <c r="AB32" s="51">
        <f t="shared" si="25"/>
        <v>169.00866677777771</v>
      </c>
      <c r="AC32" s="51">
        <f t="shared" si="25"/>
        <v>263.53193344444486</v>
      </c>
      <c r="AD32" s="51">
        <f t="shared" si="25"/>
        <v>276.67886677777744</v>
      </c>
      <c r="AE32" s="51">
        <f t="shared" si="25"/>
        <v>344.73348899999974</v>
      </c>
      <c r="AF32" s="51">
        <f t="shared" si="25"/>
        <v>196.00933344444437</v>
      </c>
      <c r="AG32" s="51">
        <f t="shared" si="25"/>
        <v>134.56773344444457</v>
      </c>
      <c r="AH32" s="51">
        <f t="shared" si="25"/>
        <v>47.155689000000059</v>
      </c>
      <c r="AI32" s="51">
        <f t="shared" si="25"/>
        <v>8.2196890000000256</v>
      </c>
      <c r="AJ32" s="51">
        <f t="shared" si="25"/>
        <v>54.755066777778119</v>
      </c>
      <c r="AK32" s="51">
        <f t="shared" si="25"/>
        <v>104.03320011111123</v>
      </c>
      <c r="AL32" s="51">
        <f t="shared" si="25"/>
        <v>435.40386677777821</v>
      </c>
      <c r="AM32" s="51">
        <f t="shared" si="25"/>
        <v>1371.4430890000001</v>
      </c>
      <c r="AN32" s="51">
        <f t="shared" si="25"/>
        <v>1060.5660667777786</v>
      </c>
      <c r="AO32" s="51">
        <f t="shared" si="25"/>
        <v>884.05128900000022</v>
      </c>
      <c r="AP32" s="51">
        <f t="shared" si="25"/>
        <v>624.98333344444461</v>
      </c>
      <c r="AQ32" s="51">
        <f t="shared" si="25"/>
        <v>322.78913344444413</v>
      </c>
      <c r="AR32" s="51">
        <f t="shared" si="25"/>
        <v>64.529089000000255</v>
      </c>
      <c r="AS32" s="51">
        <f t="shared" si="25"/>
        <v>13.935289000000136</v>
      </c>
      <c r="AT32" s="51">
        <f t="shared" si="25"/>
        <v>4.2697334444444417</v>
      </c>
      <c r="AU32" s="51">
        <f t="shared" si="25"/>
        <v>16.807266777777642</v>
      </c>
      <c r="AV32" s="51">
        <f t="shared" si="25"/>
        <v>3.1199334444444524</v>
      </c>
      <c r="AW32" s="51">
        <f t="shared" si="25"/>
        <v>1.0006667777777716</v>
      </c>
      <c r="AX32" s="51">
        <f t="shared" si="25"/>
        <v>0.32148899999999214</v>
      </c>
      <c r="AY32" s="51">
        <f t="shared" si="25"/>
        <v>4.4890000000009748E-3</v>
      </c>
      <c r="AZ32" s="51">
        <f t="shared" si="25"/>
        <v>1.0006667777777716</v>
      </c>
      <c r="BA32" s="51">
        <f t="shared" si="25"/>
        <v>4.841466777777776</v>
      </c>
      <c r="BB32" s="51">
        <f t="shared" si="25"/>
        <v>9.2031334444445001</v>
      </c>
      <c r="BC32" s="51">
        <f t="shared" si="25"/>
        <v>6.2516667777777624</v>
      </c>
      <c r="BD32" s="51">
        <f t="shared" si="25"/>
        <v>3.3623334444444155</v>
      </c>
      <c r="BE32" s="51">
        <f t="shared" si="25"/>
        <v>3.8690890000000508</v>
      </c>
      <c r="BF32" s="51">
        <f t="shared" si="25"/>
        <v>8.2196890000000256</v>
      </c>
      <c r="BG32" s="51">
        <f t="shared" si="25"/>
        <v>10.892200111111071</v>
      </c>
      <c r="BH32" s="51">
        <f t="shared" si="25"/>
        <v>2.5610667777777949</v>
      </c>
      <c r="BI32" s="51">
        <f t="shared" si="25"/>
        <v>0.21808899999998557</v>
      </c>
      <c r="BJ32" s="51">
        <f t="shared" si="25"/>
        <v>0.44488900000000214</v>
      </c>
      <c r="BK32" s="51">
        <f t="shared" si="25"/>
        <v>4.1330889999999476</v>
      </c>
      <c r="BL32" s="51">
        <f t="shared" si="25"/>
        <v>0.75053344444446302</v>
      </c>
      <c r="BM32" s="51">
        <f t="shared" si="25"/>
        <v>4.4001111111110257E-3</v>
      </c>
      <c r="BN32" s="51">
        <f t="shared" si="25"/>
        <v>1.1111111110901423E-7</v>
      </c>
      <c r="BO32" s="51">
        <f t="shared" ref="BO32:CD32" si="26">(BO13-$CY$13)^2</f>
        <v>9.0200111111116046E-2</v>
      </c>
      <c r="BP32" s="51">
        <f t="shared" si="26"/>
        <v>3.2412001111110897</v>
      </c>
      <c r="BQ32" s="51">
        <f t="shared" si="26"/>
        <v>2.5610667777777949</v>
      </c>
      <c r="BR32" s="51">
        <f t="shared" si="26"/>
        <v>2.6688667777777426</v>
      </c>
      <c r="BS32" s="51">
        <f t="shared" si="26"/>
        <v>4.1358001111111484</v>
      </c>
      <c r="BT32" s="51">
        <f t="shared" si="26"/>
        <v>16.002666777777751</v>
      </c>
      <c r="BU32" s="51">
        <f t="shared" si="26"/>
        <v>16.540488999999944</v>
      </c>
      <c r="BV32" s="51">
        <f t="shared" si="26"/>
        <v>36.405133444444552</v>
      </c>
      <c r="BW32" s="51">
        <f t="shared" si="26"/>
        <v>25.003333444444412</v>
      </c>
      <c r="BX32" s="51">
        <f t="shared" si="26"/>
        <v>9.4064889999999579</v>
      </c>
      <c r="BY32" s="51">
        <f t="shared" si="26"/>
        <v>21.163066777777829</v>
      </c>
      <c r="BZ32" s="51">
        <f t="shared" si="26"/>
        <v>31.738200111111151</v>
      </c>
      <c r="CA32" s="51">
        <f t="shared" si="26"/>
        <v>13.446889000000011</v>
      </c>
      <c r="CB32" s="51">
        <f t="shared" si="26"/>
        <v>3.4856890000000167</v>
      </c>
      <c r="CC32" s="51">
        <f t="shared" si="26"/>
        <v>3.8690889999999394</v>
      </c>
      <c r="CD32" s="51">
        <f t="shared" si="26"/>
        <v>5.1392889999999811</v>
      </c>
      <c r="CE32" s="51">
        <f>(CE13-$CY$13)^2</f>
        <v>0.87173344444444567</v>
      </c>
      <c r="CF32" s="51">
        <f>(CF13-$CY$13)^2</f>
        <v>533.59460011111105</v>
      </c>
      <c r="CG32" s="51">
        <f>(CG13-$CY$13)^2</f>
        <v>40.955733444444377</v>
      </c>
      <c r="CH32" s="51">
        <f>(CH13-$CY$13)^2</f>
        <v>34.413866777777905</v>
      </c>
      <c r="CI32" s="51">
        <f>(CI13-$CY$13)^2</f>
        <v>98.003400111111574</v>
      </c>
      <c r="CJ32" s="51">
        <f t="shared" ref="CJ32:CW32" si="27">(CJ13-$CY$13)^2</f>
        <v>8.2196889999999438</v>
      </c>
      <c r="CK32" s="51">
        <f t="shared" si="27"/>
        <v>12.962400111111149</v>
      </c>
      <c r="CL32" s="51">
        <f t="shared" si="27"/>
        <v>1.0684667777777379</v>
      </c>
      <c r="CM32" s="51">
        <f t="shared" si="27"/>
        <v>1.8668667777778072</v>
      </c>
      <c r="CN32" s="51">
        <f t="shared" si="27"/>
        <v>37.205933444444589</v>
      </c>
      <c r="CO32" s="51">
        <f t="shared" si="27"/>
        <v>29.517489000000076</v>
      </c>
      <c r="CP32" s="51">
        <f t="shared" si="27"/>
        <v>61.355888999999976</v>
      </c>
      <c r="CQ32" s="51">
        <f t="shared" si="27"/>
        <v>26.006600111111229</v>
      </c>
      <c r="CR32" s="51">
        <f t="shared" si="27"/>
        <v>35.200489000000083</v>
      </c>
      <c r="CS32" s="51">
        <f t="shared" si="27"/>
        <v>19.651488999999934</v>
      </c>
      <c r="CT32" s="51">
        <f t="shared" si="27"/>
        <v>27.734266777777801</v>
      </c>
      <c r="CU32" s="51">
        <f t="shared" si="27"/>
        <v>6.5860667777777744</v>
      </c>
      <c r="CV32" s="51">
        <f t="shared" si="27"/>
        <v>4.8385334444444705</v>
      </c>
      <c r="CW32" s="51">
        <f t="shared" si="27"/>
        <v>7.2882001111111432</v>
      </c>
      <c r="CX32" s="51">
        <f>(CX13-$CY$13)^2</f>
        <v>3.483200111111151</v>
      </c>
      <c r="CY32" s="39" t="s">
        <v>192</v>
      </c>
      <c r="CZ32" s="39"/>
      <c r="DA32" s="39"/>
      <c r="DB32" s="39"/>
      <c r="DC32" s="39"/>
    </row>
    <row r="33" spans="1:110" s="1" customFormat="1" ht="14.25" x14ac:dyDescent="0.25">
      <c r="A33" s="17" t="s">
        <v>51</v>
      </c>
      <c r="B33" s="17" t="s">
        <v>181</v>
      </c>
      <c r="C33" s="52">
        <f t="shared" ref="C33:BN33" si="28">(C14-$CY$14)^2</f>
        <v>90836396.440969005</v>
      </c>
      <c r="D33" s="52">
        <f t="shared" si="28"/>
        <v>89677358.254969001</v>
      </c>
      <c r="E33" s="52">
        <f t="shared" si="28"/>
        <v>87945252.235569015</v>
      </c>
      <c r="F33" s="52">
        <f t="shared" si="28"/>
        <v>85492454.841368988</v>
      </c>
      <c r="G33" s="52">
        <f t="shared" si="28"/>
        <v>83218418.942569003</v>
      </c>
      <c r="H33" s="52">
        <f t="shared" si="28"/>
        <v>81111872.601368994</v>
      </c>
      <c r="I33" s="52">
        <f t="shared" si="28"/>
        <v>78799584.40956901</v>
      </c>
      <c r="J33" s="52">
        <f t="shared" si="28"/>
        <v>74049690.775368989</v>
      </c>
      <c r="K33" s="52">
        <f t="shared" si="28"/>
        <v>72119380.089969009</v>
      </c>
      <c r="L33" s="52">
        <f t="shared" si="28"/>
        <v>70191101.828168988</v>
      </c>
      <c r="M33" s="52">
        <f t="shared" si="28"/>
        <v>66665804.297569007</v>
      </c>
      <c r="N33" s="52">
        <f t="shared" si="28"/>
        <v>62429166.871368997</v>
      </c>
      <c r="O33" s="52">
        <f t="shared" si="28"/>
        <v>59481314.282569006</v>
      </c>
      <c r="P33" s="52">
        <f t="shared" si="28"/>
        <v>55989497.307769001</v>
      </c>
      <c r="Q33" s="52">
        <f t="shared" si="28"/>
        <v>51920858.705769002</v>
      </c>
      <c r="R33" s="52">
        <f t="shared" si="28"/>
        <v>47817404.790169001</v>
      </c>
      <c r="S33" s="52">
        <f t="shared" si="28"/>
        <v>43320262.366969004</v>
      </c>
      <c r="T33" s="52">
        <f t="shared" si="28"/>
        <v>38153018.836969003</v>
      </c>
      <c r="U33" s="52">
        <f t="shared" si="28"/>
        <v>32562008.053969</v>
      </c>
      <c r="V33" s="52">
        <f t="shared" si="28"/>
        <v>27201575.853168998</v>
      </c>
      <c r="W33" s="52">
        <f t="shared" si="28"/>
        <v>21408323.909569003</v>
      </c>
      <c r="X33" s="52">
        <f t="shared" si="28"/>
        <v>14600904.558769003</v>
      </c>
      <c r="Y33" s="52">
        <f t="shared" si="28"/>
        <v>8503131.8161689993</v>
      </c>
      <c r="Z33" s="52">
        <f t="shared" si="28"/>
        <v>3228536.9569690004</v>
      </c>
      <c r="AA33" s="52">
        <f t="shared" si="28"/>
        <v>718956.4555690008</v>
      </c>
      <c r="AB33" s="52">
        <f t="shared" si="28"/>
        <v>30830.794568999838</v>
      </c>
      <c r="AC33" s="52">
        <f t="shared" si="28"/>
        <v>2605922.5183690009</v>
      </c>
      <c r="AD33" s="52">
        <f t="shared" si="28"/>
        <v>10900476.718568997</v>
      </c>
      <c r="AE33" s="52">
        <f t="shared" si="28"/>
        <v>22920031.775168993</v>
      </c>
      <c r="AF33" s="52">
        <f t="shared" si="28"/>
        <v>38346895.245168991</v>
      </c>
      <c r="AG33" s="52">
        <f t="shared" si="28"/>
        <v>50697062.914968997</v>
      </c>
      <c r="AH33" s="52">
        <f t="shared" si="28"/>
        <v>64585123.301168986</v>
      </c>
      <c r="AI33" s="52">
        <f t="shared" si="28"/>
        <v>75272750.424168989</v>
      </c>
      <c r="AJ33" s="52">
        <f t="shared" si="28"/>
        <v>91045699.153368965</v>
      </c>
      <c r="AK33" s="52">
        <f t="shared" si="28"/>
        <v>104705836.71256903</v>
      </c>
      <c r="AL33" s="52">
        <f t="shared" si="28"/>
        <v>104231582.91576901</v>
      </c>
      <c r="AM33" s="52">
        <f t="shared" si="28"/>
        <v>98235592.263769016</v>
      </c>
      <c r="AN33" s="52">
        <f t="shared" si="28"/>
        <v>90168071.601969004</v>
      </c>
      <c r="AO33" s="52">
        <f t="shared" si="28"/>
        <v>84967597.177368969</v>
      </c>
      <c r="AP33" s="52">
        <f t="shared" si="28"/>
        <v>75641061.712969005</v>
      </c>
      <c r="AQ33" s="52">
        <f t="shared" si="28"/>
        <v>68453896.573968992</v>
      </c>
      <c r="AR33" s="52">
        <f t="shared" si="28"/>
        <v>45251008.710769005</v>
      </c>
      <c r="AS33" s="52">
        <f t="shared" si="28"/>
        <v>41816747.428569019</v>
      </c>
      <c r="AT33" s="52">
        <f t="shared" si="28"/>
        <v>34212988.560968995</v>
      </c>
      <c r="AU33" s="52">
        <f t="shared" si="28"/>
        <v>29625018.894769005</v>
      </c>
      <c r="AV33" s="52">
        <f t="shared" si="28"/>
        <v>26489416.423369002</v>
      </c>
      <c r="AW33" s="52">
        <f t="shared" si="28"/>
        <v>25776812.405568995</v>
      </c>
      <c r="AX33" s="52">
        <f t="shared" si="28"/>
        <v>21117581.679769006</v>
      </c>
      <c r="AY33" s="52">
        <f t="shared" si="28"/>
        <v>13749167.592169007</v>
      </c>
      <c r="AZ33" s="52">
        <f t="shared" si="28"/>
        <v>10356727.566968987</v>
      </c>
      <c r="BA33" s="52">
        <f t="shared" si="28"/>
        <v>10036775.239569008</v>
      </c>
      <c r="BB33" s="52">
        <f t="shared" si="28"/>
        <v>7948943.0557690039</v>
      </c>
      <c r="BC33" s="52">
        <f t="shared" si="28"/>
        <v>6725137.4643689916</v>
      </c>
      <c r="BD33" s="52">
        <f t="shared" si="28"/>
        <v>5080457.3961689966</v>
      </c>
      <c r="BE33" s="52">
        <f t="shared" si="28"/>
        <v>4256327.9695689976</v>
      </c>
      <c r="BF33" s="52">
        <f t="shared" si="28"/>
        <v>3538112.0941690039</v>
      </c>
      <c r="BG33" s="52">
        <f t="shared" si="28"/>
        <v>1738144.2817690016</v>
      </c>
      <c r="BH33" s="52">
        <f t="shared" si="28"/>
        <v>1285019.486568999</v>
      </c>
      <c r="BI33" s="52">
        <f t="shared" si="28"/>
        <v>1241412.6709689999</v>
      </c>
      <c r="BJ33" s="52">
        <f t="shared" si="28"/>
        <v>627718.69036900043</v>
      </c>
      <c r="BK33" s="52">
        <f t="shared" si="28"/>
        <v>514500.64036900038</v>
      </c>
      <c r="BL33" s="52">
        <f t="shared" si="28"/>
        <v>400166.31256899942</v>
      </c>
      <c r="BM33" s="52">
        <f t="shared" si="28"/>
        <v>373671.79636900034</v>
      </c>
      <c r="BN33" s="52">
        <f t="shared" si="28"/>
        <v>168992.52156899963</v>
      </c>
      <c r="BO33" s="52">
        <f t="shared" ref="BO33:CD33" si="29">(BO14-$CY$14)^2</f>
        <v>60214.779769000306</v>
      </c>
      <c r="BP33" s="52">
        <f t="shared" si="29"/>
        <v>189387.72496899992</v>
      </c>
      <c r="BQ33" s="52">
        <f t="shared" si="29"/>
        <v>225137.91316899922</v>
      </c>
      <c r="BR33" s="52">
        <f t="shared" si="29"/>
        <v>215748.17316899923</v>
      </c>
      <c r="BS33" s="52">
        <f t="shared" si="29"/>
        <v>240087.2601689992</v>
      </c>
      <c r="BT33" s="52">
        <f t="shared" si="29"/>
        <v>181124.29456900115</v>
      </c>
      <c r="BU33" s="52">
        <f t="shared" si="29"/>
        <v>34109.287968999961</v>
      </c>
      <c r="BV33" s="52">
        <f t="shared" si="29"/>
        <v>14181.713568999889</v>
      </c>
      <c r="BW33" s="52">
        <f t="shared" si="29"/>
        <v>5081.8363690000369</v>
      </c>
      <c r="BX33" s="52">
        <f t="shared" si="29"/>
        <v>102.27276899998735</v>
      </c>
      <c r="BY33" s="52">
        <f t="shared" si="29"/>
        <v>267923.21776899934</v>
      </c>
      <c r="BZ33" s="52">
        <f t="shared" si="29"/>
        <v>361697.59656900057</v>
      </c>
      <c r="CA33" s="52">
        <f t="shared" si="29"/>
        <v>349060.0009690001</v>
      </c>
      <c r="CB33" s="52">
        <f t="shared" si="29"/>
        <v>318900.77236899972</v>
      </c>
      <c r="CC33" s="52">
        <f t="shared" si="29"/>
        <v>255139.14276899936</v>
      </c>
      <c r="CD33" s="52">
        <f t="shared" si="29"/>
        <v>684446.79996900016</v>
      </c>
      <c r="CE33" s="52">
        <f>(CE14-$CY$14)^2</f>
        <v>890594.22636899946</v>
      </c>
      <c r="CF33" s="52">
        <f>(CF14-$CY$14)^2</f>
        <v>1168805.3187689986</v>
      </c>
      <c r="CG33" s="52">
        <f>(CG14-$CY$14)^2</f>
        <v>1150069.6425690011</v>
      </c>
      <c r="CH33" s="52">
        <f>(CH14-$CY$14)^2</f>
        <v>1506788.165169002</v>
      </c>
      <c r="CI33" s="52">
        <f>(CI14-$CY$14)^2</f>
        <v>1248835.3051690019</v>
      </c>
      <c r="CJ33" s="52">
        <f t="shared" ref="CJ33:CW33" si="30">(CJ14-$CY$14)^2</f>
        <v>1394555.5135690011</v>
      </c>
      <c r="CK33" s="52">
        <f t="shared" si="30"/>
        <v>823035.42736900283</v>
      </c>
      <c r="CL33" s="52">
        <f t="shared" si="30"/>
        <v>749112.75316900143</v>
      </c>
      <c r="CM33" s="52">
        <f t="shared" si="30"/>
        <v>756748.62756900082</v>
      </c>
      <c r="CN33" s="52">
        <f t="shared" si="30"/>
        <v>433244.35336899967</v>
      </c>
      <c r="CO33" s="52">
        <f t="shared" si="30"/>
        <v>148004.09236899979</v>
      </c>
      <c r="CP33" s="52">
        <f t="shared" si="30"/>
        <v>75577.15756900025</v>
      </c>
      <c r="CQ33" s="52">
        <f t="shared" si="30"/>
        <v>79926.640368999855</v>
      </c>
      <c r="CR33" s="52">
        <f t="shared" si="30"/>
        <v>37718.689369000604</v>
      </c>
      <c r="CS33" s="52">
        <f t="shared" si="30"/>
        <v>4288.5471689998913</v>
      </c>
      <c r="CT33" s="52">
        <f t="shared" si="30"/>
        <v>3646.5897690000756</v>
      </c>
      <c r="CU33" s="52">
        <f t="shared" si="30"/>
        <v>4541.0077690000844</v>
      </c>
      <c r="CV33" s="52">
        <f t="shared" si="30"/>
        <v>93444.54196899994</v>
      </c>
      <c r="CW33" s="52">
        <f t="shared" si="30"/>
        <v>281947.19416899909</v>
      </c>
      <c r="CX33" s="52">
        <f>(CX14-$CY$14)^2</f>
        <v>476496.14236900036</v>
      </c>
      <c r="CY33" s="39" t="s">
        <v>193</v>
      </c>
      <c r="CZ33" s="39"/>
      <c r="DA33" s="39"/>
      <c r="DB33" s="39"/>
      <c r="DC33" s="39"/>
    </row>
    <row r="34" spans="1:110" s="1" customFormat="1" ht="14.25" x14ac:dyDescent="0.25">
      <c r="A34" s="17" t="s">
        <v>56</v>
      </c>
      <c r="B34" s="17" t="s">
        <v>57</v>
      </c>
      <c r="C34" s="51">
        <f t="shared" ref="C34:BN34" si="31">(C15-$CY$15)^2</f>
        <v>3.3411640404865238E-2</v>
      </c>
      <c r="D34" s="51">
        <f t="shared" si="31"/>
        <v>6.9246453346696404</v>
      </c>
      <c r="E34" s="51">
        <f t="shared" si="31"/>
        <v>16.238648078507204</v>
      </c>
      <c r="F34" s="51">
        <f t="shared" si="31"/>
        <v>42.989633221797469</v>
      </c>
      <c r="G34" s="51">
        <f t="shared" si="31"/>
        <v>4.6798063245316159</v>
      </c>
      <c r="H34" s="51">
        <f t="shared" si="31"/>
        <v>6.1259008400321839</v>
      </c>
      <c r="I34" s="51">
        <f t="shared" si="31"/>
        <v>33.635020521889196</v>
      </c>
      <c r="J34" s="51">
        <f t="shared" si="31"/>
        <v>64.324215460696578</v>
      </c>
      <c r="K34" s="51">
        <f t="shared" si="31"/>
        <v>8.6345252260894814</v>
      </c>
      <c r="L34" s="51">
        <f t="shared" si="31"/>
        <v>24.512212252982518</v>
      </c>
      <c r="M34" s="51">
        <f t="shared" si="31"/>
        <v>26.477933934117079</v>
      </c>
      <c r="N34" s="51">
        <f t="shared" si="31"/>
        <v>64.097160261756287</v>
      </c>
      <c r="O34" s="51">
        <f t="shared" si="31"/>
        <v>27.562511351129274</v>
      </c>
      <c r="P34" s="51">
        <f t="shared" si="31"/>
        <v>39.393369902786745</v>
      </c>
      <c r="Q34" s="51">
        <f t="shared" si="31"/>
        <v>69.255805804158967</v>
      </c>
      <c r="R34" s="51">
        <f t="shared" si="31"/>
        <v>72.568364811567136</v>
      </c>
      <c r="S34" s="51">
        <f t="shared" si="31"/>
        <v>45.009469370131086</v>
      </c>
      <c r="T34" s="51">
        <f t="shared" si="31"/>
        <v>92.685473982269968</v>
      </c>
      <c r="U34" s="51">
        <f t="shared" si="31"/>
        <v>64.067024646442434</v>
      </c>
      <c r="V34" s="51">
        <f t="shared" si="31"/>
        <v>90.145401914228998</v>
      </c>
      <c r="W34" s="51">
        <f t="shared" si="31"/>
        <v>30.850062019923232</v>
      </c>
      <c r="X34" s="51">
        <f t="shared" si="31"/>
        <v>44.856942840337609</v>
      </c>
      <c r="Y34" s="51">
        <f t="shared" si="31"/>
        <v>53.324606543455985</v>
      </c>
      <c r="Z34" s="51">
        <f t="shared" si="31"/>
        <v>121.16442950429105</v>
      </c>
      <c r="AA34" s="51">
        <f t="shared" si="31"/>
        <v>123.85078583908734</v>
      </c>
      <c r="AB34" s="51">
        <f t="shared" si="31"/>
        <v>143.2552080201572</v>
      </c>
      <c r="AC34" s="51">
        <f t="shared" si="31"/>
        <v>180.99964326646162</v>
      </c>
      <c r="AD34" s="51">
        <f t="shared" si="31"/>
        <v>251.37966771176471</v>
      </c>
      <c r="AE34" s="51">
        <f t="shared" si="31"/>
        <v>179.31163595476374</v>
      </c>
      <c r="AF34" s="51">
        <f t="shared" si="31"/>
        <v>136.73227109437929</v>
      </c>
      <c r="AG34" s="51">
        <f t="shared" si="31"/>
        <v>132.43427862555933</v>
      </c>
      <c r="AH34" s="51">
        <f t="shared" si="31"/>
        <v>70.0950235374535</v>
      </c>
      <c r="AI34" s="51">
        <f t="shared" si="31"/>
        <v>52.394877125141853</v>
      </c>
      <c r="AJ34" s="51">
        <f t="shared" si="31"/>
        <v>29.35965222648478</v>
      </c>
      <c r="AK34" s="51">
        <f t="shared" si="31"/>
        <v>25.074181551885324</v>
      </c>
      <c r="AL34" s="51">
        <f t="shared" si="31"/>
        <v>11.865873272117362</v>
      </c>
      <c r="AM34" s="51">
        <f t="shared" si="31"/>
        <v>2.556446934176166</v>
      </c>
      <c r="AN34" s="51">
        <f t="shared" si="31"/>
        <v>37.368039847293581</v>
      </c>
      <c r="AO34" s="51">
        <f t="shared" si="31"/>
        <v>29.961531644260468</v>
      </c>
      <c r="AP34" s="51">
        <f t="shared" si="31"/>
        <v>51.767216605631525</v>
      </c>
      <c r="AQ34" s="51">
        <f t="shared" si="31"/>
        <v>25.80159553685564</v>
      </c>
      <c r="AR34" s="51">
        <f t="shared" si="31"/>
        <v>37.82602452602589</v>
      </c>
      <c r="AS34" s="51">
        <f t="shared" si="31"/>
        <v>10.726550294533913</v>
      </c>
      <c r="AT34" s="51">
        <f t="shared" si="31"/>
        <v>1.6517226786742296</v>
      </c>
      <c r="AU34" s="51">
        <f t="shared" si="31"/>
        <v>4.6896499389597315</v>
      </c>
      <c r="AV34" s="51">
        <f t="shared" si="31"/>
        <v>7.6521856601297387</v>
      </c>
      <c r="AW34" s="51">
        <f t="shared" si="31"/>
        <v>1.3450727377723199</v>
      </c>
      <c r="AX34" s="51">
        <f t="shared" si="31"/>
        <v>4.0967163540936245E-3</v>
      </c>
      <c r="AY34" s="51">
        <f t="shared" si="31"/>
        <v>1.377363298810615</v>
      </c>
      <c r="AZ34" s="51">
        <f t="shared" si="31"/>
        <v>0.7660791845548699</v>
      </c>
      <c r="BA34" s="51">
        <f t="shared" si="31"/>
        <v>5.7583644204514242</v>
      </c>
      <c r="BB34" s="51">
        <f t="shared" si="31"/>
        <v>13.304337731139015</v>
      </c>
      <c r="BC34" s="51">
        <f t="shared" si="31"/>
        <v>0.17227903261682145</v>
      </c>
      <c r="BD34" s="51">
        <f t="shared" si="31"/>
        <v>3.6121674387187692</v>
      </c>
      <c r="BE34" s="51">
        <f t="shared" si="31"/>
        <v>0.48499100928629274</v>
      </c>
      <c r="BF34" s="51">
        <f t="shared" si="31"/>
        <v>18.767864377470843</v>
      </c>
      <c r="BG34" s="51">
        <f t="shared" si="31"/>
        <v>2.2811133200630387</v>
      </c>
      <c r="BH34" s="51">
        <f t="shared" si="31"/>
        <v>6.4766711078248509</v>
      </c>
      <c r="BI34" s="51">
        <f t="shared" si="31"/>
        <v>4.7507678531559332</v>
      </c>
      <c r="BJ34" s="51">
        <f t="shared" si="31"/>
        <v>14.822598903626703</v>
      </c>
      <c r="BK34" s="51">
        <f t="shared" si="31"/>
        <v>10.761133888525837</v>
      </c>
      <c r="BL34" s="51">
        <f t="shared" si="31"/>
        <v>19.757675330784505</v>
      </c>
      <c r="BM34" s="51">
        <f t="shared" si="31"/>
        <v>12.390403411940998</v>
      </c>
      <c r="BN34" s="51">
        <f t="shared" si="31"/>
        <v>59.393842157614671</v>
      </c>
      <c r="BO34" s="51">
        <f t="shared" ref="BO34:CD34" si="32">(BO15-$CY$15)^2</f>
        <v>31.293010441470212</v>
      </c>
      <c r="BP34" s="51">
        <f t="shared" si="32"/>
        <v>33.48740280042837</v>
      </c>
      <c r="BQ34" s="51">
        <f t="shared" si="32"/>
        <v>38.640693463415424</v>
      </c>
      <c r="BR34" s="51">
        <f t="shared" si="32"/>
        <v>32.921853282552604</v>
      </c>
      <c r="BS34" s="51">
        <f t="shared" si="32"/>
        <v>15.50437010242586</v>
      </c>
      <c r="BT34" s="51">
        <f t="shared" si="32"/>
        <v>8.8696540458458859</v>
      </c>
      <c r="BU34" s="51">
        <f t="shared" si="32"/>
        <v>3.5483106381538581</v>
      </c>
      <c r="BV34" s="51">
        <f t="shared" si="32"/>
        <v>50.144227783460373</v>
      </c>
      <c r="BW34" s="51">
        <f t="shared" si="32"/>
        <v>26.517698055255611</v>
      </c>
      <c r="BX34" s="51">
        <f t="shared" si="32"/>
        <v>32.634432057775072</v>
      </c>
      <c r="BY34" s="51">
        <f t="shared" si="32"/>
        <v>0.79660383104651611</v>
      </c>
      <c r="BZ34" s="51">
        <f t="shared" si="32"/>
        <v>36.966218278322309</v>
      </c>
      <c r="CA34" s="51">
        <f t="shared" si="32"/>
        <v>45.939201662633415</v>
      </c>
      <c r="CB34" s="51">
        <f t="shared" si="32"/>
        <v>17.950235713947805</v>
      </c>
      <c r="CC34" s="51">
        <f t="shared" si="32"/>
        <v>18.954355318451373</v>
      </c>
      <c r="CD34" s="51">
        <f t="shared" si="32"/>
        <v>53.84266298956625</v>
      </c>
      <c r="CE34" s="51">
        <f>(CE15-$CY$15)^2</f>
        <v>48.522416643624553</v>
      </c>
      <c r="CF34" s="51">
        <f>(CF15-$CY$15)^2</f>
        <v>64.686967404034064</v>
      </c>
      <c r="CG34" s="51">
        <f>(CG15-$CY$15)^2</f>
        <v>49.453729669315962</v>
      </c>
      <c r="CH34" s="51">
        <f>(CH15-$CY$15)^2</f>
        <v>106.53014898920675</v>
      </c>
      <c r="CI34" s="51">
        <f>(CI15-$CY$15)^2</f>
        <v>63.452505132823248</v>
      </c>
      <c r="CJ34" s="51">
        <f t="shared" ref="CJ34:CW34" si="33">(CJ15-$CY$15)^2</f>
        <v>4.5690276788169815</v>
      </c>
      <c r="CK34" s="51">
        <f t="shared" si="33"/>
        <v>18.100012078962539</v>
      </c>
      <c r="CL34" s="51">
        <f t="shared" si="33"/>
        <v>86.765924955680248</v>
      </c>
      <c r="CM34" s="51">
        <f t="shared" si="33"/>
        <v>20.210368861868595</v>
      </c>
      <c r="CN34" s="51">
        <f t="shared" si="33"/>
        <v>0.89349346332550139</v>
      </c>
      <c r="CO34" s="51">
        <f t="shared" si="33"/>
        <v>3.7487878471125029</v>
      </c>
      <c r="CP34" s="51">
        <f t="shared" si="33"/>
        <v>2.9391603301362434</v>
      </c>
      <c r="CQ34" s="51">
        <f t="shared" si="33"/>
        <v>30.910826668371733</v>
      </c>
      <c r="CR34" s="51">
        <f t="shared" si="33"/>
        <v>6.6287984495382659</v>
      </c>
      <c r="CS34" s="51">
        <f t="shared" si="33"/>
        <v>2.4191389205893437</v>
      </c>
      <c r="CT34" s="51">
        <f t="shared" si="33"/>
        <v>51.118536659020137</v>
      </c>
      <c r="CU34" s="51">
        <f t="shared" si="33"/>
        <v>104.79187397990495</v>
      </c>
      <c r="CV34" s="51">
        <f t="shared" si="33"/>
        <v>24.683387368125025</v>
      </c>
      <c r="CW34" s="51">
        <f t="shared" si="33"/>
        <v>20.324582119928976</v>
      </c>
      <c r="CX34" s="51">
        <f>(CX15-$CY$15)^2</f>
        <v>46.05974814167427</v>
      </c>
      <c r="CY34" s="39" t="s">
        <v>194</v>
      </c>
      <c r="CZ34" s="39"/>
      <c r="DA34" s="39"/>
      <c r="DB34" s="39"/>
      <c r="DC34" s="39"/>
    </row>
    <row r="35" spans="1:110" s="1" customFormat="1" ht="14.25" x14ac:dyDescent="0.25">
      <c r="A35" s="17" t="s">
        <v>62</v>
      </c>
      <c r="B35" s="17" t="s">
        <v>63</v>
      </c>
      <c r="C35" s="51">
        <f t="shared" ref="C35:BN35" si="34">(C16-$CY$16)^2</f>
        <v>7.8125220213292659</v>
      </c>
      <c r="D35" s="51">
        <f t="shared" si="34"/>
        <v>1.6086299705031812</v>
      </c>
      <c r="E35" s="51">
        <f t="shared" si="34"/>
        <v>0.1540309091910837</v>
      </c>
      <c r="F35" s="51">
        <f t="shared" si="34"/>
        <v>15.788608215459444</v>
      </c>
      <c r="G35" s="51">
        <f t="shared" si="34"/>
        <v>6.3901934729474812</v>
      </c>
      <c r="H35" s="51">
        <f t="shared" si="34"/>
        <v>0.13965825354679387</v>
      </c>
      <c r="I35" s="51">
        <f t="shared" si="34"/>
        <v>8.7335913330871122</v>
      </c>
      <c r="J35" s="51">
        <f t="shared" si="34"/>
        <v>105.16480245812234</v>
      </c>
      <c r="K35" s="51">
        <f t="shared" si="34"/>
        <v>4.3596377112204348</v>
      </c>
      <c r="L35" s="51">
        <f t="shared" si="34"/>
        <v>7.5351686165236575</v>
      </c>
      <c r="M35" s="51">
        <f t="shared" si="34"/>
        <v>6.6234550252600624</v>
      </c>
      <c r="N35" s="51">
        <f t="shared" si="34"/>
        <v>12.80413475286848</v>
      </c>
      <c r="O35" s="51">
        <f t="shared" si="34"/>
        <v>4.4189884845550649E-2</v>
      </c>
      <c r="P35" s="51">
        <f t="shared" si="34"/>
        <v>14.240172259142241</v>
      </c>
      <c r="Q35" s="51">
        <f t="shared" si="34"/>
        <v>16.491044490718139</v>
      </c>
      <c r="R35" s="51">
        <f t="shared" si="34"/>
        <v>22.405186578613169</v>
      </c>
      <c r="S35" s="51">
        <f t="shared" si="34"/>
        <v>19.488731777258224</v>
      </c>
      <c r="T35" s="51">
        <f t="shared" si="34"/>
        <v>184.28628285565875</v>
      </c>
      <c r="U35" s="51">
        <f t="shared" si="34"/>
        <v>68.758176544214137</v>
      </c>
      <c r="V35" s="51">
        <f t="shared" si="34"/>
        <v>30.414718069133457</v>
      </c>
      <c r="W35" s="51">
        <f t="shared" si="34"/>
        <v>28.069711943436477</v>
      </c>
      <c r="X35" s="51">
        <f t="shared" si="34"/>
        <v>37.550247847402396</v>
      </c>
      <c r="Y35" s="51">
        <f t="shared" si="34"/>
        <v>60.381004397721412</v>
      </c>
      <c r="Z35" s="51">
        <f t="shared" si="34"/>
        <v>99.105518068194414</v>
      </c>
      <c r="AA35" s="51">
        <f t="shared" si="34"/>
        <v>113.50111212181834</v>
      </c>
      <c r="AB35" s="51">
        <f t="shared" si="34"/>
        <v>197.18909781958169</v>
      </c>
      <c r="AC35" s="51">
        <f t="shared" si="34"/>
        <v>375.86336091892048</v>
      </c>
      <c r="AD35" s="51">
        <f t="shared" si="34"/>
        <v>495.08807823170122</v>
      </c>
      <c r="AE35" s="51">
        <f t="shared" si="34"/>
        <v>341.42921892690083</v>
      </c>
      <c r="AF35" s="51">
        <f t="shared" si="34"/>
        <v>305.97428266714519</v>
      </c>
      <c r="AG35" s="51">
        <f t="shared" si="34"/>
        <v>357.04328577682713</v>
      </c>
      <c r="AH35" s="51">
        <f t="shared" si="34"/>
        <v>183.6436719244966</v>
      </c>
      <c r="AI35" s="51">
        <f t="shared" si="34"/>
        <v>132.94280529213052</v>
      </c>
      <c r="AJ35" s="51">
        <f t="shared" si="34"/>
        <v>104.48317934298886</v>
      </c>
      <c r="AK35" s="51">
        <f t="shared" si="34"/>
        <v>58.21170484838035</v>
      </c>
      <c r="AL35" s="51">
        <f t="shared" si="34"/>
        <v>9.6419075186089671</v>
      </c>
      <c r="AM35" s="51">
        <f t="shared" si="34"/>
        <v>26.816815827081797</v>
      </c>
      <c r="AN35" s="51">
        <f t="shared" si="34"/>
        <v>315.11391738387073</v>
      </c>
      <c r="AO35" s="51">
        <f t="shared" si="34"/>
        <v>168.24556490273588</v>
      </c>
      <c r="AP35" s="51">
        <f t="shared" si="34"/>
        <v>212.64343278150156</v>
      </c>
      <c r="AQ35" s="51">
        <f t="shared" si="34"/>
        <v>134.15560783034854</v>
      </c>
      <c r="AR35" s="51">
        <f t="shared" si="34"/>
        <v>84.498272971193245</v>
      </c>
      <c r="AS35" s="51">
        <f t="shared" si="34"/>
        <v>8.3133897547727535</v>
      </c>
      <c r="AT35" s="51">
        <f t="shared" si="34"/>
        <v>11.232688480802073</v>
      </c>
      <c r="AU35" s="51">
        <f t="shared" si="34"/>
        <v>13.73403966894908</v>
      </c>
      <c r="AV35" s="51">
        <f t="shared" si="34"/>
        <v>5.0553632565192137</v>
      </c>
      <c r="AW35" s="51">
        <f t="shared" si="34"/>
        <v>6.9151199769758103</v>
      </c>
      <c r="AX35" s="51">
        <f t="shared" si="34"/>
        <v>5.2600903197002662</v>
      </c>
      <c r="AY35" s="51">
        <f t="shared" si="34"/>
        <v>0.64809598079198671</v>
      </c>
      <c r="AZ35" s="51">
        <f t="shared" si="34"/>
        <v>6.8323266339463477E-6</v>
      </c>
      <c r="BA35" s="51">
        <f t="shared" si="34"/>
        <v>0.80637201206555265</v>
      </c>
      <c r="BB35" s="51">
        <f t="shared" si="34"/>
        <v>10.806160128484372</v>
      </c>
      <c r="BC35" s="51">
        <f t="shared" si="34"/>
        <v>1.5594047771275703</v>
      </c>
      <c r="BD35" s="51">
        <f t="shared" si="34"/>
        <v>8.0761687069116519</v>
      </c>
      <c r="BE35" s="51">
        <f t="shared" si="34"/>
        <v>9.5830010418111028E-4</v>
      </c>
      <c r="BF35" s="51">
        <f t="shared" si="34"/>
        <v>12.179652827066958</v>
      </c>
      <c r="BG35" s="51">
        <f t="shared" si="34"/>
        <v>2.462002032909461</v>
      </c>
      <c r="BH35" s="51">
        <f t="shared" si="34"/>
        <v>5.3464421985830128</v>
      </c>
      <c r="BI35" s="51">
        <f t="shared" si="34"/>
        <v>4.259561118642349</v>
      </c>
      <c r="BJ35" s="51">
        <f t="shared" si="34"/>
        <v>49.293620777767927</v>
      </c>
      <c r="BK35" s="51">
        <f t="shared" si="34"/>
        <v>7.575656003702389</v>
      </c>
      <c r="BL35" s="51">
        <f t="shared" si="34"/>
        <v>11.750940322706413</v>
      </c>
      <c r="BM35" s="51">
        <f t="shared" si="34"/>
        <v>9.5704762416194828</v>
      </c>
      <c r="BN35" s="51">
        <f t="shared" si="34"/>
        <v>83.401379584868266</v>
      </c>
      <c r="BO35" s="51">
        <f t="shared" ref="BO35:CD35" si="35">(BO16-$CY$16)^2</f>
        <v>53.185638804851401</v>
      </c>
      <c r="BP35" s="51">
        <f t="shared" si="35"/>
        <v>18.776835884770769</v>
      </c>
      <c r="BQ35" s="51">
        <f t="shared" si="35"/>
        <v>43.344695679372649</v>
      </c>
      <c r="BR35" s="51">
        <f t="shared" si="35"/>
        <v>65.677212830620206</v>
      </c>
      <c r="BS35" s="51">
        <f t="shared" si="35"/>
        <v>34.900112673674244</v>
      </c>
      <c r="BT35" s="51">
        <f t="shared" si="35"/>
        <v>12.560198700179308</v>
      </c>
      <c r="BU35" s="51">
        <f t="shared" si="35"/>
        <v>4.7582769397788178</v>
      </c>
      <c r="BV35" s="51">
        <f t="shared" si="35"/>
        <v>172.36840977943436</v>
      </c>
      <c r="BW35" s="51">
        <f t="shared" si="35"/>
        <v>24.22615268287576</v>
      </c>
      <c r="BX35" s="51">
        <f t="shared" si="35"/>
        <v>46.607145188997499</v>
      </c>
      <c r="BY35" s="51">
        <f t="shared" si="35"/>
        <v>0.49597720464420808</v>
      </c>
      <c r="BZ35" s="51">
        <f t="shared" si="35"/>
        <v>45.553719385835137</v>
      </c>
      <c r="CA35" s="51">
        <f t="shared" si="35"/>
        <v>33.999304131419699</v>
      </c>
      <c r="CB35" s="51">
        <f t="shared" si="35"/>
        <v>10.950569377437791</v>
      </c>
      <c r="CC35" s="51">
        <f t="shared" si="35"/>
        <v>3.6025296520038763</v>
      </c>
      <c r="CD35" s="51">
        <f t="shared" si="35"/>
        <v>58.120682540227406</v>
      </c>
      <c r="CE35" s="51">
        <f>(CE16-$CY$16)^2</f>
        <v>29.045530991834596</v>
      </c>
      <c r="CF35" s="51">
        <f>(CF16-$CY$16)^2</f>
        <v>74.541099277880136</v>
      </c>
      <c r="CG35" s="51">
        <f>(CG16-$CY$16)^2</f>
        <v>19.51936313707904</v>
      </c>
      <c r="CH35" s="51">
        <f>(CH16-$CY$16)^2</f>
        <v>158.29740297167641</v>
      </c>
      <c r="CI35" s="51">
        <f>(CI16-$CY$16)^2</f>
        <v>4.0750885060998421</v>
      </c>
      <c r="CJ35" s="51">
        <f t="shared" ref="CJ35:CW35" si="36">(CJ16-$CY$16)^2</f>
        <v>19.298378005643993</v>
      </c>
      <c r="CK35" s="51">
        <f t="shared" si="36"/>
        <v>4.4737774524537013</v>
      </c>
      <c r="CL35" s="51">
        <f t="shared" si="36"/>
        <v>49.472874876310705</v>
      </c>
      <c r="CM35" s="51">
        <f t="shared" si="36"/>
        <v>1.8654588098947562</v>
      </c>
      <c r="CN35" s="51">
        <f t="shared" si="36"/>
        <v>4.8383776171705222</v>
      </c>
      <c r="CO35" s="51">
        <f t="shared" si="36"/>
        <v>3.6851298696878949</v>
      </c>
      <c r="CP35" s="51">
        <f t="shared" si="36"/>
        <v>6.7064623415547562</v>
      </c>
      <c r="CQ35" s="51">
        <f t="shared" si="36"/>
        <v>0.61730442829267818</v>
      </c>
      <c r="CR35" s="51">
        <f t="shared" si="36"/>
        <v>1.0495475324622257</v>
      </c>
      <c r="CS35" s="51">
        <f t="shared" si="36"/>
        <v>0.61717031834300251</v>
      </c>
      <c r="CT35" s="51">
        <f t="shared" si="36"/>
        <v>14.161360597754051</v>
      </c>
      <c r="CU35" s="51">
        <f t="shared" si="36"/>
        <v>16.218399482852664</v>
      </c>
      <c r="CV35" s="51">
        <f t="shared" si="36"/>
        <v>0.63421636150651794</v>
      </c>
      <c r="CW35" s="51">
        <f t="shared" si="36"/>
        <v>0.14306798185305175</v>
      </c>
      <c r="CX35" s="51">
        <f>(CX16-$CY$16)^2</f>
        <v>30.992159804847539</v>
      </c>
      <c r="CY35" s="39" t="s">
        <v>195</v>
      </c>
      <c r="CZ35" s="39"/>
      <c r="DA35" s="39"/>
      <c r="DB35" s="39"/>
      <c r="DC35" s="39"/>
    </row>
    <row r="36" spans="1:110" s="1" customFormat="1" ht="14.25" x14ac:dyDescent="0.25">
      <c r="A36" s="17" t="s">
        <v>66</v>
      </c>
      <c r="B36" s="17" t="s">
        <v>67</v>
      </c>
      <c r="C36" s="51">
        <f>(C17-$CY$17)^2</f>
        <v>0.84946944444444317</v>
      </c>
      <c r="D36" s="51">
        <f t="shared" ref="D36:BO36" si="37">(D17-$CY$17)^2</f>
        <v>0.1778027777777772</v>
      </c>
      <c r="E36" s="51">
        <f t="shared" si="37"/>
        <v>1.6341361111111121</v>
      </c>
      <c r="F36" s="51">
        <f t="shared" si="37"/>
        <v>1.9928027777777795</v>
      </c>
      <c r="G36" s="51">
        <f t="shared" si="37"/>
        <v>5.656469444444447</v>
      </c>
      <c r="H36" s="51">
        <f t="shared" si="37"/>
        <v>2.9298027777777791</v>
      </c>
      <c r="I36" s="51">
        <f t="shared" si="37"/>
        <v>0.77146944444444499</v>
      </c>
      <c r="J36" s="51">
        <f t="shared" si="37"/>
        <v>0.71402500000000069</v>
      </c>
      <c r="K36" s="51">
        <f t="shared" si="37"/>
        <v>1.5500250000000013</v>
      </c>
      <c r="L36" s="51">
        <f t="shared" si="37"/>
        <v>1.8998027777777786</v>
      </c>
      <c r="M36" s="51">
        <f t="shared" si="37"/>
        <v>2.7060250000000008</v>
      </c>
      <c r="N36" s="51">
        <f t="shared" si="37"/>
        <v>1.3884694444444448</v>
      </c>
      <c r="O36" s="51">
        <f t="shared" si="37"/>
        <v>0.33446944444444526</v>
      </c>
      <c r="P36" s="51">
        <f t="shared" si="37"/>
        <v>7.8027777777777063E-3</v>
      </c>
      <c r="Q36" s="51">
        <f t="shared" si="37"/>
        <v>3.5469444444444324E-2</v>
      </c>
      <c r="R36" s="51">
        <f t="shared" si="37"/>
        <v>1.25813611111111</v>
      </c>
      <c r="S36" s="51">
        <f t="shared" si="37"/>
        <v>1.6598027777777784</v>
      </c>
      <c r="T36" s="51">
        <f t="shared" si="37"/>
        <v>3.6928027777777768</v>
      </c>
      <c r="U36" s="51">
        <f t="shared" si="37"/>
        <v>5.5460250000000002</v>
      </c>
      <c r="V36" s="51">
        <f t="shared" si="37"/>
        <v>4.788802777777776</v>
      </c>
      <c r="W36" s="51">
        <f t="shared" si="37"/>
        <v>4.6440249999999992</v>
      </c>
      <c r="X36" s="51">
        <f t="shared" si="37"/>
        <v>3.6928027777777768</v>
      </c>
      <c r="Y36" s="51">
        <f t="shared" si="37"/>
        <v>3.9534694444444427</v>
      </c>
      <c r="Z36" s="51">
        <f t="shared" si="37"/>
        <v>3.6928027777777768</v>
      </c>
      <c r="AA36" s="51">
        <f t="shared" si="37"/>
        <v>2.6298027777777748</v>
      </c>
      <c r="AB36" s="51">
        <f t="shared" si="37"/>
        <v>1.4121361111111104</v>
      </c>
      <c r="AC36" s="51">
        <f t="shared" si="37"/>
        <v>1.1130249999999995</v>
      </c>
      <c r="AD36" s="51">
        <f t="shared" si="37"/>
        <v>2.8504694444444434</v>
      </c>
      <c r="AE36" s="51">
        <f t="shared" si="37"/>
        <v>12.876136111111105</v>
      </c>
      <c r="AF36" s="51">
        <f t="shared" si="37"/>
        <v>21.052802777777774</v>
      </c>
      <c r="AG36" s="51">
        <f t="shared" si="37"/>
        <v>35.066136111111092</v>
      </c>
      <c r="AH36" s="51">
        <f t="shared" si="37"/>
        <v>45.630024999999961</v>
      </c>
      <c r="AI36" s="51">
        <f t="shared" si="37"/>
        <v>49.303802777777776</v>
      </c>
      <c r="AJ36" s="51">
        <f t="shared" si="37"/>
        <v>50.7181361111111</v>
      </c>
      <c r="AK36" s="51">
        <f t="shared" si="37"/>
        <v>38.295469444444436</v>
      </c>
      <c r="AL36" s="51">
        <f t="shared" si="37"/>
        <v>20.445469444444441</v>
      </c>
      <c r="AM36" s="51">
        <f t="shared" si="37"/>
        <v>14.100024999999995</v>
      </c>
      <c r="AN36" s="51">
        <f t="shared" si="37"/>
        <v>1.1130249999999995</v>
      </c>
      <c r="AO36" s="51">
        <f t="shared" si="37"/>
        <v>3.162469444444445</v>
      </c>
      <c r="AP36" s="51">
        <f t="shared" si="37"/>
        <v>18.590469444444452</v>
      </c>
      <c r="AQ36" s="51">
        <f t="shared" si="37"/>
        <v>57.431136111111108</v>
      </c>
      <c r="AR36" s="51">
        <f t="shared" si="37"/>
        <v>58.956802777777767</v>
      </c>
      <c r="AS36" s="51">
        <f t="shared" si="37"/>
        <v>43.274469444444456</v>
      </c>
      <c r="AT36" s="51">
        <f t="shared" si="37"/>
        <v>30.378469444444445</v>
      </c>
      <c r="AU36" s="51">
        <f t="shared" si="37"/>
        <v>16.362024999999999</v>
      </c>
      <c r="AV36" s="51">
        <f t="shared" si="37"/>
        <v>8.2848027777777808</v>
      </c>
      <c r="AW36" s="51">
        <f t="shared" si="37"/>
        <v>6.1421361111111121</v>
      </c>
      <c r="AX36" s="51">
        <f t="shared" si="37"/>
        <v>5.8161361111111134</v>
      </c>
      <c r="AY36" s="51">
        <f t="shared" si="37"/>
        <v>6.477025000000002</v>
      </c>
      <c r="AZ36" s="51">
        <f t="shared" si="37"/>
        <v>4.0468027777777795</v>
      </c>
      <c r="BA36" s="51">
        <f t="shared" si="37"/>
        <v>5.3438027777777792</v>
      </c>
      <c r="BB36" s="51">
        <f t="shared" si="37"/>
        <v>9.8910250000000026</v>
      </c>
      <c r="BC36" s="51">
        <f t="shared" si="37"/>
        <v>10.101802777777779</v>
      </c>
      <c r="BD36" s="51">
        <f t="shared" si="37"/>
        <v>11.639469444444448</v>
      </c>
      <c r="BE36" s="51">
        <f t="shared" si="37"/>
        <v>8.4778027777777805</v>
      </c>
      <c r="BF36" s="51">
        <f t="shared" si="37"/>
        <v>4.4591361111111114</v>
      </c>
      <c r="BG36" s="51">
        <f t="shared" si="37"/>
        <v>2.1854694444444456</v>
      </c>
      <c r="BH36" s="51">
        <f t="shared" si="37"/>
        <v>1.1628027777777783</v>
      </c>
      <c r="BI36" s="51">
        <f t="shared" si="37"/>
        <v>0.95713611111111185</v>
      </c>
      <c r="BJ36" s="51">
        <f t="shared" si="37"/>
        <v>1.1628027777777783</v>
      </c>
      <c r="BK36" s="51">
        <f t="shared" si="37"/>
        <v>2.1854694444444456</v>
      </c>
      <c r="BL36" s="51">
        <f t="shared" si="37"/>
        <v>0.77146944444444499</v>
      </c>
      <c r="BM36" s="51">
        <f t="shared" si="37"/>
        <v>2.1854694444444456</v>
      </c>
      <c r="BN36" s="51">
        <f t="shared" si="37"/>
        <v>2.4911361111111119</v>
      </c>
      <c r="BO36" s="51">
        <f t="shared" si="37"/>
        <v>3.6544694444444459</v>
      </c>
      <c r="BP36" s="51">
        <f t="shared" ref="BP36:CE36" si="38">(BP17-$CY$17)^2</f>
        <v>4.3194694444444455</v>
      </c>
      <c r="BQ36" s="51">
        <f t="shared" si="38"/>
        <v>1.8998027777777786</v>
      </c>
      <c r="BR36" s="51">
        <f t="shared" si="38"/>
        <v>1.3884694444444448</v>
      </c>
      <c r="BS36" s="51">
        <f t="shared" si="38"/>
        <v>1.6341361111111121</v>
      </c>
      <c r="BT36" s="51">
        <f t="shared" si="38"/>
        <v>0.65880277777777829</v>
      </c>
      <c r="BU36" s="51">
        <f t="shared" si="38"/>
        <v>1.5500250000000009</v>
      </c>
      <c r="BV36" s="51">
        <f t="shared" si="38"/>
        <v>1.5500250000000013</v>
      </c>
      <c r="BW36" s="51">
        <f t="shared" si="38"/>
        <v>0.95713611111111185</v>
      </c>
      <c r="BX36" s="51">
        <f t="shared" si="38"/>
        <v>1.023469444444445</v>
      </c>
      <c r="BY36" s="51">
        <f t="shared" si="38"/>
        <v>0.71402500000000035</v>
      </c>
      <c r="BZ36" s="51">
        <f t="shared" si="38"/>
        <v>0.60580277777777847</v>
      </c>
      <c r="CA36" s="51">
        <f t="shared" si="38"/>
        <v>0.46013611111111158</v>
      </c>
      <c r="CB36" s="51">
        <f t="shared" si="38"/>
        <v>0.16946944444444478</v>
      </c>
      <c r="CC36" s="51">
        <f t="shared" si="38"/>
        <v>0.19802500000000026</v>
      </c>
      <c r="CD36" s="51">
        <f t="shared" si="38"/>
        <v>0.71402500000000035</v>
      </c>
      <c r="CE36" s="51">
        <f>(CE17-$CY$17)^2</f>
        <v>0.77146944444444499</v>
      </c>
      <c r="CF36" s="51">
        <f>(CF17-$CY$17)^2</f>
        <v>6.1421361111111121</v>
      </c>
      <c r="CG36" s="51">
        <f>(CG17-$CY$17)^2</f>
        <v>4.6010250000000017</v>
      </c>
      <c r="CH36" s="51">
        <f>(CH17-$CY$17)^2</f>
        <v>4.4591361111111132</v>
      </c>
      <c r="CI36" s="51">
        <f>(CI17-$CY$17)^2</f>
        <v>4.3194694444444455</v>
      </c>
      <c r="CJ36" s="51">
        <f t="shared" ref="CJ36:CW36" si="39">(CJ17-$CY$17)^2</f>
        <v>1.4681361111111122</v>
      </c>
      <c r="CK36" s="51">
        <f t="shared" si="39"/>
        <v>0.65880277777777829</v>
      </c>
      <c r="CL36" s="51">
        <f t="shared" si="39"/>
        <v>0.15080277777777801</v>
      </c>
      <c r="CM36" s="51">
        <f t="shared" si="39"/>
        <v>3.5658027777777774</v>
      </c>
      <c r="CN36" s="51">
        <f t="shared" si="39"/>
        <v>16.443024999999999</v>
      </c>
      <c r="CO36" s="51">
        <f t="shared" si="39"/>
        <v>31.603136111111084</v>
      </c>
      <c r="CP36" s="51">
        <f t="shared" si="39"/>
        <v>55.081136111111086</v>
      </c>
      <c r="CQ36" s="51">
        <f t="shared" si="39"/>
        <v>65.42113611111111</v>
      </c>
      <c r="CR36" s="51">
        <f t="shared" si="39"/>
        <v>49.303802777777776</v>
      </c>
      <c r="CS36" s="51">
        <f t="shared" si="39"/>
        <v>27.966469444444432</v>
      </c>
      <c r="CT36" s="51">
        <f t="shared" si="39"/>
        <v>5.5460250000000002</v>
      </c>
      <c r="CU36" s="51">
        <f t="shared" si="39"/>
        <v>0.78913611111111004</v>
      </c>
      <c r="CV36" s="51">
        <f t="shared" si="39"/>
        <v>0.52080277777777717</v>
      </c>
      <c r="CW36" s="51">
        <f t="shared" si="39"/>
        <v>0.91202500000000009</v>
      </c>
      <c r="CX36" s="51">
        <f>(CX17-$CY$17)^2</f>
        <v>1.0438027777777774</v>
      </c>
      <c r="CY36" s="39" t="s">
        <v>196</v>
      </c>
      <c r="CZ36" s="39"/>
      <c r="DA36" s="39"/>
      <c r="DB36" s="39"/>
      <c r="DC36" s="39"/>
    </row>
    <row r="37" spans="1:110" s="1" customFormat="1" ht="14.25" x14ac:dyDescent="0.25">
      <c r="A37" s="17" t="s">
        <v>70</v>
      </c>
      <c r="B37" s="17" t="s">
        <v>182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1">
        <f>(AE18-$CY$18)^2</f>
        <v>2003.5570679012346</v>
      </c>
      <c r="AF37" s="51">
        <f t="shared" ref="AF37:CQ37" si="40">(AF18-$CY$18)^2</f>
        <v>1215.2970679012349</v>
      </c>
      <c r="AG37" s="51">
        <f t="shared" si="40"/>
        <v>1002.4259567901235</v>
      </c>
      <c r="AH37" s="51">
        <f t="shared" si="40"/>
        <v>333.46817901234573</v>
      </c>
      <c r="AI37" s="51">
        <f t="shared" si="40"/>
        <v>140.68595679012344</v>
      </c>
      <c r="AJ37" s="51">
        <f t="shared" si="40"/>
        <v>41.745956790123472</v>
      </c>
      <c r="AK37" s="51">
        <f t="shared" si="40"/>
        <v>74.630401234567913</v>
      </c>
      <c r="AL37" s="51">
        <f t="shared" si="40"/>
        <v>512.51929012345681</v>
      </c>
      <c r="AM37" s="51">
        <f t="shared" si="40"/>
        <v>1750.4926234567902</v>
      </c>
      <c r="AN37" s="51">
        <f t="shared" si="40"/>
        <v>2222.074845679012</v>
      </c>
      <c r="AO37" s="51">
        <f t="shared" si="40"/>
        <v>1930.6259567901236</v>
      </c>
      <c r="AP37" s="51">
        <f t="shared" si="40"/>
        <v>1165.4637345679009</v>
      </c>
      <c r="AQ37" s="51">
        <f t="shared" si="40"/>
        <v>652.23484567901232</v>
      </c>
      <c r="AR37" s="51">
        <f t="shared" si="40"/>
        <v>266.95929012345675</v>
      </c>
      <c r="AS37" s="51">
        <f t="shared" si="40"/>
        <v>157.2237345679012</v>
      </c>
      <c r="AT37" s="51">
        <f t="shared" si="40"/>
        <v>52.401512345679016</v>
      </c>
      <c r="AU37" s="51">
        <f t="shared" si="40"/>
        <v>35.534845679012356</v>
      </c>
      <c r="AV37" s="51">
        <f t="shared" si="40"/>
        <v>55.668179012345696</v>
      </c>
      <c r="AW37" s="51">
        <f t="shared" si="40"/>
        <v>66.603734567901242</v>
      </c>
      <c r="AX37" s="51">
        <f t="shared" si="40"/>
        <v>0.92373456790123487</v>
      </c>
      <c r="AY37" s="51">
        <f t="shared" si="40"/>
        <v>5.0126234567901218</v>
      </c>
      <c r="AZ37" s="51">
        <f t="shared" si="40"/>
        <v>8.0592901234567886</v>
      </c>
      <c r="BA37" s="51">
        <f t="shared" si="40"/>
        <v>12.523734567901233</v>
      </c>
      <c r="BB37" s="51">
        <f t="shared" si="40"/>
        <v>1.5904012345679011</v>
      </c>
      <c r="BC37" s="51">
        <f t="shared" si="40"/>
        <v>1.5123456790123349E-3</v>
      </c>
      <c r="BD37" s="51">
        <f t="shared" si="40"/>
        <v>9.3704012345679057</v>
      </c>
      <c r="BE37" s="51">
        <f t="shared" si="40"/>
        <v>2.759290123456791</v>
      </c>
      <c r="BF37" s="51">
        <f t="shared" si="40"/>
        <v>11.297067901234565</v>
      </c>
      <c r="BG37" s="51">
        <f t="shared" si="40"/>
        <v>33.190401234567901</v>
      </c>
      <c r="BH37" s="51">
        <f t="shared" si="40"/>
        <v>8.1859567901234591</v>
      </c>
      <c r="BI37" s="51">
        <f t="shared" si="40"/>
        <v>34.35262345679012</v>
      </c>
      <c r="BJ37" s="51">
        <f t="shared" si="40"/>
        <v>87.214845679012342</v>
      </c>
      <c r="BK37" s="51">
        <f t="shared" si="40"/>
        <v>128.5704012345679</v>
      </c>
      <c r="BL37" s="51">
        <f t="shared" si="40"/>
        <v>89.092623456790108</v>
      </c>
      <c r="BM37" s="51">
        <f t="shared" si="40"/>
        <v>162.2792901234568</v>
      </c>
      <c r="BN37" s="51">
        <f t="shared" si="40"/>
        <v>3.1015123456790121</v>
      </c>
      <c r="BO37" s="51">
        <f t="shared" si="40"/>
        <v>5.1126234567901232</v>
      </c>
      <c r="BP37" s="51">
        <f t="shared" si="40"/>
        <v>21.725956790123458</v>
      </c>
      <c r="BQ37" s="51">
        <f t="shared" si="40"/>
        <v>22.668179012345679</v>
      </c>
      <c r="BR37" s="51">
        <f t="shared" si="40"/>
        <v>8.76817901234568</v>
      </c>
      <c r="BS37" s="51">
        <f t="shared" si="40"/>
        <v>19.90151234567902</v>
      </c>
      <c r="BT37" s="51">
        <f t="shared" si="40"/>
        <v>18.157067901234569</v>
      </c>
      <c r="BU37" s="51">
        <f t="shared" si="40"/>
        <v>15.69040123456791</v>
      </c>
      <c r="BV37" s="51">
        <f t="shared" si="40"/>
        <v>9.3704012345679057</v>
      </c>
      <c r="BW37" s="51">
        <f t="shared" si="40"/>
        <v>43.048179012345685</v>
      </c>
      <c r="BX37" s="51">
        <f t="shared" si="40"/>
        <v>14.908179012345675</v>
      </c>
      <c r="BY37" s="51">
        <f t="shared" si="40"/>
        <v>5.5748456790123484</v>
      </c>
      <c r="BZ37" s="51">
        <f t="shared" si="40"/>
        <v>39.201512345679014</v>
      </c>
      <c r="CA37" s="51">
        <f t="shared" si="40"/>
        <v>2.43706790123457</v>
      </c>
      <c r="CB37" s="51">
        <f t="shared" si="40"/>
        <v>9.3704012345679057</v>
      </c>
      <c r="CC37" s="51">
        <f t="shared" si="40"/>
        <v>61.797067901234563</v>
      </c>
      <c r="CD37" s="51">
        <f t="shared" si="40"/>
        <v>15.69040123456791</v>
      </c>
      <c r="CE37" s="51">
        <f t="shared" si="40"/>
        <v>15.69040123456791</v>
      </c>
      <c r="CF37" s="51">
        <f>(CF18-$CY$18)^2</f>
        <v>11.148179012345677</v>
      </c>
      <c r="CG37" s="51">
        <f t="shared" si="40"/>
        <v>9.8526234567901199</v>
      </c>
      <c r="CH37" s="51">
        <f t="shared" si="40"/>
        <v>6.9637345679012324</v>
      </c>
      <c r="CI37" s="51">
        <f t="shared" si="40"/>
        <v>3.7592901234567893</v>
      </c>
      <c r="CJ37" s="51">
        <f t="shared" si="40"/>
        <v>52.723734567901232</v>
      </c>
      <c r="CK37" s="51">
        <f t="shared" si="40"/>
        <v>57.170401234567912</v>
      </c>
      <c r="CL37" s="51">
        <f t="shared" si="40"/>
        <v>126.81262345679016</v>
      </c>
      <c r="CM37" s="51">
        <f t="shared" si="40"/>
        <v>157.78151234567898</v>
      </c>
      <c r="CN37" s="51">
        <f t="shared" si="40"/>
        <v>131.35706790123459</v>
      </c>
      <c r="CO37" s="51">
        <f t="shared" si="40"/>
        <v>76.757067901234564</v>
      </c>
      <c r="CP37" s="51">
        <f t="shared" si="40"/>
        <v>14.145956790123456</v>
      </c>
      <c r="CQ37" s="51">
        <f t="shared" si="40"/>
        <v>1.1259567901234582</v>
      </c>
      <c r="CR37" s="51">
        <f t="shared" ref="CR37:CY37" si="41">(CR18-$CY$18)^2</f>
        <v>0.31484567901234645</v>
      </c>
      <c r="CS37" s="51">
        <f t="shared" si="41"/>
        <v>3.381512345679011</v>
      </c>
      <c r="CT37" s="51">
        <f t="shared" si="41"/>
        <v>16.312623456790121</v>
      </c>
      <c r="CU37" s="51">
        <f t="shared" si="41"/>
        <v>1.5348456790123446</v>
      </c>
      <c r="CV37" s="51">
        <f t="shared" si="41"/>
        <v>17.130401234567898</v>
      </c>
      <c r="CW37" s="51">
        <f t="shared" si="41"/>
        <v>0.21262345679012359</v>
      </c>
      <c r="CX37" s="51">
        <f>(CX18-$CY$18)^2</f>
        <v>10.634845679012345</v>
      </c>
      <c r="CY37" s="39" t="s">
        <v>197</v>
      </c>
      <c r="CZ37" s="39"/>
      <c r="DA37" s="39"/>
      <c r="DB37" s="39"/>
      <c r="DC37" s="39"/>
    </row>
    <row r="38" spans="1:110" s="1" customFormat="1" ht="14.25" x14ac:dyDescent="0.2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</row>
    <row r="39" spans="1:110" s="1" customFormat="1" ht="14.25" x14ac:dyDescent="0.2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</row>
    <row r="40" spans="1:110" s="1" customFormat="1" ht="14.25" x14ac:dyDescent="0.2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</row>
    <row r="41" spans="1:110" s="1" customFormat="1" ht="14.25" x14ac:dyDescent="0.2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</row>
    <row r="42" spans="1:110" s="1" customFormat="1" ht="14.25" x14ac:dyDescent="0.25">
      <c r="B42" s="15" t="s">
        <v>198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4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55"/>
      <c r="BZ42" s="55"/>
      <c r="CA42" s="55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</row>
    <row r="43" spans="1:110" s="1" customFormat="1" ht="14.25" x14ac:dyDescent="0.25">
      <c r="C43" s="56">
        <v>2000</v>
      </c>
      <c r="D43" s="56"/>
      <c r="E43" s="56"/>
      <c r="F43" s="56"/>
      <c r="G43" s="56">
        <v>2001</v>
      </c>
      <c r="H43" s="56"/>
      <c r="I43" s="56"/>
      <c r="J43" s="56"/>
      <c r="K43" s="56">
        <v>2002</v>
      </c>
      <c r="L43" s="56"/>
      <c r="M43" s="56"/>
      <c r="N43" s="56"/>
      <c r="O43" s="56">
        <v>2003</v>
      </c>
      <c r="P43" s="56"/>
      <c r="Q43" s="56"/>
      <c r="R43" s="56"/>
      <c r="S43" s="56">
        <v>2004</v>
      </c>
      <c r="T43" s="56"/>
      <c r="U43" s="56"/>
      <c r="V43" s="56"/>
      <c r="W43" s="56">
        <v>2005</v>
      </c>
      <c r="X43" s="56"/>
      <c r="Y43" s="56"/>
      <c r="Z43" s="56"/>
      <c r="AA43" s="56">
        <v>2006</v>
      </c>
      <c r="AB43" s="56"/>
      <c r="AC43" s="56"/>
      <c r="AD43" s="56"/>
      <c r="AE43" s="56">
        <v>2007</v>
      </c>
      <c r="AF43" s="56"/>
      <c r="AG43" s="56"/>
      <c r="AH43" s="56"/>
      <c r="AI43" s="56">
        <v>2008</v>
      </c>
      <c r="AJ43" s="56"/>
      <c r="AK43" s="56"/>
      <c r="AL43" s="56"/>
      <c r="AM43" s="56">
        <v>2009</v>
      </c>
      <c r="AN43" s="56"/>
      <c r="AO43" s="56"/>
      <c r="AP43" s="56"/>
      <c r="AQ43" s="56">
        <v>2010</v>
      </c>
      <c r="AR43" s="56"/>
      <c r="AS43" s="56"/>
      <c r="AT43" s="56"/>
      <c r="AU43" s="56">
        <v>2011</v>
      </c>
      <c r="AV43" s="56"/>
      <c r="AW43" s="56"/>
      <c r="AX43" s="56"/>
      <c r="AY43" s="56">
        <v>2012</v>
      </c>
      <c r="AZ43" s="56"/>
      <c r="BA43" s="56"/>
      <c r="BB43" s="56"/>
      <c r="BC43" s="56">
        <v>2013</v>
      </c>
      <c r="BD43" s="56"/>
      <c r="BE43" s="56"/>
      <c r="BF43" s="56"/>
      <c r="BG43" s="56">
        <v>2014</v>
      </c>
      <c r="BH43" s="56"/>
      <c r="BI43" s="56"/>
      <c r="BJ43" s="56"/>
      <c r="BK43" s="56">
        <v>2015</v>
      </c>
      <c r="BL43" s="56"/>
      <c r="BM43" s="56"/>
      <c r="BN43" s="56"/>
      <c r="BO43" s="56">
        <v>2016</v>
      </c>
      <c r="BP43" s="56"/>
      <c r="BQ43" s="56"/>
      <c r="BR43" s="56"/>
      <c r="BS43" s="56">
        <v>2017</v>
      </c>
      <c r="BT43" s="56"/>
      <c r="BU43" s="56"/>
      <c r="BV43" s="56"/>
      <c r="BW43" s="56">
        <v>2018</v>
      </c>
      <c r="BX43" s="56"/>
      <c r="BY43" s="56"/>
      <c r="BZ43" s="56"/>
      <c r="CA43" s="56">
        <v>2019</v>
      </c>
      <c r="CB43" s="56"/>
      <c r="CC43" s="56"/>
      <c r="CD43" s="56"/>
      <c r="CE43" s="56"/>
      <c r="CF43" s="49">
        <v>2020</v>
      </c>
      <c r="CG43" s="49"/>
      <c r="CH43" s="49"/>
      <c r="CI43" s="49">
        <v>2021</v>
      </c>
      <c r="CJ43" s="49"/>
      <c r="CK43" s="49"/>
      <c r="CL43" s="49"/>
      <c r="CM43" s="49">
        <v>2022</v>
      </c>
      <c r="CN43" s="49"/>
      <c r="CO43" s="49"/>
      <c r="CP43" s="49"/>
      <c r="CQ43" s="49">
        <v>2023</v>
      </c>
      <c r="CR43" s="49"/>
      <c r="CS43" s="49"/>
      <c r="CT43" s="49"/>
      <c r="CU43" s="49">
        <v>2024</v>
      </c>
      <c r="CV43" s="49"/>
      <c r="CW43" s="49"/>
      <c r="CX43" s="49"/>
      <c r="CY43" s="49"/>
      <c r="CZ43" s="49"/>
      <c r="DA43" s="49"/>
      <c r="DB43" s="49"/>
      <c r="DC43" s="39"/>
    </row>
    <row r="44" spans="1:110" s="1" customFormat="1" ht="14.25" x14ac:dyDescent="0.25">
      <c r="C44" s="57" t="s">
        <v>199</v>
      </c>
      <c r="D44" s="57" t="s">
        <v>200</v>
      </c>
      <c r="E44" s="57" t="s">
        <v>201</v>
      </c>
      <c r="F44" s="57" t="s">
        <v>202</v>
      </c>
      <c r="G44" s="57" t="s">
        <v>199</v>
      </c>
      <c r="H44" s="57" t="s">
        <v>200</v>
      </c>
      <c r="I44" s="57" t="s">
        <v>201</v>
      </c>
      <c r="J44" s="57" t="s">
        <v>202</v>
      </c>
      <c r="K44" s="57" t="s">
        <v>199</v>
      </c>
      <c r="L44" s="57" t="s">
        <v>200</v>
      </c>
      <c r="M44" s="57" t="s">
        <v>201</v>
      </c>
      <c r="N44" s="57" t="s">
        <v>202</v>
      </c>
      <c r="O44" s="57" t="s">
        <v>199</v>
      </c>
      <c r="P44" s="57" t="s">
        <v>200</v>
      </c>
      <c r="Q44" s="57" t="s">
        <v>201</v>
      </c>
      <c r="R44" s="57" t="s">
        <v>202</v>
      </c>
      <c r="S44" s="57" t="s">
        <v>199</v>
      </c>
      <c r="T44" s="57" t="s">
        <v>200</v>
      </c>
      <c r="U44" s="57" t="s">
        <v>201</v>
      </c>
      <c r="V44" s="57" t="s">
        <v>202</v>
      </c>
      <c r="W44" s="57" t="s">
        <v>199</v>
      </c>
      <c r="X44" s="57" t="s">
        <v>200</v>
      </c>
      <c r="Y44" s="57" t="s">
        <v>201</v>
      </c>
      <c r="Z44" s="57" t="s">
        <v>202</v>
      </c>
      <c r="AA44" s="57" t="s">
        <v>199</v>
      </c>
      <c r="AB44" s="57" t="s">
        <v>200</v>
      </c>
      <c r="AC44" s="57" t="s">
        <v>201</v>
      </c>
      <c r="AD44" s="57" t="s">
        <v>202</v>
      </c>
      <c r="AE44" s="57" t="s">
        <v>199</v>
      </c>
      <c r="AF44" s="57" t="s">
        <v>200</v>
      </c>
      <c r="AG44" s="57" t="s">
        <v>201</v>
      </c>
      <c r="AH44" s="57" t="s">
        <v>202</v>
      </c>
      <c r="AI44" s="57" t="s">
        <v>199</v>
      </c>
      <c r="AJ44" s="57" t="s">
        <v>200</v>
      </c>
      <c r="AK44" s="57" t="s">
        <v>201</v>
      </c>
      <c r="AL44" s="57" t="s">
        <v>202</v>
      </c>
      <c r="AM44" s="57" t="s">
        <v>199</v>
      </c>
      <c r="AN44" s="57" t="s">
        <v>200</v>
      </c>
      <c r="AO44" s="57" t="s">
        <v>201</v>
      </c>
      <c r="AP44" s="57" t="s">
        <v>202</v>
      </c>
      <c r="AQ44" s="57" t="s">
        <v>199</v>
      </c>
      <c r="AR44" s="57" t="s">
        <v>200</v>
      </c>
      <c r="AS44" s="57" t="s">
        <v>201</v>
      </c>
      <c r="AT44" s="57" t="s">
        <v>202</v>
      </c>
      <c r="AU44" s="57" t="s">
        <v>199</v>
      </c>
      <c r="AV44" s="57" t="s">
        <v>200</v>
      </c>
      <c r="AW44" s="57" t="s">
        <v>201</v>
      </c>
      <c r="AX44" s="57" t="s">
        <v>202</v>
      </c>
      <c r="AY44" s="57" t="s">
        <v>199</v>
      </c>
      <c r="AZ44" s="57" t="s">
        <v>200</v>
      </c>
      <c r="BA44" s="57" t="s">
        <v>201</v>
      </c>
      <c r="BB44" s="57" t="s">
        <v>202</v>
      </c>
      <c r="BC44" s="57" t="s">
        <v>199</v>
      </c>
      <c r="BD44" s="57" t="s">
        <v>200</v>
      </c>
      <c r="BE44" s="57" t="s">
        <v>201</v>
      </c>
      <c r="BF44" s="57" t="s">
        <v>202</v>
      </c>
      <c r="BG44" s="57" t="s">
        <v>199</v>
      </c>
      <c r="BH44" s="57" t="s">
        <v>200</v>
      </c>
      <c r="BI44" s="57" t="s">
        <v>201</v>
      </c>
      <c r="BJ44" s="57" t="s">
        <v>202</v>
      </c>
      <c r="BK44" s="57" t="s">
        <v>199</v>
      </c>
      <c r="BL44" s="57" t="s">
        <v>200</v>
      </c>
      <c r="BM44" s="57" t="s">
        <v>201</v>
      </c>
      <c r="BN44" s="57" t="s">
        <v>202</v>
      </c>
      <c r="BO44" s="57" t="s">
        <v>199</v>
      </c>
      <c r="BP44" s="57" t="s">
        <v>200</v>
      </c>
      <c r="BQ44" s="57" t="s">
        <v>201</v>
      </c>
      <c r="BR44" s="57" t="s">
        <v>202</v>
      </c>
      <c r="BS44" s="57" t="s">
        <v>199</v>
      </c>
      <c r="BT44" s="57" t="s">
        <v>200</v>
      </c>
      <c r="BU44" s="57" t="s">
        <v>201</v>
      </c>
      <c r="BV44" s="57" t="s">
        <v>202</v>
      </c>
      <c r="BW44" s="57" t="s">
        <v>199</v>
      </c>
      <c r="BX44" s="57" t="s">
        <v>200</v>
      </c>
      <c r="BY44" s="57" t="s">
        <v>201</v>
      </c>
      <c r="BZ44" s="57" t="s">
        <v>202</v>
      </c>
      <c r="CA44" s="57" t="s">
        <v>199</v>
      </c>
      <c r="CB44" s="57" t="s">
        <v>200</v>
      </c>
      <c r="CC44" s="57" t="s">
        <v>201</v>
      </c>
      <c r="CD44" s="57" t="s">
        <v>202</v>
      </c>
      <c r="CE44" s="57" t="s">
        <v>199</v>
      </c>
      <c r="CF44" s="57" t="s">
        <v>200</v>
      </c>
      <c r="CG44" s="57" t="s">
        <v>201</v>
      </c>
      <c r="CH44" s="57" t="s">
        <v>202</v>
      </c>
      <c r="CI44" s="57" t="s">
        <v>199</v>
      </c>
      <c r="CJ44" s="57" t="s">
        <v>200</v>
      </c>
      <c r="CK44" s="57" t="s">
        <v>201</v>
      </c>
      <c r="CL44" s="57" t="s">
        <v>202</v>
      </c>
      <c r="CM44" s="57" t="s">
        <v>199</v>
      </c>
      <c r="CN44" s="57" t="s">
        <v>200</v>
      </c>
      <c r="CO44" s="57" t="s">
        <v>201</v>
      </c>
      <c r="CP44" s="57" t="s">
        <v>202</v>
      </c>
      <c r="CQ44" s="57" t="s">
        <v>199</v>
      </c>
      <c r="CR44" s="57" t="s">
        <v>200</v>
      </c>
      <c r="CS44" s="57" t="s">
        <v>201</v>
      </c>
      <c r="CT44" s="57" t="s">
        <v>202</v>
      </c>
      <c r="CU44" s="57" t="s">
        <v>199</v>
      </c>
      <c r="CV44" s="57" t="s">
        <v>200</v>
      </c>
      <c r="CW44" s="57" t="s">
        <v>201</v>
      </c>
      <c r="CX44" s="57" t="s">
        <v>202</v>
      </c>
      <c r="CY44" s="64"/>
      <c r="CZ44" s="65"/>
      <c r="DA44" s="65"/>
      <c r="DB44" s="64"/>
      <c r="DC44" s="65"/>
      <c r="DD44" s="36"/>
      <c r="DE44" s="36"/>
      <c r="DF44" s="36"/>
    </row>
    <row r="45" spans="1:110" s="1" customFormat="1" ht="14.25" x14ac:dyDescent="0.25">
      <c r="A45" s="18" t="s">
        <v>6</v>
      </c>
      <c r="B45" s="19" t="s">
        <v>7</v>
      </c>
      <c r="C45" s="54">
        <f t="shared" ref="C45:BN45" si="42">(C5-$CY$5)/$DA$5</f>
        <v>-0.29182128663664092</v>
      </c>
      <c r="D45" s="54">
        <f t="shared" si="42"/>
        <v>-0.42111738173484281</v>
      </c>
      <c r="E45" s="54">
        <f t="shared" si="42"/>
        <v>-0.45990621026430345</v>
      </c>
      <c r="F45" s="54">
        <f t="shared" si="42"/>
        <v>-0.42111738173484281</v>
      </c>
      <c r="G45" s="54">
        <f t="shared" si="42"/>
        <v>-0.55041347683304465</v>
      </c>
      <c r="H45" s="54">
        <f t="shared" si="42"/>
        <v>-0.58920230536250529</v>
      </c>
      <c r="I45" s="54">
        <f t="shared" si="42"/>
        <v>-0.13666597251879875</v>
      </c>
      <c r="J45" s="54">
        <f t="shared" si="42"/>
        <v>-0.18838441055807945</v>
      </c>
      <c r="K45" s="54">
        <f t="shared" si="42"/>
        <v>-9.7877143989338097E-2</v>
      </c>
      <c r="L45" s="54">
        <f t="shared" si="42"/>
        <v>5.7278170128504072E-2</v>
      </c>
      <c r="M45" s="54">
        <f t="shared" si="42"/>
        <v>-0.27889167712682078</v>
      </c>
      <c r="N45" s="54">
        <f t="shared" si="42"/>
        <v>7.0207779638324211E-2</v>
      </c>
      <c r="O45" s="54">
        <f t="shared" si="42"/>
        <v>9.6066998657964725E-2</v>
      </c>
      <c r="P45" s="54">
        <f t="shared" si="42"/>
        <v>0.36758879836418862</v>
      </c>
      <c r="Q45" s="54">
        <f t="shared" si="42"/>
        <v>0.3934480173838289</v>
      </c>
      <c r="R45" s="54">
        <f t="shared" si="42"/>
        <v>0.27708153179544742</v>
      </c>
      <c r="S45" s="54">
        <f t="shared" si="42"/>
        <v>0.10899660816778486</v>
      </c>
      <c r="T45" s="54">
        <f t="shared" si="42"/>
        <v>-9.7877143989338097E-2</v>
      </c>
      <c r="U45" s="54">
        <f t="shared" si="42"/>
        <v>-0.13666597251879875</v>
      </c>
      <c r="V45" s="54">
        <f t="shared" si="42"/>
        <v>0.34172957934454834</v>
      </c>
      <c r="W45" s="54">
        <f t="shared" si="42"/>
        <v>0.85891395973735585</v>
      </c>
      <c r="X45" s="54">
        <f t="shared" si="42"/>
        <v>0.82012513120789521</v>
      </c>
      <c r="Y45" s="54">
        <f t="shared" si="42"/>
        <v>1.0787173214042989</v>
      </c>
      <c r="Z45" s="54">
        <f t="shared" si="42"/>
        <v>1.0011396643453776</v>
      </c>
      <c r="AA45" s="54">
        <f t="shared" si="42"/>
        <v>1.2985206830712421</v>
      </c>
      <c r="AB45" s="54">
        <f t="shared" si="42"/>
        <v>1.5959017017971064</v>
      </c>
      <c r="AC45" s="54">
        <f t="shared" si="42"/>
        <v>1.7251977968953083</v>
      </c>
      <c r="AD45" s="54">
        <f t="shared" si="42"/>
        <v>2.4233967104255982</v>
      </c>
      <c r="AE45" s="54">
        <f t="shared" si="42"/>
        <v>2.888862652779125</v>
      </c>
      <c r="AF45" s="54">
        <f t="shared" si="42"/>
        <v>3.0052291383675067</v>
      </c>
      <c r="AG45" s="54">
        <f t="shared" si="42"/>
        <v>3.0698771859166074</v>
      </c>
      <c r="AH45" s="54">
        <f t="shared" si="42"/>
        <v>2.6690592911121827</v>
      </c>
      <c r="AI45" s="54">
        <f t="shared" si="42"/>
        <v>2.449255929445239</v>
      </c>
      <c r="AJ45" s="54">
        <f t="shared" si="42"/>
        <v>1.893282720522971</v>
      </c>
      <c r="AK45" s="54">
        <f t="shared" si="42"/>
        <v>1.4666056066989046</v>
      </c>
      <c r="AL45" s="54">
        <f t="shared" si="42"/>
        <v>0.38051840787400876</v>
      </c>
      <c r="AM45" s="54">
        <f t="shared" si="42"/>
        <v>-0.70556879095088698</v>
      </c>
      <c r="AN45" s="54">
        <f t="shared" si="42"/>
        <v>-1.2744716093829751</v>
      </c>
      <c r="AO45" s="54">
        <f t="shared" si="42"/>
        <v>-2.0114593514427259</v>
      </c>
      <c r="AP45" s="54">
        <f t="shared" si="42"/>
        <v>-2.7484470935024765</v>
      </c>
      <c r="AQ45" s="54">
        <f t="shared" si="42"/>
        <v>-2.2441923226194889</v>
      </c>
      <c r="AR45" s="54">
        <f t="shared" si="42"/>
        <v>-1.9985297419329056</v>
      </c>
      <c r="AS45" s="54">
        <f t="shared" si="42"/>
        <v>-1.4166973139909975</v>
      </c>
      <c r="AT45" s="54">
        <f t="shared" si="42"/>
        <v>-0.74435761948034751</v>
      </c>
      <c r="AU45" s="54">
        <f t="shared" si="42"/>
        <v>-0.62799113389196592</v>
      </c>
      <c r="AV45" s="54">
        <f t="shared" si="42"/>
        <v>-0.61506152438214556</v>
      </c>
      <c r="AW45" s="54">
        <f t="shared" si="42"/>
        <v>-0.62799113389196592</v>
      </c>
      <c r="AX45" s="54">
        <f t="shared" si="42"/>
        <v>-0.60213191487232542</v>
      </c>
      <c r="AY45" s="54">
        <f t="shared" si="42"/>
        <v>-0.71849840046070723</v>
      </c>
      <c r="AZ45" s="54">
        <f t="shared" si="42"/>
        <v>-0.69263918144106684</v>
      </c>
      <c r="BA45" s="54">
        <f t="shared" si="42"/>
        <v>-0.73142800997052737</v>
      </c>
      <c r="BB45" s="54">
        <f t="shared" si="42"/>
        <v>-0.66677996242142645</v>
      </c>
      <c r="BC45" s="54">
        <f t="shared" si="42"/>
        <v>-0.69263918144106684</v>
      </c>
      <c r="BD45" s="54">
        <f t="shared" si="42"/>
        <v>-0.58920230536250529</v>
      </c>
      <c r="BE45" s="54">
        <f t="shared" si="42"/>
        <v>-0.52455425781340437</v>
      </c>
      <c r="BF45" s="54">
        <f t="shared" si="42"/>
        <v>-0.5633430863428649</v>
      </c>
      <c r="BG45" s="54">
        <f t="shared" si="42"/>
        <v>-0.22717323908753997</v>
      </c>
      <c r="BH45" s="54">
        <f t="shared" si="42"/>
        <v>-0.3435397246759217</v>
      </c>
      <c r="BI45" s="54">
        <f t="shared" si="42"/>
        <v>-0.27889167712682078</v>
      </c>
      <c r="BJ45" s="54">
        <f t="shared" si="42"/>
        <v>-0.33061011516610156</v>
      </c>
      <c r="BK45" s="54">
        <f t="shared" si="42"/>
        <v>-0.38232855320538223</v>
      </c>
      <c r="BL45" s="54">
        <f t="shared" si="42"/>
        <v>-0.35646933418574184</v>
      </c>
      <c r="BM45" s="54">
        <f t="shared" si="42"/>
        <v>-0.24010284859736022</v>
      </c>
      <c r="BN45" s="54">
        <f t="shared" si="42"/>
        <v>-0.22717323908753997</v>
      </c>
      <c r="BO45" s="54">
        <f t="shared" ref="BO45:CW45" si="43">(BO5-$CY$5)/$DA$5</f>
        <v>-0.49869503879376398</v>
      </c>
      <c r="BP45" s="54">
        <f t="shared" si="43"/>
        <v>-0.51162464830358412</v>
      </c>
      <c r="BQ45" s="54">
        <f t="shared" si="43"/>
        <v>-0.69263918144106684</v>
      </c>
      <c r="BR45" s="54">
        <f t="shared" si="43"/>
        <v>-0.42111738173484281</v>
      </c>
      <c r="BS45" s="54">
        <f t="shared" si="43"/>
        <v>-0.27889167712682078</v>
      </c>
      <c r="BT45" s="54">
        <f t="shared" si="43"/>
        <v>-7.2017924969697805E-2</v>
      </c>
      <c r="BU45" s="54">
        <f t="shared" si="43"/>
        <v>-0.11080675349915824</v>
      </c>
      <c r="BV45" s="54">
        <f t="shared" si="43"/>
        <v>-0.21424362957771984</v>
      </c>
      <c r="BW45" s="54">
        <f t="shared" si="43"/>
        <v>-5.9088315459877666E-2</v>
      </c>
      <c r="BX45" s="54">
        <f t="shared" si="43"/>
        <v>-8.4947534479517944E-2</v>
      </c>
      <c r="BY45" s="54">
        <f t="shared" si="43"/>
        <v>-0.13666597251879875</v>
      </c>
      <c r="BZ45" s="54">
        <f t="shared" si="43"/>
        <v>-9.7877143989338097E-2</v>
      </c>
      <c r="CA45" s="54">
        <f t="shared" si="43"/>
        <v>-0.22717323908753997</v>
      </c>
      <c r="CB45" s="54">
        <f t="shared" si="43"/>
        <v>-0.26596206761700064</v>
      </c>
      <c r="CC45" s="54">
        <f t="shared" si="43"/>
        <v>-0.2013140200678997</v>
      </c>
      <c r="CD45" s="54">
        <f t="shared" si="43"/>
        <v>-0.29182128663664092</v>
      </c>
      <c r="CE45" s="54">
        <f t="shared" si="43"/>
        <v>-0.30475089614646117</v>
      </c>
      <c r="CF45" s="54">
        <f t="shared" si="43"/>
        <v>-0.61506152438214556</v>
      </c>
      <c r="CG45" s="54">
        <f t="shared" si="43"/>
        <v>-0.27889167712682078</v>
      </c>
      <c r="CH45" s="58">
        <f t="shared" si="43"/>
        <v>-0.31768050565628131</v>
      </c>
      <c r="CI45" s="58">
        <f t="shared" si="43"/>
        <v>0.12192621767760502</v>
      </c>
      <c r="CJ45" s="58">
        <f t="shared" si="43"/>
        <v>0.36758879836418862</v>
      </c>
      <c r="CK45" s="58">
        <f t="shared" si="43"/>
        <v>0.41930723640346945</v>
      </c>
      <c r="CL45" s="58">
        <f t="shared" si="43"/>
        <v>0.43223684591328959</v>
      </c>
      <c r="CM45" s="58">
        <f t="shared" si="43"/>
        <v>-0.24010284859736022</v>
      </c>
      <c r="CN45" s="58">
        <f t="shared" si="43"/>
        <v>-0.11080675349915824</v>
      </c>
      <c r="CO45" s="58">
        <f t="shared" si="43"/>
        <v>-0.35646933418574184</v>
      </c>
      <c r="CP45" s="58">
        <f t="shared" si="43"/>
        <v>-0.14959558202861889</v>
      </c>
      <c r="CQ45" s="58">
        <f t="shared" si="43"/>
        <v>0.40637762689364931</v>
      </c>
      <c r="CR45" s="58">
        <f t="shared" si="43"/>
        <v>0.36758879836418862</v>
      </c>
      <c r="CS45" s="58">
        <f t="shared" si="43"/>
        <v>0.34172957934454834</v>
      </c>
      <c r="CT45" s="58">
        <f t="shared" si="43"/>
        <v>0.31587036032490784</v>
      </c>
      <c r="CU45" s="58">
        <f t="shared" si="43"/>
        <v>0.23829270326598676</v>
      </c>
      <c r="CV45" s="58">
        <f t="shared" si="43"/>
        <v>5.7278170128504072E-2</v>
      </c>
      <c r="CW45" s="58">
        <f t="shared" si="43"/>
        <v>9.6066998657964725E-2</v>
      </c>
      <c r="CX45" s="58">
        <f>(CX5-$CY$5)/$DA$5</f>
        <v>-0.11080675349915824</v>
      </c>
      <c r="CY45" s="66"/>
      <c r="CZ45" s="67"/>
      <c r="DA45" s="67"/>
      <c r="DB45" s="68"/>
      <c r="DC45" s="65"/>
      <c r="DD45" s="36"/>
      <c r="DE45" s="36"/>
      <c r="DF45" s="36"/>
    </row>
    <row r="46" spans="1:110" s="1" customFormat="1" ht="14.25" x14ac:dyDescent="0.25">
      <c r="A46" s="18" t="s">
        <v>12</v>
      </c>
      <c r="B46" s="20" t="s">
        <v>13</v>
      </c>
      <c r="C46" s="54">
        <f t="shared" ref="C46:BN46" si="44">-(C6-$CY$6)/$DA$6</f>
        <v>-0.91468294842518183</v>
      </c>
      <c r="D46" s="54">
        <f t="shared" si="44"/>
        <v>-0.99268319985427644</v>
      </c>
      <c r="E46" s="54">
        <f t="shared" si="44"/>
        <v>-0.96668311604457835</v>
      </c>
      <c r="F46" s="54">
        <f t="shared" si="44"/>
        <v>-0.94068303223487981</v>
      </c>
      <c r="G46" s="54">
        <f t="shared" si="44"/>
        <v>-0.83668269699608755</v>
      </c>
      <c r="H46" s="54">
        <f t="shared" si="44"/>
        <v>-0.88868286461548374</v>
      </c>
      <c r="I46" s="54">
        <f t="shared" si="44"/>
        <v>-0.83668269699608755</v>
      </c>
      <c r="J46" s="54">
        <f t="shared" si="44"/>
        <v>-0.75868244556699282</v>
      </c>
      <c r="K46" s="54">
        <f t="shared" si="44"/>
        <v>-0.5506817750894073</v>
      </c>
      <c r="L46" s="54">
        <f t="shared" si="44"/>
        <v>-0.81068261318638901</v>
      </c>
      <c r="M46" s="54">
        <f t="shared" si="44"/>
        <v>-0.18668060175363332</v>
      </c>
      <c r="N46" s="54">
        <f t="shared" si="44"/>
        <v>-0.39468127223121841</v>
      </c>
      <c r="O46" s="54">
        <f t="shared" si="44"/>
        <v>-0.26468085318272755</v>
      </c>
      <c r="P46" s="54">
        <f t="shared" si="44"/>
        <v>-0.34268110461182222</v>
      </c>
      <c r="Q46" s="54">
        <f t="shared" si="44"/>
        <v>-0.34268110461182222</v>
      </c>
      <c r="R46" s="54">
        <f t="shared" si="44"/>
        <v>-0.13468043413423669</v>
      </c>
      <c r="S46" s="54">
        <f t="shared" si="44"/>
        <v>-0.39468127223121841</v>
      </c>
      <c r="T46" s="54">
        <f t="shared" si="44"/>
        <v>-0.26468085318272755</v>
      </c>
      <c r="U46" s="54">
        <f t="shared" si="44"/>
        <v>-0.18668060175363332</v>
      </c>
      <c r="V46" s="54">
        <f t="shared" si="44"/>
        <v>-0.31668102080212418</v>
      </c>
      <c r="W46" s="54">
        <f t="shared" si="44"/>
        <v>-0.23868076937302946</v>
      </c>
      <c r="X46" s="54">
        <f t="shared" si="44"/>
        <v>2.1320068723952229E-2</v>
      </c>
      <c r="Y46" s="54">
        <f t="shared" si="44"/>
        <v>0.30732099063063201</v>
      </c>
      <c r="Z46" s="54">
        <f t="shared" si="44"/>
        <v>0.51532166110821753</v>
      </c>
      <c r="AA46" s="54">
        <f t="shared" si="44"/>
        <v>0.56732182872761372</v>
      </c>
      <c r="AB46" s="54">
        <f t="shared" si="44"/>
        <v>0.85332275063429375</v>
      </c>
      <c r="AC46" s="54">
        <f t="shared" si="44"/>
        <v>1.087323504921577</v>
      </c>
      <c r="AD46" s="54">
        <f t="shared" si="44"/>
        <v>1.087323504921577</v>
      </c>
      <c r="AE46" s="54">
        <f t="shared" si="44"/>
        <v>1.087323504921577</v>
      </c>
      <c r="AF46" s="54">
        <f t="shared" si="44"/>
        <v>1.1393236725409734</v>
      </c>
      <c r="AG46" s="54">
        <f t="shared" si="44"/>
        <v>1.1653237563506718</v>
      </c>
      <c r="AH46" s="54">
        <f t="shared" si="44"/>
        <v>1.3733244268282572</v>
      </c>
      <c r="AI46" s="54">
        <f t="shared" si="44"/>
        <v>1.1133235887312753</v>
      </c>
      <c r="AJ46" s="54">
        <f t="shared" si="44"/>
        <v>0.98332316968278455</v>
      </c>
      <c r="AK46" s="54">
        <f t="shared" si="44"/>
        <v>0.69732224777610452</v>
      </c>
      <c r="AL46" s="54">
        <f t="shared" si="44"/>
        <v>7.3320236343348388E-2</v>
      </c>
      <c r="AM46" s="54">
        <f t="shared" si="44"/>
        <v>-0.96668311604457835</v>
      </c>
      <c r="AN46" s="54">
        <f t="shared" si="44"/>
        <v>-1.6426852950967303</v>
      </c>
      <c r="AO46" s="54">
        <f t="shared" si="44"/>
        <v>-2.2666873065294868</v>
      </c>
      <c r="AP46" s="54">
        <f t="shared" si="44"/>
        <v>-2.5786883122458648</v>
      </c>
      <c r="AQ46" s="54">
        <f t="shared" si="44"/>
        <v>-2.7086887312943557</v>
      </c>
      <c r="AR46" s="54">
        <f t="shared" si="44"/>
        <v>-2.4486878931973739</v>
      </c>
      <c r="AS46" s="54">
        <f t="shared" si="44"/>
        <v>-2.2926873903391845</v>
      </c>
      <c r="AT46" s="54">
        <f t="shared" si="44"/>
        <v>-2.0326865522422026</v>
      </c>
      <c r="AU46" s="54">
        <f t="shared" si="44"/>
        <v>-1.7466856303355236</v>
      </c>
      <c r="AV46" s="54">
        <f t="shared" si="44"/>
        <v>-1.6166852112870327</v>
      </c>
      <c r="AW46" s="54">
        <f t="shared" si="44"/>
        <v>-1.3306842893803523</v>
      </c>
      <c r="AX46" s="54">
        <f t="shared" si="44"/>
        <v>-1.2786841217609564</v>
      </c>
      <c r="AY46" s="54">
        <f t="shared" si="44"/>
        <v>-1.408684540809447</v>
      </c>
      <c r="AZ46" s="54">
        <f t="shared" si="44"/>
        <v>-1.382684456999749</v>
      </c>
      <c r="BA46" s="54">
        <f t="shared" si="44"/>
        <v>-0.91468294842518183</v>
      </c>
      <c r="BB46" s="54">
        <f t="shared" si="44"/>
        <v>-0.99268319985427644</v>
      </c>
      <c r="BC46" s="54">
        <f t="shared" si="44"/>
        <v>-0.57668185889910584</v>
      </c>
      <c r="BD46" s="54">
        <f t="shared" si="44"/>
        <v>-0.18668060175363332</v>
      </c>
      <c r="BE46" s="54">
        <f t="shared" si="44"/>
        <v>-0.36868118842152031</v>
      </c>
      <c r="BF46" s="54">
        <f t="shared" si="44"/>
        <v>-0.26468085318272755</v>
      </c>
      <c r="BG46" s="54">
        <f t="shared" si="44"/>
        <v>-0.29068093699242564</v>
      </c>
      <c r="BH46" s="54">
        <f t="shared" si="44"/>
        <v>-4.680015085745848E-3</v>
      </c>
      <c r="BI46" s="54">
        <f t="shared" si="44"/>
        <v>-5.6680182705142461E-2</v>
      </c>
      <c r="BJ46" s="54">
        <f t="shared" si="44"/>
        <v>4.7320152533650309E-2</v>
      </c>
      <c r="BK46" s="54">
        <f t="shared" si="44"/>
        <v>0.15132048777244309</v>
      </c>
      <c r="BL46" s="54">
        <f t="shared" si="44"/>
        <v>0.25532082301123588</v>
      </c>
      <c r="BM46" s="54">
        <f t="shared" si="44"/>
        <v>0.15132048777244309</v>
      </c>
      <c r="BN46" s="54">
        <f t="shared" si="44"/>
        <v>0.15132048777244309</v>
      </c>
      <c r="BO46" s="54">
        <f t="shared" ref="BO46:CW46" si="45">-(BO6-$CY$6)/$DA$6</f>
        <v>0.15132048777244309</v>
      </c>
      <c r="BP46" s="54">
        <f t="shared" si="45"/>
        <v>0.25532082301123588</v>
      </c>
      <c r="BQ46" s="54">
        <f t="shared" si="45"/>
        <v>0.20332065539183924</v>
      </c>
      <c r="BR46" s="54">
        <f t="shared" si="45"/>
        <v>0.30732099063063201</v>
      </c>
      <c r="BS46" s="54">
        <f t="shared" si="45"/>
        <v>0.38532124205972668</v>
      </c>
      <c r="BT46" s="54">
        <f t="shared" si="45"/>
        <v>0.4633214934888209</v>
      </c>
      <c r="BU46" s="54">
        <f t="shared" si="45"/>
        <v>0.4633214934888209</v>
      </c>
      <c r="BV46" s="54">
        <f t="shared" si="45"/>
        <v>0.61932199634701035</v>
      </c>
      <c r="BW46" s="54">
        <f t="shared" si="45"/>
        <v>0.67132216396640643</v>
      </c>
      <c r="BX46" s="54">
        <f t="shared" si="45"/>
        <v>0.77532249920519924</v>
      </c>
      <c r="BY46" s="54">
        <f t="shared" si="45"/>
        <v>0.87932283444399173</v>
      </c>
      <c r="BZ46" s="54">
        <f t="shared" si="45"/>
        <v>0.93132300206338814</v>
      </c>
      <c r="CA46" s="54">
        <f t="shared" si="45"/>
        <v>1.0093232534924825</v>
      </c>
      <c r="CB46" s="54">
        <f t="shared" si="45"/>
        <v>1.1133235887312753</v>
      </c>
      <c r="CC46" s="54">
        <f t="shared" si="45"/>
        <v>1.1133235887312753</v>
      </c>
      <c r="CD46" s="54">
        <f t="shared" si="45"/>
        <v>1.1653237563506718</v>
      </c>
      <c r="CE46" s="54">
        <f t="shared" si="45"/>
        <v>0.82732266682459543</v>
      </c>
      <c r="CF46" s="54">
        <f t="shared" si="45"/>
        <v>0.54132174491791563</v>
      </c>
      <c r="CG46" s="54">
        <f t="shared" si="45"/>
        <v>0.51532166110821753</v>
      </c>
      <c r="CH46" s="58">
        <f t="shared" si="45"/>
        <v>0.64532208015670844</v>
      </c>
      <c r="CI46" s="58">
        <f t="shared" si="45"/>
        <v>0.69732224777610452</v>
      </c>
      <c r="CJ46" s="58">
        <f t="shared" si="45"/>
        <v>0.72332233158580284</v>
      </c>
      <c r="CK46" s="58">
        <f t="shared" si="45"/>
        <v>0.85332275063429375</v>
      </c>
      <c r="CL46" s="58">
        <f t="shared" si="45"/>
        <v>0.87932283444399173</v>
      </c>
      <c r="CM46" s="58">
        <f t="shared" si="45"/>
        <v>0.90532291825369005</v>
      </c>
      <c r="CN46" s="58">
        <f t="shared" si="45"/>
        <v>1.0093232534924825</v>
      </c>
      <c r="CO46" s="58">
        <f t="shared" si="45"/>
        <v>0.93132300206338814</v>
      </c>
      <c r="CP46" s="58">
        <f t="shared" si="45"/>
        <v>1.0093232534924825</v>
      </c>
      <c r="CQ46" s="58">
        <f t="shared" si="45"/>
        <v>1.1393236725409734</v>
      </c>
      <c r="CR46" s="59">
        <f t="shared" si="45"/>
        <v>1.087323504921577</v>
      </c>
      <c r="CS46" s="59">
        <f t="shared" si="45"/>
        <v>1.0613234211118789</v>
      </c>
      <c r="CT46" s="59">
        <f t="shared" si="45"/>
        <v>0.98332316968278455</v>
      </c>
      <c r="CU46" s="59">
        <f t="shared" si="45"/>
        <v>0.90532291825369005</v>
      </c>
      <c r="CV46" s="59">
        <f t="shared" si="45"/>
        <v>0.90532291825369005</v>
      </c>
      <c r="CW46" s="59">
        <f t="shared" si="45"/>
        <v>1.0093232534924825</v>
      </c>
      <c r="CX46" s="59">
        <f>-(CX6-$CY$6)/$DA$6</f>
        <v>0.95732308587308623</v>
      </c>
      <c r="CY46" s="66"/>
      <c r="CZ46" s="67"/>
      <c r="DA46" s="67"/>
      <c r="DB46" s="68"/>
      <c r="DC46" s="65"/>
      <c r="DD46" s="36"/>
      <c r="DE46" s="36"/>
      <c r="DF46" s="36"/>
    </row>
    <row r="47" spans="1:110" s="1" customFormat="1" ht="14.25" x14ac:dyDescent="0.25">
      <c r="A47" s="18" t="s">
        <v>18</v>
      </c>
      <c r="B47" s="20" t="s">
        <v>19</v>
      </c>
      <c r="C47" s="54">
        <f t="shared" ref="C47:BN47" si="46">(C7-$CY$7)/$DA$7</f>
        <v>-1.6330475494605554</v>
      </c>
      <c r="D47" s="54">
        <f t="shared" si="46"/>
        <v>-1.6330475494605554</v>
      </c>
      <c r="E47" s="54">
        <f t="shared" si="46"/>
        <v>-1.6330475494605554</v>
      </c>
      <c r="F47" s="54">
        <f t="shared" si="46"/>
        <v>-1.6330475494605554</v>
      </c>
      <c r="G47" s="54">
        <f t="shared" si="46"/>
        <v>-1.4813981352097736</v>
      </c>
      <c r="H47" s="54">
        <f t="shared" si="46"/>
        <v>-1.4813981352097736</v>
      </c>
      <c r="I47" s="54">
        <f t="shared" si="46"/>
        <v>-1.4380697311381228</v>
      </c>
      <c r="J47" s="54">
        <f t="shared" si="46"/>
        <v>-1.4380697311381228</v>
      </c>
      <c r="K47" s="54">
        <f t="shared" si="46"/>
        <v>-1.5030623372455998</v>
      </c>
      <c r="L47" s="54">
        <f t="shared" si="46"/>
        <v>-1.1564351046723855</v>
      </c>
      <c r="M47" s="54">
        <f t="shared" si="46"/>
        <v>-0.83147207413499735</v>
      </c>
      <c r="N47" s="54">
        <f t="shared" si="46"/>
        <v>-0.91812888227830047</v>
      </c>
      <c r="O47" s="54">
        <f t="shared" si="46"/>
        <v>-1.0914424985649085</v>
      </c>
      <c r="P47" s="54">
        <f t="shared" si="46"/>
        <v>-1.0481140944932561</v>
      </c>
      <c r="Q47" s="54">
        <f t="shared" si="46"/>
        <v>-0.70148686192004173</v>
      </c>
      <c r="R47" s="54">
        <f t="shared" si="46"/>
        <v>-1.0047856904216053</v>
      </c>
      <c r="S47" s="54">
        <f t="shared" si="46"/>
        <v>-0.98312148838577906</v>
      </c>
      <c r="T47" s="54">
        <f t="shared" si="46"/>
        <v>-0.91812888227830047</v>
      </c>
      <c r="U47" s="54">
        <f t="shared" si="46"/>
        <v>-0.76647946802752032</v>
      </c>
      <c r="V47" s="54">
        <f t="shared" si="46"/>
        <v>-0.83147207413499735</v>
      </c>
      <c r="W47" s="54">
        <f t="shared" si="46"/>
        <v>-1.0047856904216053</v>
      </c>
      <c r="X47" s="54">
        <f t="shared" si="46"/>
        <v>-0.67982265988421708</v>
      </c>
      <c r="Y47" s="54">
        <f t="shared" si="46"/>
        <v>-0.54983744766926157</v>
      </c>
      <c r="Z47" s="54">
        <f t="shared" si="46"/>
        <v>-0.419852235454306</v>
      </c>
      <c r="AA47" s="54">
        <f t="shared" si="46"/>
        <v>-0.26820282120352423</v>
      </c>
      <c r="AB47" s="54">
        <f t="shared" si="46"/>
        <v>5.6760209333863894E-2</v>
      </c>
      <c r="AC47" s="54">
        <f t="shared" si="46"/>
        <v>0.57670105819368456</v>
      </c>
      <c r="AD47" s="54">
        <f t="shared" si="46"/>
        <v>0.25173802765629644</v>
      </c>
      <c r="AE47" s="54">
        <f t="shared" si="46"/>
        <v>0.10008861340551471</v>
      </c>
      <c r="AF47" s="54">
        <f t="shared" si="46"/>
        <v>0.49004425005038138</v>
      </c>
      <c r="AG47" s="54">
        <f t="shared" si="46"/>
        <v>0.87999988669524654</v>
      </c>
      <c r="AH47" s="54">
        <f t="shared" si="46"/>
        <v>0.87999988669524654</v>
      </c>
      <c r="AI47" s="54">
        <f t="shared" si="46"/>
        <v>0.72835047244446482</v>
      </c>
      <c r="AJ47" s="54">
        <f t="shared" si="46"/>
        <v>0.90166408873107273</v>
      </c>
      <c r="AK47" s="54">
        <f t="shared" si="46"/>
        <v>0.75001467448029102</v>
      </c>
      <c r="AL47" s="54">
        <f t="shared" si="46"/>
        <v>0.25173802765629644</v>
      </c>
      <c r="AM47" s="54">
        <f t="shared" si="46"/>
        <v>-0.24653861916769959</v>
      </c>
      <c r="AN47" s="54">
        <f t="shared" si="46"/>
        <v>-0.80980787209917116</v>
      </c>
      <c r="AO47" s="54">
        <f t="shared" si="46"/>
        <v>-1.3947413270664704</v>
      </c>
      <c r="AP47" s="54">
        <f t="shared" si="46"/>
        <v>-1.6113833474247292</v>
      </c>
      <c r="AQ47" s="54">
        <f t="shared" si="46"/>
        <v>-1.7630327616755108</v>
      </c>
      <c r="AR47" s="54">
        <f t="shared" si="46"/>
        <v>-1.6113833474247292</v>
      </c>
      <c r="AS47" s="54">
        <f t="shared" si="46"/>
        <v>-1.2647561148515147</v>
      </c>
      <c r="AT47" s="54">
        <f t="shared" si="46"/>
        <v>-1.351412922994818</v>
      </c>
      <c r="AU47" s="54">
        <f t="shared" si="46"/>
        <v>-1.4164055291022966</v>
      </c>
      <c r="AV47" s="54">
        <f t="shared" si="46"/>
        <v>-1.1131067006007347</v>
      </c>
      <c r="AW47" s="54">
        <f t="shared" si="46"/>
        <v>-0.87480047820664963</v>
      </c>
      <c r="AX47" s="54">
        <f t="shared" si="46"/>
        <v>-0.85313627617082344</v>
      </c>
      <c r="AY47" s="54">
        <f t="shared" si="46"/>
        <v>-0.98312148838577906</v>
      </c>
      <c r="AZ47" s="54">
        <f t="shared" si="46"/>
        <v>-0.72315106395586792</v>
      </c>
      <c r="BA47" s="54">
        <f t="shared" si="46"/>
        <v>-0.33319542731100277</v>
      </c>
      <c r="BB47" s="54">
        <f t="shared" si="46"/>
        <v>-0.37652383138265361</v>
      </c>
      <c r="BC47" s="54">
        <f t="shared" si="46"/>
        <v>-0.35485962934682896</v>
      </c>
      <c r="BD47" s="54">
        <f t="shared" si="46"/>
        <v>-0.22487441713187342</v>
      </c>
      <c r="BE47" s="54">
        <f t="shared" si="46"/>
        <v>1.3431805262211525E-2</v>
      </c>
      <c r="BF47" s="54">
        <f t="shared" si="46"/>
        <v>-7.3225002881091669E-2</v>
      </c>
      <c r="BG47" s="54">
        <f t="shared" si="46"/>
        <v>-7.3225002881091669E-2</v>
      </c>
      <c r="BH47" s="54">
        <f t="shared" si="46"/>
        <v>7.8424411369688529E-2</v>
      </c>
      <c r="BI47" s="54">
        <f t="shared" si="46"/>
        <v>7.8424411369688529E-2</v>
      </c>
      <c r="BJ47" s="54">
        <f t="shared" si="46"/>
        <v>7.8424411369688529E-2</v>
      </c>
      <c r="BK47" s="54">
        <f t="shared" si="46"/>
        <v>0.16508121951299326</v>
      </c>
      <c r="BL47" s="54">
        <f t="shared" si="46"/>
        <v>0.42505164394290285</v>
      </c>
      <c r="BM47" s="54">
        <f t="shared" si="46"/>
        <v>0.53337265412203227</v>
      </c>
      <c r="BN47" s="54">
        <f t="shared" si="46"/>
        <v>0.53337265412203227</v>
      </c>
      <c r="BO47" s="54">
        <f t="shared" ref="BO47:CW47" si="47">(BO7-$CY$7)/$DA$7</f>
        <v>0.44671584597872904</v>
      </c>
      <c r="BP47" s="54">
        <f t="shared" si="47"/>
        <v>0.6200294622653354</v>
      </c>
      <c r="BQ47" s="54">
        <f t="shared" si="47"/>
        <v>0.6200294622653354</v>
      </c>
      <c r="BR47" s="54">
        <f t="shared" si="47"/>
        <v>0.59836526022951075</v>
      </c>
      <c r="BS47" s="54">
        <f t="shared" si="47"/>
        <v>0.57670105819368456</v>
      </c>
      <c r="BT47" s="54">
        <f t="shared" si="47"/>
        <v>0.7933430785519433</v>
      </c>
      <c r="BU47" s="54">
        <f t="shared" si="47"/>
        <v>1.0099850989102022</v>
      </c>
      <c r="BV47" s="54">
        <f t="shared" si="47"/>
        <v>1.0316493009460284</v>
      </c>
      <c r="BW47" s="54">
        <f t="shared" si="47"/>
        <v>0.98832089687437596</v>
      </c>
      <c r="BX47" s="54">
        <f t="shared" si="47"/>
        <v>1.18329871519681</v>
      </c>
      <c r="BY47" s="54">
        <f t="shared" si="47"/>
        <v>1.3782765335192411</v>
      </c>
      <c r="BZ47" s="54">
        <f t="shared" si="47"/>
        <v>1.248291321304287</v>
      </c>
      <c r="CA47" s="54">
        <f t="shared" si="47"/>
        <v>1.18329871519681</v>
      </c>
      <c r="CB47" s="54">
        <f t="shared" si="47"/>
        <v>1.248291321304287</v>
      </c>
      <c r="CC47" s="54">
        <f t="shared" si="47"/>
        <v>1.4432691396267181</v>
      </c>
      <c r="CD47" s="54">
        <f t="shared" si="47"/>
        <v>1.3999407355550688</v>
      </c>
      <c r="CE47" s="54">
        <f t="shared" si="47"/>
        <v>1.248291321304287</v>
      </c>
      <c r="CF47" s="54">
        <f t="shared" si="47"/>
        <v>1.11830610908933</v>
      </c>
      <c r="CG47" s="54">
        <f t="shared" si="47"/>
        <v>1.1616345131609822</v>
      </c>
      <c r="CH47" s="58">
        <f t="shared" si="47"/>
        <v>1.053313502981853</v>
      </c>
      <c r="CI47" s="58">
        <f t="shared" si="47"/>
        <v>0.57670105819368456</v>
      </c>
      <c r="CJ47" s="58">
        <f t="shared" si="47"/>
        <v>0.72835047244446482</v>
      </c>
      <c r="CK47" s="58">
        <f t="shared" si="47"/>
        <v>0.98832089687437596</v>
      </c>
      <c r="CL47" s="58">
        <f t="shared" si="47"/>
        <v>0.8150072805877695</v>
      </c>
      <c r="CM47" s="58">
        <f t="shared" si="47"/>
        <v>0.92332829076689893</v>
      </c>
      <c r="CN47" s="58">
        <f t="shared" si="47"/>
        <v>1.0966419070535054</v>
      </c>
      <c r="CO47" s="58">
        <f t="shared" si="47"/>
        <v>1.2266271192684592</v>
      </c>
      <c r="CP47" s="58">
        <f t="shared" si="47"/>
        <v>1.0966419070535054</v>
      </c>
      <c r="CQ47" s="58">
        <f t="shared" si="47"/>
        <v>1.0316493009460284</v>
      </c>
      <c r="CR47" s="59">
        <f t="shared" si="47"/>
        <v>1.18329871519681</v>
      </c>
      <c r="CS47" s="59">
        <f t="shared" si="47"/>
        <v>1.248291321304287</v>
      </c>
      <c r="CT47" s="59">
        <f t="shared" si="47"/>
        <v>1.0966419070535054</v>
      </c>
      <c r="CU47" s="59">
        <f t="shared" si="47"/>
        <v>1.0966419070535054</v>
      </c>
      <c r="CV47" s="59">
        <f t="shared" si="47"/>
        <v>1.1616345131609822</v>
      </c>
      <c r="CW47" s="59">
        <f t="shared" si="47"/>
        <v>1.1399703111251576</v>
      </c>
      <c r="CX47" s="59">
        <f>(CX7-$CY$7)/$DA$7</f>
        <v>0.96665669483854977</v>
      </c>
      <c r="CY47" s="66"/>
      <c r="CZ47" s="67"/>
      <c r="DA47" s="67"/>
      <c r="DB47" s="65"/>
      <c r="DC47" s="65"/>
      <c r="DD47" s="36"/>
      <c r="DE47" s="36"/>
      <c r="DF47" s="36"/>
    </row>
    <row r="48" spans="1:110" s="1" customFormat="1" ht="14.25" x14ac:dyDescent="0.25">
      <c r="A48" s="18" t="s">
        <v>23</v>
      </c>
      <c r="B48" s="20" t="s">
        <v>24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54">
        <f t="shared" ref="W48:CH48" si="48">(W8-$CY$8)/$DA$8</f>
        <v>-0.94043019994776711</v>
      </c>
      <c r="X48" s="54">
        <f t="shared" si="48"/>
        <v>-0.78908953430558448</v>
      </c>
      <c r="Y48" s="54">
        <f t="shared" si="48"/>
        <v>-0.6767446230006513</v>
      </c>
      <c r="Z48" s="54">
        <f t="shared" si="48"/>
        <v>-0.61298965956038609</v>
      </c>
      <c r="AA48" s="54">
        <f t="shared" si="48"/>
        <v>2.650009099309388E-4</v>
      </c>
      <c r="AB48" s="54">
        <f t="shared" si="48"/>
        <v>0.1723415041758892</v>
      </c>
      <c r="AC48" s="54">
        <f t="shared" si="48"/>
        <v>0.56369175306042918</v>
      </c>
      <c r="AD48" s="54">
        <f t="shared" si="48"/>
        <v>0.51309011945614114</v>
      </c>
      <c r="AE48" s="54">
        <f t="shared" si="48"/>
        <v>0.72710253314033202</v>
      </c>
      <c r="AF48" s="54">
        <f t="shared" si="48"/>
        <v>0.6684541565775638</v>
      </c>
      <c r="AG48" s="54">
        <f t="shared" si="48"/>
        <v>0.56709614431209376</v>
      </c>
      <c r="AH48" s="54">
        <f t="shared" si="48"/>
        <v>-4.832494695473713E-2</v>
      </c>
      <c r="AI48" s="54">
        <f t="shared" si="48"/>
        <v>0.59077213801685247</v>
      </c>
      <c r="AJ48" s="54">
        <f t="shared" si="48"/>
        <v>0.18425687355671544</v>
      </c>
      <c r="AK48" s="54">
        <f t="shared" si="48"/>
        <v>-0.53360544537384247</v>
      </c>
      <c r="AL48" s="54">
        <f t="shared" si="48"/>
        <v>-0.88162707832810516</v>
      </c>
      <c r="AM48" s="54">
        <f t="shared" si="48"/>
        <v>-1.2273275354289601</v>
      </c>
      <c r="AN48" s="54">
        <f t="shared" si="48"/>
        <v>-1.4472202612751173</v>
      </c>
      <c r="AO48" s="54">
        <f t="shared" si="48"/>
        <v>-1.6261055470444048</v>
      </c>
      <c r="AP48" s="54">
        <f t="shared" si="48"/>
        <v>-1.7582578256317505</v>
      </c>
      <c r="AQ48" s="54">
        <f t="shared" si="48"/>
        <v>-1.7314869307891148</v>
      </c>
      <c r="AR48" s="54">
        <f t="shared" si="48"/>
        <v>-1.6651013013816542</v>
      </c>
      <c r="AS48" s="54">
        <f t="shared" si="48"/>
        <v>-1.5256760051202978</v>
      </c>
      <c r="AT48" s="54">
        <f t="shared" si="48"/>
        <v>-1.5341869832494595</v>
      </c>
      <c r="AU48" s="54">
        <f t="shared" si="48"/>
        <v>-1.0072800645259092</v>
      </c>
      <c r="AV48" s="54">
        <f t="shared" si="48"/>
        <v>-1.0159457877119646</v>
      </c>
      <c r="AW48" s="54">
        <f t="shared" si="48"/>
        <v>-1.1061621558810777</v>
      </c>
      <c r="AX48" s="54">
        <f t="shared" si="48"/>
        <v>-1.2107698143413186</v>
      </c>
      <c r="AY48" s="54">
        <f t="shared" si="48"/>
        <v>-0.81833635005852157</v>
      </c>
      <c r="AZ48" s="54">
        <f t="shared" si="48"/>
        <v>-0.87605625627992667</v>
      </c>
      <c r="BA48" s="54">
        <f t="shared" si="48"/>
        <v>-0.95358352978374417</v>
      </c>
      <c r="BB48" s="54">
        <f t="shared" si="48"/>
        <v>-0.91628997107232701</v>
      </c>
      <c r="BC48" s="54">
        <f t="shared" si="48"/>
        <v>-0.33738871323244402</v>
      </c>
      <c r="BD48" s="54">
        <f t="shared" si="48"/>
        <v>-0.49136004484182211</v>
      </c>
      <c r="BE48" s="54">
        <f t="shared" si="48"/>
        <v>-0.60896628808114617</v>
      </c>
      <c r="BF48" s="54">
        <f t="shared" si="48"/>
        <v>-0.79698153220717061</v>
      </c>
      <c r="BG48" s="54">
        <f t="shared" si="48"/>
        <v>-0.42574814071883083</v>
      </c>
      <c r="BH48" s="54">
        <f t="shared" si="48"/>
        <v>-0.60602613200016298</v>
      </c>
      <c r="BI48" s="54">
        <f t="shared" si="48"/>
        <v>-0.88812637071764677</v>
      </c>
      <c r="BJ48" s="54">
        <f t="shared" si="48"/>
        <v>-1.0617503245525435</v>
      </c>
      <c r="BK48" s="54">
        <f t="shared" si="48"/>
        <v>-0.5475325004942887</v>
      </c>
      <c r="BL48" s="54">
        <f t="shared" si="48"/>
        <v>-0.45097158499252799</v>
      </c>
      <c r="BM48" s="54">
        <f t="shared" si="48"/>
        <v>-0.67983952413852822</v>
      </c>
      <c r="BN48" s="54">
        <f t="shared" si="48"/>
        <v>-0.7624733845198427</v>
      </c>
      <c r="BO48" s="54">
        <f t="shared" si="48"/>
        <v>-0.51333384292074846</v>
      </c>
      <c r="BP48" s="54">
        <f t="shared" si="48"/>
        <v>-0.29220315661944057</v>
      </c>
      <c r="BQ48" s="54">
        <f t="shared" si="48"/>
        <v>-0.45066209487874026</v>
      </c>
      <c r="BR48" s="54">
        <f t="shared" si="48"/>
        <v>-0.41677292741898769</v>
      </c>
      <c r="BS48" s="54">
        <f t="shared" si="48"/>
        <v>-0.14751652842369328</v>
      </c>
      <c r="BT48" s="54">
        <f t="shared" si="48"/>
        <v>-6.6584863668211119E-2</v>
      </c>
      <c r="BU48" s="54">
        <f t="shared" si="48"/>
        <v>7.7328039243066929E-2</v>
      </c>
      <c r="BV48" s="54">
        <f t="shared" si="48"/>
        <v>6.7424355601860692E-2</v>
      </c>
      <c r="BW48" s="54">
        <f t="shared" si="48"/>
        <v>0.7800253425980278</v>
      </c>
      <c r="BX48" s="54">
        <f t="shared" si="48"/>
        <v>1.1603886924431046</v>
      </c>
      <c r="BY48" s="54">
        <f t="shared" si="48"/>
        <v>0.86234971286555462</v>
      </c>
      <c r="BZ48" s="54">
        <f t="shared" si="48"/>
        <v>0.65019423986408986</v>
      </c>
      <c r="CA48" s="54">
        <f t="shared" si="48"/>
        <v>1.7928317399682587</v>
      </c>
      <c r="CB48" s="54">
        <f t="shared" si="48"/>
        <v>2.062242884020447</v>
      </c>
      <c r="CC48" s="54">
        <f t="shared" si="48"/>
        <v>1.8627765056842778</v>
      </c>
      <c r="CD48" s="54">
        <f t="shared" si="48"/>
        <v>1.6919379628734703</v>
      </c>
      <c r="CE48" s="54">
        <f t="shared" si="48"/>
        <v>0.26565277348287913</v>
      </c>
      <c r="CF48" s="54">
        <f t="shared" si="48"/>
        <v>0.60562766347866182</v>
      </c>
      <c r="CG48" s="54">
        <f t="shared" si="48"/>
        <v>0.58024947414807082</v>
      </c>
      <c r="CH48" s="54">
        <f t="shared" si="48"/>
        <v>1.6667976940678758E-2</v>
      </c>
      <c r="CI48" s="54">
        <f t="shared" ref="CI48:CW48" si="49">(CI8-$CY$8)/$DA$8</f>
        <v>0.69661775693224404</v>
      </c>
      <c r="CJ48" s="54">
        <f t="shared" si="49"/>
        <v>1.3213235516127058</v>
      </c>
      <c r="CK48" s="54">
        <f t="shared" si="49"/>
        <v>0.9966684222494141</v>
      </c>
      <c r="CL48" s="54">
        <f t="shared" si="49"/>
        <v>1.5056249143732781</v>
      </c>
      <c r="CM48" s="54">
        <f t="shared" si="49"/>
        <v>1.7524432801189647</v>
      </c>
      <c r="CN48" s="54">
        <f t="shared" si="49"/>
        <v>1.437691834396879</v>
      </c>
      <c r="CO48" s="54">
        <f t="shared" si="49"/>
        <v>1.3805909084030494</v>
      </c>
      <c r="CP48" s="54">
        <f t="shared" si="49"/>
        <v>0.83047223114542201</v>
      </c>
      <c r="CQ48" s="54">
        <f t="shared" si="49"/>
        <v>1.0531503680156684</v>
      </c>
      <c r="CR48" s="60">
        <f t="shared" si="49"/>
        <v>1.2567948628879715</v>
      </c>
      <c r="CS48" s="60">
        <f t="shared" si="49"/>
        <v>1.292695716087344</v>
      </c>
      <c r="CT48" s="60">
        <f t="shared" si="49"/>
        <v>0.82830580034890811</v>
      </c>
      <c r="CU48" s="60">
        <f t="shared" si="49"/>
        <v>1.1441404614692505</v>
      </c>
      <c r="CV48" s="60">
        <f t="shared" si="49"/>
        <v>1.0398422931227975</v>
      </c>
      <c r="CW48" s="60">
        <f t="shared" si="49"/>
        <v>0.88757315713925167</v>
      </c>
      <c r="CX48" s="60">
        <f>(CX8-$CY$8)/$DA$8</f>
        <v>0.56013261675187065</v>
      </c>
      <c r="CY48" s="65"/>
      <c r="CZ48" s="67"/>
      <c r="DA48" s="67"/>
      <c r="DB48" s="65"/>
      <c r="DC48" s="65"/>
      <c r="DD48" s="36"/>
      <c r="DE48" s="36"/>
      <c r="DF48" s="36"/>
    </row>
    <row r="49" spans="1:184" s="1" customFormat="1" ht="14.25" x14ac:dyDescent="0.25">
      <c r="A49" s="18" t="s">
        <v>28</v>
      </c>
      <c r="B49" s="20" t="s">
        <v>29</v>
      </c>
      <c r="C49" s="54">
        <f t="shared" ref="C49:BN49" si="50">(C9-$CY$9)/$DA$9</f>
        <v>-1.7940506122075919</v>
      </c>
      <c r="D49" s="54">
        <f t="shared" si="50"/>
        <v>-2.1431895850999902</v>
      </c>
      <c r="E49" s="54">
        <f t="shared" si="50"/>
        <v>-2.0908187391661297</v>
      </c>
      <c r="F49" s="54">
        <f t="shared" si="50"/>
        <v>-2.0908187391661297</v>
      </c>
      <c r="G49" s="54">
        <f t="shared" si="50"/>
        <v>-3.2255204010664249</v>
      </c>
      <c r="H49" s="54">
        <f t="shared" si="50"/>
        <v>-0.71171979624115633</v>
      </c>
      <c r="I49" s="54">
        <f t="shared" si="50"/>
        <v>-0.4498655665718575</v>
      </c>
      <c r="J49" s="54">
        <f t="shared" si="50"/>
        <v>-0.79900453946425598</v>
      </c>
      <c r="K49" s="54">
        <f t="shared" si="50"/>
        <v>-0.22292523419179905</v>
      </c>
      <c r="L49" s="54">
        <f t="shared" si="50"/>
        <v>-0.18801133690255872</v>
      </c>
      <c r="M49" s="54">
        <f t="shared" si="50"/>
        <v>-0.1007265936794591</v>
      </c>
      <c r="N49" s="54">
        <f t="shared" si="50"/>
        <v>0.26586932785755824</v>
      </c>
      <c r="O49" s="54">
        <f t="shared" si="50"/>
        <v>-0.20546828554717764</v>
      </c>
      <c r="P49" s="54">
        <f t="shared" si="50"/>
        <v>-0.36258082334875791</v>
      </c>
      <c r="Q49" s="54">
        <f t="shared" si="50"/>
        <v>-0.67680589895191601</v>
      </c>
      <c r="R49" s="54">
        <f t="shared" si="50"/>
        <v>0.33569712243603894</v>
      </c>
      <c r="S49" s="54">
        <f t="shared" si="50"/>
        <v>0.26586932785755824</v>
      </c>
      <c r="T49" s="54">
        <f t="shared" si="50"/>
        <v>0.49280966023761918</v>
      </c>
      <c r="U49" s="54">
        <f t="shared" si="50"/>
        <v>0.33569712243603894</v>
      </c>
      <c r="V49" s="54">
        <f t="shared" si="50"/>
        <v>2.1472046832880835E-2</v>
      </c>
      <c r="W49" s="54">
        <f t="shared" si="50"/>
        <v>-1.3441850456359502E-2</v>
      </c>
      <c r="X49" s="54">
        <f t="shared" si="50"/>
        <v>0.45789576294837886</v>
      </c>
      <c r="Y49" s="54">
        <f t="shared" si="50"/>
        <v>0.9292333763531172</v>
      </c>
      <c r="Z49" s="54">
        <f t="shared" si="50"/>
        <v>0.1611276359898397</v>
      </c>
      <c r="AA49" s="54">
        <f t="shared" si="50"/>
        <v>0.63246524939457804</v>
      </c>
      <c r="AB49" s="54">
        <f t="shared" si="50"/>
        <v>0.49280966023761918</v>
      </c>
      <c r="AC49" s="54">
        <f t="shared" si="50"/>
        <v>0.14367068734522079</v>
      </c>
      <c r="AD49" s="54">
        <f t="shared" si="50"/>
        <v>0.56263745481609739</v>
      </c>
      <c r="AE49" s="54">
        <f t="shared" si="50"/>
        <v>0.21349848192369897</v>
      </c>
      <c r="AF49" s="54">
        <f t="shared" si="50"/>
        <v>0.61500830074995672</v>
      </c>
      <c r="AG49" s="54">
        <f t="shared" si="50"/>
        <v>2.1472046832880835E-2</v>
      </c>
      <c r="AH49" s="54">
        <f t="shared" si="50"/>
        <v>0.38806796836989821</v>
      </c>
      <c r="AI49" s="54">
        <f t="shared" si="50"/>
        <v>-1.3441850456359502E-2</v>
      </c>
      <c r="AJ49" s="54">
        <f t="shared" si="50"/>
        <v>-0.6069781043734378</v>
      </c>
      <c r="AK49" s="54">
        <f t="shared" si="50"/>
        <v>-0.78154759081963698</v>
      </c>
      <c r="AL49" s="54">
        <f t="shared" si="50"/>
        <v>-1.235428255579754</v>
      </c>
      <c r="AM49" s="54">
        <f t="shared" si="50"/>
        <v>-2.3352160201908085</v>
      </c>
      <c r="AN49" s="54">
        <f t="shared" si="50"/>
        <v>-3.0684078632648455</v>
      </c>
      <c r="AO49" s="54">
        <f t="shared" si="50"/>
        <v>-2.9636661713971257</v>
      </c>
      <c r="AP49" s="54">
        <f t="shared" si="50"/>
        <v>-2.858924479529406</v>
      </c>
      <c r="AQ49" s="54">
        <f t="shared" si="50"/>
        <v>-1.9686200986537912</v>
      </c>
      <c r="AR49" s="54">
        <f t="shared" si="50"/>
        <v>-1.6020241771167725</v>
      </c>
      <c r="AS49" s="54">
        <f t="shared" si="50"/>
        <v>-0.88628928268735552</v>
      </c>
      <c r="AT49" s="54">
        <f t="shared" si="50"/>
        <v>-0.67680589895191601</v>
      </c>
      <c r="AU49" s="54">
        <f t="shared" si="50"/>
        <v>-0.71171979624115633</v>
      </c>
      <c r="AV49" s="54">
        <f t="shared" si="50"/>
        <v>-0.85137538539811519</v>
      </c>
      <c r="AW49" s="54">
        <f t="shared" si="50"/>
        <v>-0.22292523419179905</v>
      </c>
      <c r="AX49" s="54">
        <f t="shared" si="50"/>
        <v>-0.18801133690255872</v>
      </c>
      <c r="AY49" s="54">
        <f t="shared" si="50"/>
        <v>-0.15309743961331837</v>
      </c>
      <c r="AZ49" s="54">
        <f t="shared" si="50"/>
        <v>5.6385944122121175E-2</v>
      </c>
      <c r="BA49" s="54">
        <f t="shared" si="50"/>
        <v>0.35315407108065783</v>
      </c>
      <c r="BB49" s="54">
        <f t="shared" si="50"/>
        <v>0.28332627650217967</v>
      </c>
      <c r="BC49" s="54">
        <f t="shared" si="50"/>
        <v>0.31824017379142</v>
      </c>
      <c r="BD49" s="54">
        <f t="shared" si="50"/>
        <v>0.21349848192369897</v>
      </c>
      <c r="BE49" s="54">
        <f t="shared" si="50"/>
        <v>0.4753527115929978</v>
      </c>
      <c r="BF49" s="54">
        <f t="shared" si="50"/>
        <v>0.38806796836989821</v>
      </c>
      <c r="BG49" s="54">
        <f t="shared" si="50"/>
        <v>0.35315407108065783</v>
      </c>
      <c r="BH49" s="54">
        <f t="shared" si="50"/>
        <v>0.23095543056832038</v>
      </c>
      <c r="BI49" s="54">
        <f t="shared" si="50"/>
        <v>0.38806796836989821</v>
      </c>
      <c r="BJ49" s="54">
        <f t="shared" si="50"/>
        <v>0.61500830074995672</v>
      </c>
      <c r="BK49" s="54">
        <f t="shared" si="50"/>
        <v>0.1611276359898397</v>
      </c>
      <c r="BL49" s="54">
        <f t="shared" si="50"/>
        <v>0.23095543056832038</v>
      </c>
      <c r="BM49" s="54">
        <f t="shared" si="50"/>
        <v>0.31824017379142</v>
      </c>
      <c r="BN49" s="54">
        <f t="shared" si="50"/>
        <v>0.26586932785755824</v>
      </c>
      <c r="BO49" s="54">
        <f t="shared" ref="BO49:CW49" si="51">(BO9-$CY$9)/$DA$9</f>
        <v>0.35315407108065783</v>
      </c>
      <c r="BP49" s="54">
        <f t="shared" si="51"/>
        <v>0.42298186565913853</v>
      </c>
      <c r="BQ49" s="54">
        <f t="shared" si="51"/>
        <v>0.33569712243603894</v>
      </c>
      <c r="BR49" s="54">
        <f t="shared" si="51"/>
        <v>0.63246524939457804</v>
      </c>
      <c r="BS49" s="54">
        <f t="shared" si="51"/>
        <v>0.73720694126229658</v>
      </c>
      <c r="BT49" s="54">
        <f t="shared" si="51"/>
        <v>0.73720694126229658</v>
      </c>
      <c r="BU49" s="54">
        <f t="shared" si="51"/>
        <v>0.73720694126229658</v>
      </c>
      <c r="BV49" s="54">
        <f t="shared" si="51"/>
        <v>0.7721208385515369</v>
      </c>
      <c r="BW49" s="54">
        <f t="shared" si="51"/>
        <v>1.0165181195762167</v>
      </c>
      <c r="BX49" s="54">
        <f t="shared" si="51"/>
        <v>1.0514320168654547</v>
      </c>
      <c r="BY49" s="54">
        <f t="shared" si="51"/>
        <v>1.2609154006008942</v>
      </c>
      <c r="BZ49" s="54">
        <f t="shared" si="51"/>
        <v>0.99906117093159541</v>
      </c>
      <c r="CA49" s="54">
        <f t="shared" si="51"/>
        <v>1.2434584519562752</v>
      </c>
      <c r="CB49" s="54">
        <f t="shared" si="51"/>
        <v>1.191087606022416</v>
      </c>
      <c r="CC49" s="54">
        <f t="shared" si="51"/>
        <v>0.98160422228697652</v>
      </c>
      <c r="CD49" s="54">
        <f t="shared" si="51"/>
        <v>0.87686253041925544</v>
      </c>
      <c r="CE49" s="54">
        <f t="shared" si="51"/>
        <v>0.87686253041925544</v>
      </c>
      <c r="CF49" s="54">
        <f t="shared" si="51"/>
        <v>-0.24038218283641799</v>
      </c>
      <c r="CG49" s="54">
        <f t="shared" si="51"/>
        <v>0.19604153327908005</v>
      </c>
      <c r="CH49" s="54">
        <f t="shared" si="51"/>
        <v>0.52772355752685707</v>
      </c>
      <c r="CI49" s="54">
        <f t="shared" si="51"/>
        <v>0.73720694126229658</v>
      </c>
      <c r="CJ49" s="54">
        <f t="shared" si="51"/>
        <v>0.7895777871961559</v>
      </c>
      <c r="CK49" s="54">
        <f t="shared" si="51"/>
        <v>0.9292333763531172</v>
      </c>
      <c r="CL49" s="54">
        <f t="shared" si="51"/>
        <v>1.1561737087331756</v>
      </c>
      <c r="CM49" s="54">
        <f t="shared" si="51"/>
        <v>0.96414727364235508</v>
      </c>
      <c r="CN49" s="54">
        <f t="shared" si="51"/>
        <v>0.9466903249977362</v>
      </c>
      <c r="CO49" s="54">
        <f t="shared" si="51"/>
        <v>0.98160422228697652</v>
      </c>
      <c r="CP49" s="54">
        <f t="shared" si="51"/>
        <v>0.56263745481609739</v>
      </c>
      <c r="CQ49" s="54">
        <f t="shared" si="51"/>
        <v>0.45789576294837886</v>
      </c>
      <c r="CR49" s="60">
        <f t="shared" si="51"/>
        <v>0.63246524939457804</v>
      </c>
      <c r="CS49" s="60">
        <f t="shared" si="51"/>
        <v>0.45789576294837886</v>
      </c>
      <c r="CT49" s="60">
        <f t="shared" si="51"/>
        <v>0.38806796836989821</v>
      </c>
      <c r="CU49" s="60">
        <f t="shared" si="51"/>
        <v>0.23095543056832038</v>
      </c>
      <c r="CV49" s="60">
        <f t="shared" si="51"/>
        <v>0.51026660888223818</v>
      </c>
      <c r="CW49" s="60">
        <f t="shared" si="51"/>
        <v>0.35315407108065783</v>
      </c>
      <c r="CX49" s="60">
        <f>(CX9-$CY$9)/$DA$9</f>
        <v>0.40552491701451959</v>
      </c>
      <c r="CY49" s="66"/>
      <c r="CZ49" s="67"/>
      <c r="DA49" s="67"/>
      <c r="DB49" s="65"/>
      <c r="DC49" s="65"/>
      <c r="DD49" s="36"/>
      <c r="DE49" s="36"/>
      <c r="DF49" s="36"/>
    </row>
    <row r="50" spans="1:184" s="1" customFormat="1" ht="15" customHeight="1" x14ac:dyDescent="0.25">
      <c r="A50" s="18" t="s">
        <v>32</v>
      </c>
      <c r="B50" s="20" t="s">
        <v>33</v>
      </c>
      <c r="C50" s="39"/>
      <c r="D50" s="39"/>
      <c r="E50" s="39"/>
      <c r="F50" s="39"/>
      <c r="G50" s="54">
        <f t="shared" ref="G50:BR50" si="52">-(G10-$CY$10)/$DA$10</f>
        <v>-1.9394153817621727</v>
      </c>
      <c r="H50" s="54">
        <f t="shared" si="52"/>
        <v>-1.7087995147318233</v>
      </c>
      <c r="I50" s="54">
        <f t="shared" si="52"/>
        <v>-0.78633604661042689</v>
      </c>
      <c r="J50" s="54">
        <f t="shared" si="52"/>
        <v>-0.90164398012560143</v>
      </c>
      <c r="K50" s="54">
        <f t="shared" si="52"/>
        <v>-0.76711805769123098</v>
      </c>
      <c r="L50" s="54">
        <f t="shared" si="52"/>
        <v>-0.26745034579214128</v>
      </c>
      <c r="M50" s="54">
        <f t="shared" si="52"/>
        <v>0.57814116665247239</v>
      </c>
      <c r="N50" s="54">
        <f t="shared" si="52"/>
        <v>0.34752529962212303</v>
      </c>
      <c r="O50" s="54">
        <f t="shared" si="52"/>
        <v>-0.15214241227696668</v>
      </c>
      <c r="P50" s="54">
        <f t="shared" si="52"/>
        <v>-0.55572017958007769</v>
      </c>
      <c r="Q50" s="54">
        <f t="shared" si="52"/>
        <v>0.30908932178373161</v>
      </c>
      <c r="R50" s="54">
        <f t="shared" si="52"/>
        <v>0.48205122205649348</v>
      </c>
      <c r="S50" s="54">
        <f t="shared" si="52"/>
        <v>-0.24823235687294534</v>
      </c>
      <c r="T50" s="54">
        <f t="shared" si="52"/>
        <v>2.081948799579518E-2</v>
      </c>
      <c r="U50" s="54">
        <f t="shared" si="52"/>
        <v>0.69344910016764694</v>
      </c>
      <c r="V50" s="54">
        <f t="shared" si="52"/>
        <v>0.80875703368282148</v>
      </c>
      <c r="W50" s="54">
        <f t="shared" si="52"/>
        <v>0.34752529962212303</v>
      </c>
      <c r="X50" s="54">
        <f t="shared" si="52"/>
        <v>0.69344910016764694</v>
      </c>
      <c r="Y50" s="54">
        <f t="shared" si="52"/>
        <v>1.327642734501107</v>
      </c>
      <c r="Z50" s="54">
        <f t="shared" si="52"/>
        <v>1.5582586015314561</v>
      </c>
      <c r="AA50" s="54">
        <f t="shared" si="52"/>
        <v>1.2507707788243239</v>
      </c>
      <c r="AB50" s="54">
        <f t="shared" si="52"/>
        <v>1.3852967012586943</v>
      </c>
      <c r="AC50" s="54">
        <f t="shared" si="52"/>
        <v>1.7504384907234138</v>
      </c>
      <c r="AD50" s="54">
        <f t="shared" si="52"/>
        <v>1.7504384907234138</v>
      </c>
      <c r="AE50" s="54">
        <f t="shared" si="52"/>
        <v>1.4621686569354773</v>
      </c>
      <c r="AF50" s="54">
        <f t="shared" si="52"/>
        <v>1.5390406126122604</v>
      </c>
      <c r="AG50" s="54">
        <f t="shared" si="52"/>
        <v>1.6159125682890434</v>
      </c>
      <c r="AH50" s="54">
        <f t="shared" si="52"/>
        <v>1.2123348009859325</v>
      </c>
      <c r="AI50" s="54">
        <f t="shared" si="52"/>
        <v>-3.6834478761792105E-2</v>
      </c>
      <c r="AJ50" s="54">
        <f t="shared" si="52"/>
        <v>-0.88242599120640552</v>
      </c>
      <c r="AK50" s="54">
        <f t="shared" si="52"/>
        <v>-0.86320800228721006</v>
      </c>
      <c r="AL50" s="54">
        <f t="shared" si="52"/>
        <v>-1.5742735922974533</v>
      </c>
      <c r="AM50" s="54">
        <f t="shared" si="52"/>
        <v>-2.2084672266309133</v>
      </c>
      <c r="AN50" s="54">
        <f t="shared" si="52"/>
        <v>-2.3237751601460879</v>
      </c>
      <c r="AO50" s="54">
        <f t="shared" si="52"/>
        <v>-2.2084672266309133</v>
      </c>
      <c r="AP50" s="54">
        <f t="shared" si="52"/>
        <v>-2.3237751601460879</v>
      </c>
      <c r="AQ50" s="54">
        <f t="shared" si="52"/>
        <v>-2.1892492377117172</v>
      </c>
      <c r="AR50" s="54">
        <f t="shared" si="52"/>
        <v>-2.1123772820349345</v>
      </c>
      <c r="AS50" s="54">
        <f t="shared" si="52"/>
        <v>-1.4589656587822788</v>
      </c>
      <c r="AT50" s="54">
        <f t="shared" si="52"/>
        <v>-1.5166196255398661</v>
      </c>
      <c r="AU50" s="54">
        <f t="shared" si="52"/>
        <v>-1.4781836477014743</v>
      </c>
      <c r="AV50" s="54">
        <f t="shared" si="52"/>
        <v>-1.1130418582367547</v>
      </c>
      <c r="AW50" s="54">
        <f t="shared" si="52"/>
        <v>-0.32510431254972855</v>
      </c>
      <c r="AX50" s="54">
        <f t="shared" si="52"/>
        <v>-0.36354029038811991</v>
      </c>
      <c r="AY50" s="54">
        <f t="shared" si="52"/>
        <v>-0.61337414633766496</v>
      </c>
      <c r="AZ50" s="54">
        <f t="shared" si="52"/>
        <v>-0.15214241227696668</v>
      </c>
      <c r="BA50" s="54">
        <f t="shared" si="52"/>
        <v>0.17456339934936113</v>
      </c>
      <c r="BB50" s="54">
        <f t="shared" si="52"/>
        <v>-5.6052467680988004E-2</v>
      </c>
      <c r="BC50" s="54">
        <f t="shared" si="52"/>
        <v>-0.49806621282249042</v>
      </c>
      <c r="BD50" s="54">
        <f t="shared" si="52"/>
        <v>-9.4488445519379391E-2</v>
      </c>
      <c r="BE50" s="54">
        <f t="shared" si="52"/>
        <v>4.0037476914991078E-2</v>
      </c>
      <c r="BF50" s="54">
        <f t="shared" si="52"/>
        <v>-9.4488445519379391E-2</v>
      </c>
      <c r="BG50" s="54">
        <f t="shared" si="52"/>
        <v>-0.28666833471133712</v>
      </c>
      <c r="BH50" s="54">
        <f t="shared" si="52"/>
        <v>-7.52704566001835E-2</v>
      </c>
      <c r="BI50" s="54">
        <f t="shared" si="52"/>
        <v>0.32830731070292751</v>
      </c>
      <c r="BJ50" s="54">
        <f t="shared" si="52"/>
        <v>4.0037476914991078E-2</v>
      </c>
      <c r="BK50" s="54">
        <f t="shared" si="52"/>
        <v>-0.36354029038811991</v>
      </c>
      <c r="BL50" s="54">
        <f t="shared" si="52"/>
        <v>-0.459630234984099</v>
      </c>
      <c r="BM50" s="54">
        <f t="shared" si="52"/>
        <v>-5.6052467680988004E-2</v>
      </c>
      <c r="BN50" s="54">
        <f t="shared" si="52"/>
        <v>-0.7286820798528395</v>
      </c>
      <c r="BO50" s="54">
        <f t="shared" si="52"/>
        <v>-1.0131083158569369</v>
      </c>
      <c r="BP50" s="54">
        <f t="shared" si="52"/>
        <v>-1.0573096903710872</v>
      </c>
      <c r="BQ50" s="54">
        <f t="shared" si="52"/>
        <v>-0.76903985658315044</v>
      </c>
      <c r="BR50" s="54">
        <f t="shared" si="52"/>
        <v>-0.67871530866293051</v>
      </c>
      <c r="BS50" s="54">
        <f t="shared" ref="BS50:CW50" si="53">-(BS10-$CY$10)/$DA$10</f>
        <v>-0.5441893862285605</v>
      </c>
      <c r="BT50" s="54">
        <f t="shared" si="53"/>
        <v>-2.9147283194113829E-2</v>
      </c>
      <c r="BU50" s="54">
        <f t="shared" si="53"/>
        <v>0.49742561319185002</v>
      </c>
      <c r="BV50" s="54">
        <f t="shared" si="53"/>
        <v>0.58390656332823099</v>
      </c>
      <c r="BW50" s="54">
        <f t="shared" si="53"/>
        <v>0.59928095446358753</v>
      </c>
      <c r="BX50" s="54">
        <f t="shared" si="53"/>
        <v>0.84334941373737371</v>
      </c>
      <c r="BY50" s="54">
        <f t="shared" si="53"/>
        <v>1.1527590353364257</v>
      </c>
      <c r="BZ50" s="54">
        <f t="shared" si="53"/>
        <v>1.0835742752273207</v>
      </c>
      <c r="CA50" s="54">
        <f t="shared" si="53"/>
        <v>1.2257873932293695</v>
      </c>
      <c r="CB50" s="54">
        <f t="shared" si="53"/>
        <v>1.1162448563899536</v>
      </c>
      <c r="CC50" s="54">
        <f t="shared" si="53"/>
        <v>1.0681998840919642</v>
      </c>
      <c r="CD50" s="54">
        <f t="shared" si="53"/>
        <v>0.67230931235653157</v>
      </c>
      <c r="CE50" s="54">
        <f t="shared" si="53"/>
        <v>0.48589481984033261</v>
      </c>
      <c r="CF50" s="54">
        <f t="shared" si="53"/>
        <v>0.3225419140271687</v>
      </c>
      <c r="CG50" s="54">
        <f t="shared" si="53"/>
        <v>0.31293291956757052</v>
      </c>
      <c r="CH50" s="54">
        <f t="shared" si="53"/>
        <v>0.43977164643426314</v>
      </c>
      <c r="CI50" s="54">
        <f t="shared" si="53"/>
        <v>0.23029556721502897</v>
      </c>
      <c r="CJ50" s="54">
        <f t="shared" si="53"/>
        <v>0.3225419140271687</v>
      </c>
      <c r="CK50" s="54">
        <f t="shared" si="53"/>
        <v>0.70113629573532521</v>
      </c>
      <c r="CL50" s="54">
        <f t="shared" si="53"/>
        <v>0.67999650792421007</v>
      </c>
      <c r="CM50" s="54">
        <f t="shared" si="53"/>
        <v>0.58198476443631131</v>
      </c>
      <c r="CN50" s="54">
        <f t="shared" si="53"/>
        <v>0.76839925695251043</v>
      </c>
      <c r="CO50" s="54">
        <f t="shared" si="53"/>
        <v>0.83374041927777576</v>
      </c>
      <c r="CP50" s="54">
        <f t="shared" si="53"/>
        <v>0.58390656332823121</v>
      </c>
      <c r="CQ50" s="54">
        <f t="shared" si="53"/>
        <v>0.22068657275543122</v>
      </c>
      <c r="CR50" s="54">
        <f t="shared" si="53"/>
        <v>0.40710106527162976</v>
      </c>
      <c r="CS50" s="54">
        <f t="shared" si="53"/>
        <v>0.82605322371009771</v>
      </c>
      <c r="CT50" s="54">
        <f t="shared" si="53"/>
        <v>0.62234254116662258</v>
      </c>
      <c r="CU50" s="54">
        <f t="shared" si="53"/>
        <v>0.15342361153824619</v>
      </c>
      <c r="CV50" s="54">
        <f t="shared" si="53"/>
        <v>0.21299937718775294</v>
      </c>
      <c r="CW50" s="54">
        <f t="shared" si="53"/>
        <v>0.27834053951301851</v>
      </c>
      <c r="CX50" s="54">
        <f>-(CX10-$CY$10)/$DA$10</f>
        <v>0.33215090848676643</v>
      </c>
      <c r="CY50" s="65"/>
      <c r="CZ50" s="67"/>
      <c r="DA50" s="67"/>
      <c r="DB50" s="65"/>
      <c r="DC50" s="65"/>
      <c r="DD50" s="36"/>
      <c r="DE50" s="36"/>
      <c r="DF50" s="36"/>
    </row>
    <row r="51" spans="1:184" s="1" customFormat="1" ht="15" customHeight="1" x14ac:dyDescent="0.25">
      <c r="A51" s="18" t="s">
        <v>37</v>
      </c>
      <c r="B51" s="20" t="s">
        <v>38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54">
        <f t="shared" ref="S51:CD51" si="54">-(S11-$CY$11)/$DA$11</f>
        <v>0.13642330771339931</v>
      </c>
      <c r="T51" s="54">
        <f t="shared" si="54"/>
        <v>0.55783386843633109</v>
      </c>
      <c r="U51" s="54">
        <f t="shared" si="54"/>
        <v>0.72639809272550382</v>
      </c>
      <c r="V51" s="54">
        <f t="shared" si="54"/>
        <v>0.72639809272550382</v>
      </c>
      <c r="W51" s="54">
        <f t="shared" si="54"/>
        <v>0.9792444291592628</v>
      </c>
      <c r="X51" s="54">
        <f t="shared" si="54"/>
        <v>0.38926964414715837</v>
      </c>
      <c r="Y51" s="54">
        <f t="shared" si="54"/>
        <v>1.232090765593022</v>
      </c>
      <c r="Z51" s="54">
        <f t="shared" si="54"/>
        <v>1.5692192141713672</v>
      </c>
      <c r="AA51" s="54">
        <f t="shared" si="54"/>
        <v>0.89496231701467643</v>
      </c>
      <c r="AB51" s="54">
        <f t="shared" si="54"/>
        <v>1.232090765593022</v>
      </c>
      <c r="AC51" s="54">
        <f t="shared" si="54"/>
        <v>1.3163728777376082</v>
      </c>
      <c r="AD51" s="54">
        <f t="shared" si="54"/>
        <v>1.5692192141713672</v>
      </c>
      <c r="AE51" s="54">
        <f t="shared" si="54"/>
        <v>1.484937102026781</v>
      </c>
      <c r="AF51" s="54">
        <f t="shared" si="54"/>
        <v>1.3163728777376082</v>
      </c>
      <c r="AG51" s="54">
        <f t="shared" si="54"/>
        <v>1.4006549898821945</v>
      </c>
      <c r="AH51" s="54">
        <f t="shared" si="54"/>
        <v>0.9792444291592628</v>
      </c>
      <c r="AI51" s="54">
        <f t="shared" si="54"/>
        <v>0.13642330771339931</v>
      </c>
      <c r="AJ51" s="54">
        <f t="shared" si="54"/>
        <v>-0.36926936515411884</v>
      </c>
      <c r="AK51" s="54">
        <f t="shared" si="54"/>
        <v>-0.70639781373246424</v>
      </c>
      <c r="AL51" s="54">
        <f t="shared" si="54"/>
        <v>-1.7177831594675006</v>
      </c>
      <c r="AM51" s="54">
        <f t="shared" si="54"/>
        <v>-2.6448863930579503</v>
      </c>
      <c r="AN51" s="54">
        <f t="shared" si="54"/>
        <v>-2.8977327294917092</v>
      </c>
      <c r="AO51" s="54">
        <f t="shared" si="54"/>
        <v>-2.4763221687687778</v>
      </c>
      <c r="AP51" s="54">
        <f t="shared" si="54"/>
        <v>-2.3920400566241913</v>
      </c>
      <c r="AQ51" s="54">
        <f t="shared" si="54"/>
        <v>-2.3920400566241913</v>
      </c>
      <c r="AR51" s="54">
        <f t="shared" si="54"/>
        <v>-1.2120904865999824</v>
      </c>
      <c r="AS51" s="54">
        <f t="shared" si="54"/>
        <v>-0.62211570158787788</v>
      </c>
      <c r="AT51" s="54">
        <f t="shared" si="54"/>
        <v>-1.1278083744553959</v>
      </c>
      <c r="AU51" s="54">
        <f t="shared" si="54"/>
        <v>-1.4649368230337414</v>
      </c>
      <c r="AV51" s="54">
        <f t="shared" si="54"/>
        <v>-0.95924415016622333</v>
      </c>
      <c r="AW51" s="54">
        <f t="shared" si="54"/>
        <v>-0.62211570158787788</v>
      </c>
      <c r="AX51" s="54">
        <f t="shared" si="54"/>
        <v>-0.45355147729870515</v>
      </c>
      <c r="AY51" s="54">
        <f t="shared" si="54"/>
        <v>-0.7906799258770506</v>
      </c>
      <c r="AZ51" s="54">
        <f t="shared" si="54"/>
        <v>-0.70639781373246424</v>
      </c>
      <c r="BA51" s="54">
        <f t="shared" si="54"/>
        <v>-0.20070514086494612</v>
      </c>
      <c r="BB51" s="54">
        <f t="shared" si="54"/>
        <v>-0.28498725300953248</v>
      </c>
      <c r="BC51" s="54">
        <f t="shared" si="54"/>
        <v>-0.45355147729870515</v>
      </c>
      <c r="BD51" s="54">
        <f t="shared" si="54"/>
        <v>-0.7906799258770506</v>
      </c>
      <c r="BE51" s="54">
        <f t="shared" si="54"/>
        <v>-0.11642302872035977</v>
      </c>
      <c r="BF51" s="54">
        <f t="shared" si="54"/>
        <v>-3.2140916575773407E-2</v>
      </c>
      <c r="BG51" s="54">
        <f t="shared" si="54"/>
        <v>5.2141195568812942E-2</v>
      </c>
      <c r="BH51" s="54">
        <f t="shared" si="54"/>
        <v>-0.11642302872035977</v>
      </c>
      <c r="BI51" s="54">
        <f t="shared" si="54"/>
        <v>0.13642330771339931</v>
      </c>
      <c r="BJ51" s="54">
        <f t="shared" si="54"/>
        <v>-0.11642302872035977</v>
      </c>
      <c r="BK51" s="54">
        <f t="shared" si="54"/>
        <v>-0.20070514086494612</v>
      </c>
      <c r="BL51" s="54">
        <f t="shared" si="54"/>
        <v>-0.28498725300953248</v>
      </c>
      <c r="BM51" s="54">
        <f t="shared" si="54"/>
        <v>-0.28498725300953248</v>
      </c>
      <c r="BN51" s="54">
        <f t="shared" si="54"/>
        <v>-0.20070514086494612</v>
      </c>
      <c r="BO51" s="54">
        <f t="shared" si="54"/>
        <v>-0.45355147729870515</v>
      </c>
      <c r="BP51" s="54">
        <f t="shared" si="54"/>
        <v>-0.36926936515411884</v>
      </c>
      <c r="BQ51" s="54">
        <f t="shared" si="54"/>
        <v>-0.11642302872035977</v>
      </c>
      <c r="BR51" s="54">
        <f t="shared" si="54"/>
        <v>-0.11642302872035977</v>
      </c>
      <c r="BS51" s="54">
        <f t="shared" si="54"/>
        <v>5.2141195568812942E-2</v>
      </c>
      <c r="BT51" s="54">
        <f t="shared" si="54"/>
        <v>0.22070541985798564</v>
      </c>
      <c r="BU51" s="54">
        <f t="shared" si="54"/>
        <v>0.38926964414715837</v>
      </c>
      <c r="BV51" s="54">
        <f t="shared" si="54"/>
        <v>0.72639809272550382</v>
      </c>
      <c r="BW51" s="54">
        <f t="shared" si="54"/>
        <v>0.64211598058091746</v>
      </c>
      <c r="BX51" s="54">
        <f t="shared" si="54"/>
        <v>0.81068020487009018</v>
      </c>
      <c r="BY51" s="54">
        <f t="shared" si="54"/>
        <v>1.0635265413038493</v>
      </c>
      <c r="BZ51" s="54">
        <f t="shared" si="54"/>
        <v>0.9792444291592628</v>
      </c>
      <c r="CA51" s="54">
        <f t="shared" si="54"/>
        <v>0.9792444291592628</v>
      </c>
      <c r="CB51" s="54">
        <f t="shared" si="54"/>
        <v>0.9202469506580524</v>
      </c>
      <c r="CC51" s="54">
        <f t="shared" si="54"/>
        <v>0.5409774460074136</v>
      </c>
      <c r="CD51" s="54">
        <f t="shared" si="54"/>
        <v>0.29655932078811326</v>
      </c>
      <c r="CE51" s="54">
        <f t="shared" ref="CE51:DK51" si="55">-(CE11-$CY$11)/$DA$11</f>
        <v>0.4398389114339103</v>
      </c>
      <c r="CF51" s="54">
        <f t="shared" si="55"/>
        <v>3.5284773139895434E-2</v>
      </c>
      <c r="CG51" s="54">
        <f t="shared" si="55"/>
        <v>0.27970289835919632</v>
      </c>
      <c r="CH51" s="54">
        <f t="shared" si="55"/>
        <v>0.51569281236403786</v>
      </c>
      <c r="CI51" s="54">
        <f t="shared" si="55"/>
        <v>0.33027216564594769</v>
      </c>
      <c r="CJ51" s="54">
        <f t="shared" si="55"/>
        <v>0.72639809272550382</v>
      </c>
      <c r="CK51" s="54">
        <f t="shared" si="55"/>
        <v>1.1815214983062701</v>
      </c>
      <c r="CL51" s="54">
        <f t="shared" si="55"/>
        <v>1.0298136964460147</v>
      </c>
      <c r="CM51" s="54">
        <f t="shared" si="55"/>
        <v>1.1506180571865885</v>
      </c>
      <c r="CN51" s="54">
        <f t="shared" si="55"/>
        <v>1.2995164553086911</v>
      </c>
      <c r="CO51" s="54">
        <f t="shared" si="55"/>
        <v>0.95115039177773419</v>
      </c>
      <c r="CP51" s="54">
        <f t="shared" si="55"/>
        <v>0.24879945723951463</v>
      </c>
      <c r="CQ51" s="54">
        <f t="shared" si="55"/>
        <v>-0.29341546422399123</v>
      </c>
      <c r="CR51" s="54">
        <f t="shared" si="55"/>
        <v>-0.56030881934851506</v>
      </c>
      <c r="CS51" s="54">
        <f t="shared" si="55"/>
        <v>-0.47883611094208023</v>
      </c>
      <c r="CT51" s="54">
        <f t="shared" si="55"/>
        <v>-0.71763542868507513</v>
      </c>
      <c r="CU51" s="54">
        <f t="shared" si="55"/>
        <v>-0.95924415016622333</v>
      </c>
      <c r="CV51" s="54">
        <f t="shared" si="55"/>
        <v>-0.61368749037341919</v>
      </c>
      <c r="CW51" s="54">
        <f t="shared" si="55"/>
        <v>-0.7822517146625918</v>
      </c>
      <c r="CX51" s="54">
        <f>-(CX11-$CY$11)/$DA$11</f>
        <v>-0.54626180065775032</v>
      </c>
      <c r="CY51" s="65"/>
      <c r="CZ51" s="67"/>
      <c r="DA51" s="67"/>
      <c r="DB51" s="65"/>
      <c r="DC51" s="65"/>
      <c r="DD51" s="36"/>
      <c r="DE51" s="36"/>
      <c r="DF51" s="36"/>
    </row>
    <row r="52" spans="1:184" s="1" customFormat="1" ht="15" customHeight="1" x14ac:dyDescent="0.25">
      <c r="A52" s="18" t="s">
        <v>42</v>
      </c>
      <c r="B52" s="20" t="s">
        <v>43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54">
        <f t="shared" ref="S52:CD52" si="56">-(S12-$CY$12)/$DA$12</f>
        <v>0.12635898175135102</v>
      </c>
      <c r="T52" s="54">
        <f t="shared" si="56"/>
        <v>-5.6643681474743329E-2</v>
      </c>
      <c r="U52" s="54">
        <f t="shared" si="56"/>
        <v>-0.28031360319552434</v>
      </c>
      <c r="V52" s="54">
        <f t="shared" si="56"/>
        <v>0.44153023508517919</v>
      </c>
      <c r="W52" s="54">
        <f t="shared" si="56"/>
        <v>0.51269793745088232</v>
      </c>
      <c r="X52" s="54">
        <f t="shared" si="56"/>
        <v>0.41102979121416344</v>
      </c>
      <c r="Y52" s="54">
        <f t="shared" si="56"/>
        <v>0.54319838132189802</v>
      </c>
      <c r="Z52" s="54">
        <f t="shared" si="56"/>
        <v>0.5228647520745543</v>
      </c>
      <c r="AA52" s="54">
        <f t="shared" si="56"/>
        <v>1.1125400002475234</v>
      </c>
      <c r="AB52" s="54">
        <f t="shared" si="56"/>
        <v>0.62453289831127312</v>
      </c>
      <c r="AC52" s="54">
        <f t="shared" si="56"/>
        <v>1.1735408879895548</v>
      </c>
      <c r="AD52" s="54">
        <f t="shared" si="56"/>
        <v>1.3667103658393205</v>
      </c>
      <c r="AE52" s="54">
        <f t="shared" si="56"/>
        <v>1.0922063710001797</v>
      </c>
      <c r="AF52" s="54">
        <f t="shared" si="56"/>
        <v>1.6615479899258052</v>
      </c>
      <c r="AG52" s="54">
        <f t="shared" si="56"/>
        <v>1.6615479899258052</v>
      </c>
      <c r="AH52" s="54">
        <f t="shared" si="56"/>
        <v>1.763216136162524</v>
      </c>
      <c r="AI52" s="54">
        <f t="shared" si="56"/>
        <v>1.3565435512156487</v>
      </c>
      <c r="AJ52" s="54">
        <f t="shared" si="56"/>
        <v>0.7363678591716637</v>
      </c>
      <c r="AK52" s="54">
        <f t="shared" si="56"/>
        <v>-0.57515122728200951</v>
      </c>
      <c r="AL52" s="54">
        <f t="shared" si="56"/>
        <v>-1.1749932900786506</v>
      </c>
      <c r="AM52" s="54">
        <f t="shared" si="56"/>
        <v>-1.9070039429830257</v>
      </c>
      <c r="AN52" s="54">
        <f t="shared" si="56"/>
        <v>-2.1103402354564635</v>
      </c>
      <c r="AO52" s="54">
        <f t="shared" si="56"/>
        <v>-2.6390145958874016</v>
      </c>
      <c r="AP52" s="54">
        <f t="shared" si="56"/>
        <v>-2.2831760840588857</v>
      </c>
      <c r="AQ52" s="54">
        <f t="shared" si="56"/>
        <v>-2.4966791911559953</v>
      </c>
      <c r="AR52" s="54">
        <f t="shared" si="56"/>
        <v>-1.7850021674989636</v>
      </c>
      <c r="AS52" s="54">
        <f t="shared" si="56"/>
        <v>-1.5308318019071665</v>
      </c>
      <c r="AT52" s="54">
        <f t="shared" si="56"/>
        <v>-1.4901645434124791</v>
      </c>
      <c r="AU52" s="54">
        <f t="shared" si="56"/>
        <v>-2.2323420109405263</v>
      </c>
      <c r="AV52" s="54">
        <f t="shared" si="56"/>
        <v>-2.0290057184670887</v>
      </c>
      <c r="AW52" s="54">
        <f t="shared" si="56"/>
        <v>-1.2156605485733381</v>
      </c>
      <c r="AX52" s="54">
        <f t="shared" si="56"/>
        <v>-1.5206649872834945</v>
      </c>
      <c r="AY52" s="54">
        <f t="shared" si="56"/>
        <v>-1.0123242560999002</v>
      </c>
      <c r="AZ52" s="54">
        <f t="shared" si="56"/>
        <v>-1.113992402336619</v>
      </c>
      <c r="BA52" s="54">
        <f t="shared" si="56"/>
        <v>-0.3006472324428684</v>
      </c>
      <c r="BB52" s="54">
        <f t="shared" si="56"/>
        <v>-0.91065610986318146</v>
      </c>
      <c r="BC52" s="54">
        <f t="shared" si="56"/>
        <v>-0.40231537867958722</v>
      </c>
      <c r="BD52" s="54">
        <f t="shared" si="56"/>
        <v>-0.19897908620614957</v>
      </c>
      <c r="BE52" s="54">
        <f t="shared" si="56"/>
        <v>0.10602535250400695</v>
      </c>
      <c r="BF52" s="54">
        <f t="shared" si="56"/>
        <v>-0.19897908620614957</v>
      </c>
      <c r="BG52" s="54">
        <f t="shared" si="56"/>
        <v>-9.7310939969430729E-2</v>
      </c>
      <c r="BH52" s="54">
        <f t="shared" si="56"/>
        <v>0.10602535250400695</v>
      </c>
      <c r="BI52" s="54">
        <f t="shared" si="56"/>
        <v>-0.19897908620614957</v>
      </c>
      <c r="BJ52" s="54">
        <f t="shared" si="56"/>
        <v>-9.7310939969430729E-2</v>
      </c>
      <c r="BK52" s="54">
        <f t="shared" si="56"/>
        <v>-0.19897908620614957</v>
      </c>
      <c r="BL52" s="54">
        <f t="shared" si="56"/>
        <v>-0.19897908620614957</v>
      </c>
      <c r="BM52" s="54">
        <f t="shared" si="56"/>
        <v>-9.7310939969430729E-2</v>
      </c>
      <c r="BN52" s="54">
        <f t="shared" si="56"/>
        <v>-0.40231537867958722</v>
      </c>
      <c r="BO52" s="54">
        <f t="shared" si="56"/>
        <v>4.357206267288115E-3</v>
      </c>
      <c r="BP52" s="54">
        <f t="shared" si="56"/>
        <v>4.357206267288115E-3</v>
      </c>
      <c r="BQ52" s="54">
        <f t="shared" si="56"/>
        <v>0.30936164497744462</v>
      </c>
      <c r="BR52" s="54">
        <f t="shared" si="56"/>
        <v>0.10602535250400695</v>
      </c>
      <c r="BS52" s="54">
        <f t="shared" si="56"/>
        <v>-0.14814501308779016</v>
      </c>
      <c r="BT52" s="54">
        <f t="shared" si="56"/>
        <v>0.31952845960111664</v>
      </c>
      <c r="BU52" s="54">
        <f t="shared" si="56"/>
        <v>0.36019571809580403</v>
      </c>
      <c r="BV52" s="54">
        <f t="shared" si="56"/>
        <v>0.60419926906392907</v>
      </c>
      <c r="BW52" s="54">
        <f t="shared" si="56"/>
        <v>0.47203067895619494</v>
      </c>
      <c r="BX52" s="54">
        <f t="shared" si="56"/>
        <v>0.69570060067697626</v>
      </c>
      <c r="BY52" s="54">
        <f t="shared" si="56"/>
        <v>0.77703511766635147</v>
      </c>
      <c r="BZ52" s="54">
        <f t="shared" si="56"/>
        <v>0.8787032639030703</v>
      </c>
      <c r="CA52" s="54">
        <f t="shared" si="56"/>
        <v>1.071872741752836</v>
      </c>
      <c r="CB52" s="54">
        <f t="shared" si="56"/>
        <v>0.88887007852674194</v>
      </c>
      <c r="CC52" s="54">
        <f t="shared" si="56"/>
        <v>0.85836963465572624</v>
      </c>
      <c r="CD52" s="54">
        <f t="shared" si="56"/>
        <v>0.85836963465572624</v>
      </c>
      <c r="CE52" s="54">
        <f t="shared" ref="CE52:DM52" si="57">-(CE12-$CY$12)/$DA$12</f>
        <v>0.62453289831127312</v>
      </c>
      <c r="CF52" s="54">
        <f t="shared" si="57"/>
        <v>0.48219749357986658</v>
      </c>
      <c r="CG52" s="54">
        <f t="shared" si="57"/>
        <v>-4.6476866851071302E-2</v>
      </c>
      <c r="CH52" s="54">
        <f t="shared" si="57"/>
        <v>0.53303156669822604</v>
      </c>
      <c r="CI52" s="54">
        <f t="shared" si="57"/>
        <v>-5.6643681474743329E-2</v>
      </c>
      <c r="CJ52" s="54">
        <f t="shared" si="57"/>
        <v>0.48219749357986658</v>
      </c>
      <c r="CK52" s="54">
        <f t="shared" si="57"/>
        <v>0.705867415300648</v>
      </c>
      <c r="CL52" s="54">
        <f t="shared" si="57"/>
        <v>0.64486652755861684</v>
      </c>
      <c r="CM52" s="54">
        <f t="shared" si="57"/>
        <v>0.66520015680596056</v>
      </c>
      <c r="CN52" s="54">
        <f t="shared" si="57"/>
        <v>1.0617059271291638</v>
      </c>
      <c r="CO52" s="54">
        <f t="shared" si="57"/>
        <v>0.89903689315041402</v>
      </c>
      <c r="CP52" s="54">
        <f t="shared" si="57"/>
        <v>0.90920370777408566</v>
      </c>
      <c r="CQ52" s="54">
        <f t="shared" si="57"/>
        <v>0.36019571809580403</v>
      </c>
      <c r="CR52" s="54">
        <f t="shared" si="57"/>
        <v>0.31952845960111664</v>
      </c>
      <c r="CS52" s="54">
        <f t="shared" si="57"/>
        <v>0.37036253271947606</v>
      </c>
      <c r="CT52" s="54">
        <f t="shared" si="57"/>
        <v>-0.35148130556122781</v>
      </c>
      <c r="CU52" s="54">
        <f t="shared" si="57"/>
        <v>4.357206267288115E-3</v>
      </c>
      <c r="CV52" s="54">
        <f t="shared" si="57"/>
        <v>-2.6143237603727248E-2</v>
      </c>
      <c r="CW52" s="54">
        <f t="shared" si="57"/>
        <v>-0.19897908620614957</v>
      </c>
      <c r="CX52" s="54">
        <f>-(CX12-$CY$12)/$DA$12</f>
        <v>-5.8096083563839128E-3</v>
      </c>
      <c r="CY52" s="65"/>
      <c r="CZ52" s="67"/>
      <c r="DA52" s="67"/>
      <c r="DB52" s="65"/>
      <c r="DC52" s="65"/>
      <c r="DD52" s="36"/>
      <c r="DE52" s="36"/>
      <c r="DF52" s="36"/>
    </row>
    <row r="53" spans="1:184" s="1" customFormat="1" ht="14.25" x14ac:dyDescent="0.25">
      <c r="A53" s="18" t="s">
        <v>46</v>
      </c>
      <c r="B53" s="20" t="s">
        <v>47</v>
      </c>
      <c r="C53" s="54">
        <f t="shared" ref="C53:BN53" si="58">(C13-$CY$13)/$DA$13</f>
        <v>-1.9484830564917128</v>
      </c>
      <c r="D53" s="54">
        <f t="shared" si="58"/>
        <v>-0.84175246105587942</v>
      </c>
      <c r="E53" s="54">
        <f t="shared" si="58"/>
        <v>-0.97590162413901027</v>
      </c>
      <c r="F53" s="54">
        <f t="shared" si="58"/>
        <v>0.22137965637793744</v>
      </c>
      <c r="G53" s="54">
        <f t="shared" si="58"/>
        <v>-0.46948853350018965</v>
      </c>
      <c r="H53" s="54">
        <f t="shared" si="58"/>
        <v>-0.31857072503166695</v>
      </c>
      <c r="I53" s="54">
        <f t="shared" si="58"/>
        <v>0.45949442085049491</v>
      </c>
      <c r="J53" s="54">
        <f t="shared" si="58"/>
        <v>0.16101253299052892</v>
      </c>
      <c r="K53" s="54">
        <f t="shared" si="58"/>
        <v>0.59364358393362859</v>
      </c>
      <c r="L53" s="54">
        <f t="shared" si="58"/>
        <v>0.28845423791950359</v>
      </c>
      <c r="M53" s="54">
        <f t="shared" si="58"/>
        <v>0.48632425346712105</v>
      </c>
      <c r="N53" s="54">
        <f t="shared" si="58"/>
        <v>0.73114647609383465</v>
      </c>
      <c r="O53" s="54">
        <f t="shared" si="58"/>
        <v>0.94243140794976887</v>
      </c>
      <c r="P53" s="54">
        <f t="shared" si="58"/>
        <v>0.98602988595178542</v>
      </c>
      <c r="Q53" s="54">
        <f t="shared" si="58"/>
        <v>0.90218665902482742</v>
      </c>
      <c r="R53" s="54">
        <f t="shared" si="58"/>
        <v>1.0195671767225678</v>
      </c>
      <c r="S53" s="54">
        <f t="shared" si="58"/>
        <v>0.982676156874706</v>
      </c>
      <c r="T53" s="54">
        <f t="shared" si="58"/>
        <v>1.0463970093391941</v>
      </c>
      <c r="U53" s="54">
        <f t="shared" si="58"/>
        <v>0.93237022071853315</v>
      </c>
      <c r="V53" s="54">
        <f t="shared" si="58"/>
        <v>0.89883292994775077</v>
      </c>
      <c r="W53" s="54">
        <f t="shared" si="58"/>
        <v>0.99273734410594305</v>
      </c>
      <c r="X53" s="54">
        <f t="shared" si="58"/>
        <v>1.0799343001099777</v>
      </c>
      <c r="Y53" s="54">
        <f t="shared" si="58"/>
        <v>1.1604237979598577</v>
      </c>
      <c r="Z53" s="54">
        <f t="shared" si="58"/>
        <v>1.3314639808908504</v>
      </c>
      <c r="AA53" s="54">
        <f t="shared" si="58"/>
        <v>1.2778043156575967</v>
      </c>
      <c r="AB53" s="54">
        <f t="shared" si="58"/>
        <v>1.307987877351301</v>
      </c>
      <c r="AC53" s="54">
        <f t="shared" si="58"/>
        <v>1.6332995978278959</v>
      </c>
      <c r="AD53" s="54">
        <f t="shared" si="58"/>
        <v>1.673544346752833</v>
      </c>
      <c r="AE53" s="54">
        <f t="shared" si="58"/>
        <v>1.8680606332233738</v>
      </c>
      <c r="AF53" s="54">
        <f t="shared" si="58"/>
        <v>1.4085997496636495</v>
      </c>
      <c r="AG53" s="54">
        <f t="shared" si="58"/>
        <v>1.1671312561140139</v>
      </c>
      <c r="AH53" s="54">
        <f t="shared" si="58"/>
        <v>0.69090172716889764</v>
      </c>
      <c r="AI53" s="54">
        <f t="shared" si="58"/>
        <v>0.28845423791950359</v>
      </c>
      <c r="AJ53" s="54">
        <f t="shared" si="58"/>
        <v>-0.74449431782061037</v>
      </c>
      <c r="AK53" s="54">
        <f t="shared" si="58"/>
        <v>-1.0262075602951846</v>
      </c>
      <c r="AL53" s="54">
        <f t="shared" si="58"/>
        <v>-2.0994008649602356</v>
      </c>
      <c r="AM53" s="54">
        <f t="shared" si="58"/>
        <v>-3.7259594673432019</v>
      </c>
      <c r="AN53" s="54">
        <f t="shared" si="58"/>
        <v>-3.2765597710147132</v>
      </c>
      <c r="AO53" s="54">
        <f t="shared" si="58"/>
        <v>-2.9914927994630585</v>
      </c>
      <c r="AP53" s="54">
        <f t="shared" si="58"/>
        <v>-2.5152632705179419</v>
      </c>
      <c r="AQ53" s="54">
        <f t="shared" si="58"/>
        <v>-1.8076264352544229</v>
      </c>
      <c r="AR53" s="54">
        <f t="shared" si="58"/>
        <v>-0.80821517028509704</v>
      </c>
      <c r="AS53" s="54">
        <f t="shared" si="58"/>
        <v>-0.37558411934199881</v>
      </c>
      <c r="AT53" s="54">
        <f t="shared" si="58"/>
        <v>-0.20789766548808272</v>
      </c>
      <c r="AU53" s="54">
        <f t="shared" si="58"/>
        <v>-0.4124751391898564</v>
      </c>
      <c r="AV53" s="54">
        <f t="shared" si="58"/>
        <v>-0.17771410379437846</v>
      </c>
      <c r="AW53" s="54">
        <f t="shared" si="58"/>
        <v>0.10064540960311896</v>
      </c>
      <c r="AX53" s="54">
        <f t="shared" si="58"/>
        <v>5.70469316011009E-2</v>
      </c>
      <c r="AY53" s="54">
        <f t="shared" si="58"/>
        <v>6.7409954449280819E-3</v>
      </c>
      <c r="AZ53" s="54">
        <f t="shared" si="58"/>
        <v>0.10064540960311896</v>
      </c>
      <c r="BA53" s="54">
        <f t="shared" si="58"/>
        <v>0.22137965637793744</v>
      </c>
      <c r="BB53" s="54">
        <f t="shared" si="58"/>
        <v>0.3052228833048955</v>
      </c>
      <c r="BC53" s="54">
        <f t="shared" si="58"/>
        <v>0.25156321807164173</v>
      </c>
      <c r="BD53" s="54">
        <f t="shared" si="58"/>
        <v>0.18448863653007558</v>
      </c>
      <c r="BE53" s="54">
        <f t="shared" si="58"/>
        <v>0.19790355283839081</v>
      </c>
      <c r="BF53" s="54">
        <f t="shared" si="58"/>
        <v>0.28845423791950359</v>
      </c>
      <c r="BG53" s="54">
        <f t="shared" si="58"/>
        <v>0.33205271592152025</v>
      </c>
      <c r="BH53" s="54">
        <f t="shared" si="58"/>
        <v>0.16101253299052892</v>
      </c>
      <c r="BI53" s="54">
        <f t="shared" si="58"/>
        <v>4.698574436986519E-2</v>
      </c>
      <c r="BJ53" s="54">
        <f t="shared" si="58"/>
        <v>6.7108118832336611E-2</v>
      </c>
      <c r="BK53" s="54">
        <f t="shared" si="58"/>
        <v>-0.20454393641100319</v>
      </c>
      <c r="BL53" s="54">
        <f t="shared" si="58"/>
        <v>-8.7163418713265661E-2</v>
      </c>
      <c r="BM53" s="54">
        <f t="shared" si="58"/>
        <v>-6.6739208633857187E-3</v>
      </c>
      <c r="BN53" s="54">
        <f t="shared" si="58"/>
        <v>3.3537290770466374E-5</v>
      </c>
      <c r="BO53" s="54">
        <f t="shared" ref="BO53:CW53" si="59">(BO13-$CY$13)/$DA$13</f>
        <v>3.0217098984476162E-2</v>
      </c>
      <c r="BP53" s="54">
        <f t="shared" si="59"/>
        <v>0.18113490745299748</v>
      </c>
      <c r="BQ53" s="54">
        <f t="shared" si="59"/>
        <v>0.16101253299052892</v>
      </c>
      <c r="BR53" s="54">
        <f t="shared" si="59"/>
        <v>0.16436626206760557</v>
      </c>
      <c r="BS53" s="54">
        <f t="shared" si="59"/>
        <v>0.204611010992547</v>
      </c>
      <c r="BT53" s="54">
        <f t="shared" si="59"/>
        <v>0.40248102654016449</v>
      </c>
      <c r="BU53" s="54">
        <f t="shared" si="59"/>
        <v>0.40918848469432062</v>
      </c>
      <c r="BV53" s="54">
        <f t="shared" si="59"/>
        <v>0.60705850024194097</v>
      </c>
      <c r="BW53" s="54">
        <f t="shared" si="59"/>
        <v>0.50309289885251296</v>
      </c>
      <c r="BX53" s="54">
        <f t="shared" si="59"/>
        <v>0.30857661238197215</v>
      </c>
      <c r="BY53" s="54">
        <f t="shared" si="59"/>
        <v>0.46284814992757439</v>
      </c>
      <c r="BZ53" s="54">
        <f t="shared" si="59"/>
        <v>0.56681375131700096</v>
      </c>
      <c r="CA53" s="54">
        <f t="shared" si="59"/>
        <v>0.36894373576938211</v>
      </c>
      <c r="CB53" s="54">
        <f t="shared" si="59"/>
        <v>0.18784236560715509</v>
      </c>
      <c r="CC53" s="54">
        <f t="shared" si="59"/>
        <v>0.19790355283838795</v>
      </c>
      <c r="CD53" s="54">
        <f t="shared" si="59"/>
        <v>0.22808711453209363</v>
      </c>
      <c r="CE53" s="54">
        <f t="shared" si="59"/>
        <v>9.3937951448962775E-2</v>
      </c>
      <c r="CF53" s="54">
        <f t="shared" si="59"/>
        <v>-2.3241007131244791</v>
      </c>
      <c r="CG53" s="54">
        <f t="shared" si="59"/>
        <v>-0.64388244550825902</v>
      </c>
      <c r="CH53" s="54">
        <f t="shared" si="59"/>
        <v>-0.59022278027500819</v>
      </c>
      <c r="CI53" s="54">
        <f t="shared" si="59"/>
        <v>-0.99602399860148172</v>
      </c>
      <c r="CJ53" s="54">
        <f t="shared" si="59"/>
        <v>0.28845423791950214</v>
      </c>
      <c r="CK53" s="54">
        <f t="shared" si="59"/>
        <v>0.36223627761522592</v>
      </c>
      <c r="CL53" s="54">
        <f t="shared" si="59"/>
        <v>0.10399913868019563</v>
      </c>
      <c r="CM53" s="54">
        <f t="shared" si="59"/>
        <v>-0.13746935486943992</v>
      </c>
      <c r="CN53" s="54">
        <f t="shared" si="59"/>
        <v>-0.61369888381455628</v>
      </c>
      <c r="CO53" s="54">
        <f t="shared" si="59"/>
        <v>-0.54662430227299008</v>
      </c>
      <c r="CP53" s="54">
        <f t="shared" si="59"/>
        <v>-0.78809279582262559</v>
      </c>
      <c r="CQ53" s="54">
        <f t="shared" si="59"/>
        <v>-0.5130870115022077</v>
      </c>
      <c r="CR53" s="54">
        <f t="shared" si="59"/>
        <v>-0.59693023842916437</v>
      </c>
      <c r="CS53" s="54">
        <f t="shared" si="59"/>
        <v>-0.44601242996064017</v>
      </c>
      <c r="CT53" s="54">
        <f t="shared" si="59"/>
        <v>-0.52985565688759817</v>
      </c>
      <c r="CU53" s="54">
        <f t="shared" si="59"/>
        <v>-0.25820360164425699</v>
      </c>
      <c r="CV53" s="54">
        <f t="shared" si="59"/>
        <v>-0.22131258179639651</v>
      </c>
      <c r="CW53" s="54">
        <f t="shared" si="59"/>
        <v>-0.27161851795257075</v>
      </c>
      <c r="CX53" s="54">
        <f>(CX13-$CY$13)/$DA$13</f>
        <v>-0.18777529102561416</v>
      </c>
      <c r="CY53" s="66"/>
      <c r="CZ53" s="67"/>
      <c r="DA53" s="67"/>
      <c r="DB53" s="65"/>
      <c r="DC53" s="65"/>
      <c r="DD53" s="36"/>
      <c r="DE53" s="36"/>
      <c r="DF53" s="36"/>
    </row>
    <row r="54" spans="1:184" s="1" customFormat="1" ht="14.25" x14ac:dyDescent="0.25">
      <c r="A54" s="18" t="s">
        <v>51</v>
      </c>
      <c r="B54" s="19" t="s">
        <v>181</v>
      </c>
      <c r="C54" s="54">
        <f t="shared" ref="C54:BN54" si="60">(C14-$CY$14)/$DA$14</f>
        <v>-1.8465745673008171</v>
      </c>
      <c r="D54" s="54">
        <f t="shared" si="60"/>
        <v>-1.8347559481960933</v>
      </c>
      <c r="E54" s="54">
        <f t="shared" si="60"/>
        <v>-1.8169505203973373</v>
      </c>
      <c r="F54" s="54">
        <f t="shared" si="60"/>
        <v>-1.7914339280023843</v>
      </c>
      <c r="G54" s="54">
        <f t="shared" si="60"/>
        <v>-1.7674479436554205</v>
      </c>
      <c r="H54" s="54">
        <f t="shared" si="60"/>
        <v>-1.7449344430001925</v>
      </c>
      <c r="I54" s="54">
        <f t="shared" si="60"/>
        <v>-1.7198828454552617</v>
      </c>
      <c r="J54" s="54">
        <f t="shared" si="60"/>
        <v>-1.6672415534756968</v>
      </c>
      <c r="K54" s="54">
        <f t="shared" si="60"/>
        <v>-1.645367420739249</v>
      </c>
      <c r="L54" s="54">
        <f t="shared" si="60"/>
        <v>-1.6232220410069549</v>
      </c>
      <c r="M54" s="54">
        <f t="shared" si="60"/>
        <v>-1.5819343732820923</v>
      </c>
      <c r="N54" s="54">
        <f t="shared" si="60"/>
        <v>-1.5308430641359336</v>
      </c>
      <c r="O54" s="54">
        <f t="shared" si="60"/>
        <v>-1.4942634692675427</v>
      </c>
      <c r="P54" s="54">
        <f t="shared" si="60"/>
        <v>-1.4497402123779439</v>
      </c>
      <c r="Q54" s="54">
        <f t="shared" si="60"/>
        <v>-1.3960720567712475</v>
      </c>
      <c r="R54" s="54">
        <f t="shared" si="60"/>
        <v>-1.33976893034776</v>
      </c>
      <c r="S54" s="54">
        <f t="shared" si="60"/>
        <v>-1.2752121453363834</v>
      </c>
      <c r="T54" s="54">
        <f t="shared" si="60"/>
        <v>-1.1967442643951847</v>
      </c>
      <c r="U54" s="54">
        <f t="shared" si="60"/>
        <v>-1.1055858990054708</v>
      </c>
      <c r="V54" s="54">
        <f t="shared" si="60"/>
        <v>-1.0104944521759882</v>
      </c>
      <c r="W54" s="54">
        <f t="shared" si="60"/>
        <v>-0.89645446520811256</v>
      </c>
      <c r="X54" s="54">
        <f t="shared" si="60"/>
        <v>-0.74033244431325296</v>
      </c>
      <c r="Y54" s="54">
        <f t="shared" si="60"/>
        <v>-0.56497126149873655</v>
      </c>
      <c r="Z54" s="54">
        <f t="shared" si="60"/>
        <v>-0.34812866310518142</v>
      </c>
      <c r="AA54" s="54">
        <f t="shared" si="60"/>
        <v>-0.16428132427776504</v>
      </c>
      <c r="AB54" s="54">
        <f t="shared" si="60"/>
        <v>3.4019604471166073E-2</v>
      </c>
      <c r="AC54" s="54">
        <f t="shared" si="60"/>
        <v>0.31276464227388939</v>
      </c>
      <c r="AD54" s="54">
        <f t="shared" si="60"/>
        <v>0.63967539662471629</v>
      </c>
      <c r="AE54" s="54">
        <f t="shared" si="60"/>
        <v>0.92756533314453715</v>
      </c>
      <c r="AF54" s="54">
        <f t="shared" si="60"/>
        <v>1.199781068261536</v>
      </c>
      <c r="AG54" s="54">
        <f t="shared" si="60"/>
        <v>1.3795209525804255</v>
      </c>
      <c r="AH54" s="54">
        <f t="shared" si="60"/>
        <v>1.5570521113617106</v>
      </c>
      <c r="AI54" s="54">
        <f t="shared" si="60"/>
        <v>1.6809538641071347</v>
      </c>
      <c r="AJ54" s="54">
        <f t="shared" si="60"/>
        <v>1.8487007562525419</v>
      </c>
      <c r="AK54" s="54">
        <f t="shared" si="60"/>
        <v>1.9825417739171851</v>
      </c>
      <c r="AL54" s="54">
        <f t="shared" si="60"/>
        <v>1.9780468237003064</v>
      </c>
      <c r="AM54" s="54">
        <f t="shared" si="60"/>
        <v>1.920309963155918</v>
      </c>
      <c r="AN54" s="54">
        <f t="shared" si="60"/>
        <v>1.8397689801750379</v>
      </c>
      <c r="AO54" s="54">
        <f t="shared" si="60"/>
        <v>1.785926451499583</v>
      </c>
      <c r="AP54" s="54">
        <f t="shared" si="60"/>
        <v>1.6850613186156618</v>
      </c>
      <c r="AQ54" s="54">
        <f t="shared" si="60"/>
        <v>1.6030091023722106</v>
      </c>
      <c r="AR54" s="54">
        <f t="shared" si="60"/>
        <v>1.3033199215330835</v>
      </c>
      <c r="AS54" s="54">
        <f t="shared" si="60"/>
        <v>1.252887355091123</v>
      </c>
      <c r="AT54" s="54">
        <f t="shared" si="60"/>
        <v>1.1332674299229839</v>
      </c>
      <c r="AU54" s="54">
        <f t="shared" si="60"/>
        <v>1.0545476767713566</v>
      </c>
      <c r="AV54" s="54">
        <f t="shared" si="60"/>
        <v>0.99717893714990224</v>
      </c>
      <c r="AW54" s="54">
        <f t="shared" si="60"/>
        <v>0.98367471171384879</v>
      </c>
      <c r="AX54" s="54">
        <f t="shared" si="60"/>
        <v>0.8903463703573663</v>
      </c>
      <c r="AY54" s="54">
        <f t="shared" si="60"/>
        <v>0.71841452456176158</v>
      </c>
      <c r="AZ54" s="54">
        <f t="shared" si="60"/>
        <v>0.62351682558645427</v>
      </c>
      <c r="BA54" s="54">
        <f t="shared" si="60"/>
        <v>0.61381005809224731</v>
      </c>
      <c r="BB54" s="54">
        <f t="shared" si="60"/>
        <v>0.54625018134114578</v>
      </c>
      <c r="BC54" s="54">
        <f t="shared" si="60"/>
        <v>0.50244379151199703</v>
      </c>
      <c r="BD54" s="54">
        <f t="shared" si="60"/>
        <v>0.43670514459014831</v>
      </c>
      <c r="BE54" s="54">
        <f t="shared" si="60"/>
        <v>0.39971867922798821</v>
      </c>
      <c r="BF54" s="54">
        <f t="shared" si="60"/>
        <v>0.36443719498257532</v>
      </c>
      <c r="BG54" s="54">
        <f t="shared" si="60"/>
        <v>0.25543465222327028</v>
      </c>
      <c r="BH54" s="54">
        <f t="shared" si="60"/>
        <v>0.21963004877158229</v>
      </c>
      <c r="BI54" s="54">
        <f t="shared" si="60"/>
        <v>0.21587134040057185</v>
      </c>
      <c r="BJ54" s="54">
        <f t="shared" si="60"/>
        <v>0.15350390614138196</v>
      </c>
      <c r="BK54" s="54">
        <f t="shared" si="60"/>
        <v>0.13897281707819698</v>
      </c>
      <c r="BL54" s="54">
        <f t="shared" si="60"/>
        <v>0.12256237382950658</v>
      </c>
      <c r="BM54" s="54">
        <f t="shared" si="60"/>
        <v>0.11843554453556218</v>
      </c>
      <c r="BN54" s="54">
        <f t="shared" si="60"/>
        <v>7.9647224129566929E-2</v>
      </c>
      <c r="BO54" s="54">
        <f t="shared" ref="BO54:CW54" si="61">(BO14-$CY$14)/$DA$14</f>
        <v>4.7543204692637106E-2</v>
      </c>
      <c r="BP54" s="54">
        <f t="shared" si="61"/>
        <v>8.4316547415203766E-2</v>
      </c>
      <c r="BQ54" s="54">
        <f t="shared" si="61"/>
        <v>9.1930838084312558E-2</v>
      </c>
      <c r="BR54" s="54">
        <f t="shared" si="61"/>
        <v>8.9993359542554566E-2</v>
      </c>
      <c r="BS54" s="54">
        <f t="shared" si="61"/>
        <v>9.4933929824037463E-2</v>
      </c>
      <c r="BT54" s="54">
        <f t="shared" si="61"/>
        <v>8.2456568015116374E-2</v>
      </c>
      <c r="BU54" s="54">
        <f t="shared" si="61"/>
        <v>3.5782709944165922E-2</v>
      </c>
      <c r="BV54" s="54">
        <f t="shared" si="61"/>
        <v>2.3072850710233381E-2</v>
      </c>
      <c r="BW54" s="54">
        <f t="shared" si="61"/>
        <v>1.3811703280630291E-2</v>
      </c>
      <c r="BX54" s="54">
        <f t="shared" si="61"/>
        <v>-1.9593720492797422E-3</v>
      </c>
      <c r="BY54" s="54">
        <f t="shared" si="61"/>
        <v>-0.10028640804349814</v>
      </c>
      <c r="BZ54" s="54">
        <f t="shared" si="61"/>
        <v>-0.11652247822343038</v>
      </c>
      <c r="CA54" s="54">
        <f t="shared" si="61"/>
        <v>-0.11446875096916684</v>
      </c>
      <c r="CB54" s="54">
        <f t="shared" si="61"/>
        <v>-0.10941193197517839</v>
      </c>
      <c r="CC54" s="54">
        <f t="shared" si="61"/>
        <v>-9.7864559866300646E-2</v>
      </c>
      <c r="CD54" s="54">
        <f t="shared" si="61"/>
        <v>-0.16029011848174349</v>
      </c>
      <c r="CE54" s="54">
        <f>(CE14-$CY$14)/$DA$14</f>
        <v>-0.18284236870780651</v>
      </c>
      <c r="CF54" s="54">
        <f t="shared" si="61"/>
        <v>-0.20946332387156133</v>
      </c>
      <c r="CG54" s="54">
        <f t="shared" si="61"/>
        <v>-0.20777771754023208</v>
      </c>
      <c r="CH54" s="54">
        <f t="shared" si="61"/>
        <v>-0.23782800972289872</v>
      </c>
      <c r="CI54" s="54">
        <f t="shared" si="61"/>
        <v>-0.21651574576356072</v>
      </c>
      <c r="CJ54" s="54">
        <f t="shared" si="61"/>
        <v>-0.22879935971830637</v>
      </c>
      <c r="CK54" s="54">
        <f t="shared" si="61"/>
        <v>-0.17577057203039018</v>
      </c>
      <c r="CL54" s="54">
        <f t="shared" si="61"/>
        <v>-0.16769128651125917</v>
      </c>
      <c r="CM54" s="54">
        <f t="shared" si="61"/>
        <v>-0.16854377706963264</v>
      </c>
      <c r="CN54" s="54">
        <f t="shared" si="61"/>
        <v>-0.12752735634061566</v>
      </c>
      <c r="CO54" s="54">
        <f t="shared" si="61"/>
        <v>-7.4537318223534418E-2</v>
      </c>
      <c r="CP54" s="54">
        <f t="shared" si="61"/>
        <v>-5.3263803835031744E-2</v>
      </c>
      <c r="CQ54" s="54">
        <f t="shared" si="61"/>
        <v>-5.4775037097602841E-2</v>
      </c>
      <c r="CR54" s="54">
        <f t="shared" si="61"/>
        <v>-3.7628352003044908E-2</v>
      </c>
      <c r="CS54" s="54">
        <f t="shared" si="61"/>
        <v>1.2687965726410441E-2</v>
      </c>
      <c r="CT54" s="54">
        <f t="shared" si="61"/>
        <v>1.1699851670114144E-2</v>
      </c>
      <c r="CU54" s="54">
        <f t="shared" si="61"/>
        <v>1.3056086649344743E-2</v>
      </c>
      <c r="CV54" s="54">
        <f t="shared" si="61"/>
        <v>5.9226200299437697E-2</v>
      </c>
      <c r="CW54" s="54">
        <f t="shared" si="61"/>
        <v>0.10287759184524525</v>
      </c>
      <c r="CX54" s="54">
        <f>(CX14-$CY$14)/$DA$14</f>
        <v>0.13374162501545037</v>
      </c>
      <c r="CY54" s="66"/>
      <c r="CZ54" s="67"/>
      <c r="DA54" s="67"/>
      <c r="DB54" s="65"/>
      <c r="DC54" s="65"/>
      <c r="DD54" s="36"/>
      <c r="DE54" s="36"/>
      <c r="DF54" s="36"/>
    </row>
    <row r="55" spans="1:184" s="1" customFormat="1" ht="14.25" x14ac:dyDescent="0.25">
      <c r="A55" s="18" t="s">
        <v>56</v>
      </c>
      <c r="B55" s="19" t="s">
        <v>57</v>
      </c>
      <c r="C55" s="54">
        <f t="shared" ref="C55:BN55" si="62">-(C15-$CY$15)/$DA$15</f>
        <v>-2.8838267399618242E-2</v>
      </c>
      <c r="D55" s="54">
        <f t="shared" si="62"/>
        <v>0.4151633737264232</v>
      </c>
      <c r="E55" s="54">
        <f t="shared" si="62"/>
        <v>0.63576292794857703</v>
      </c>
      <c r="F55" s="54">
        <f t="shared" si="62"/>
        <v>1.0344324481265015</v>
      </c>
      <c r="G55" s="54">
        <f t="shared" si="62"/>
        <v>0.34129836293009602</v>
      </c>
      <c r="H55" s="54">
        <f t="shared" si="62"/>
        <v>0.39048580093878249</v>
      </c>
      <c r="I55" s="54">
        <f t="shared" si="62"/>
        <v>0.91498950697475068</v>
      </c>
      <c r="J55" s="54">
        <f t="shared" si="62"/>
        <v>1.2653408068642651</v>
      </c>
      <c r="K55" s="54">
        <f t="shared" si="62"/>
        <v>0.46359580394897998</v>
      </c>
      <c r="L55" s="54">
        <f t="shared" si="62"/>
        <v>0.78110877987379945</v>
      </c>
      <c r="M55" s="54">
        <f t="shared" si="62"/>
        <v>0.81182479632749438</v>
      </c>
      <c r="N55" s="54">
        <f t="shared" si="62"/>
        <v>1.2631055973956073</v>
      </c>
      <c r="O55" s="54">
        <f t="shared" si="62"/>
        <v>0.82828473584051088</v>
      </c>
      <c r="P55" s="54">
        <f t="shared" si="62"/>
        <v>0.99022031561848722</v>
      </c>
      <c r="Q55" s="54">
        <f t="shared" si="62"/>
        <v>1.3129505169217659</v>
      </c>
      <c r="R55" s="54">
        <f t="shared" si="62"/>
        <v>1.3439834900930892</v>
      </c>
      <c r="S55" s="54">
        <f t="shared" si="62"/>
        <v>1.0584545437800088</v>
      </c>
      <c r="T55" s="54">
        <f t="shared" si="62"/>
        <v>1.5188892302912096</v>
      </c>
      <c r="U55" s="54">
        <f t="shared" si="62"/>
        <v>1.2628086346336669</v>
      </c>
      <c r="V55" s="54">
        <f t="shared" si="62"/>
        <v>1.4979318489866382</v>
      </c>
      <c r="W55" s="54">
        <f t="shared" si="62"/>
        <v>0.87629086805032719</v>
      </c>
      <c r="X55" s="54">
        <f t="shared" si="62"/>
        <v>1.056659594788093</v>
      </c>
      <c r="Y55" s="54">
        <f t="shared" si="62"/>
        <v>1.1520838666875075</v>
      </c>
      <c r="Z55" s="54">
        <f t="shared" si="62"/>
        <v>1.7366321470223225</v>
      </c>
      <c r="AA55" s="54">
        <f t="shared" si="62"/>
        <v>1.7557781836633459</v>
      </c>
      <c r="AB55" s="54">
        <f t="shared" si="62"/>
        <v>1.8883194869349398</v>
      </c>
      <c r="AC55" s="54">
        <f t="shared" si="62"/>
        <v>2.1225558407616352</v>
      </c>
      <c r="AD55" s="54">
        <f t="shared" si="62"/>
        <v>2.501412634156543</v>
      </c>
      <c r="AE55" s="54">
        <f t="shared" si="62"/>
        <v>2.1126351513461374</v>
      </c>
      <c r="AF55" s="54">
        <f t="shared" si="62"/>
        <v>1.8448275637803224</v>
      </c>
      <c r="AG55" s="54">
        <f t="shared" si="62"/>
        <v>1.815601238300953</v>
      </c>
      <c r="AH55" s="54">
        <f t="shared" si="62"/>
        <v>1.3208815015770941</v>
      </c>
      <c r="AI55" s="54">
        <f t="shared" si="62"/>
        <v>1.1419962511406592</v>
      </c>
      <c r="AJ55" s="54">
        <f t="shared" si="62"/>
        <v>0.85486142166894785</v>
      </c>
      <c r="AK55" s="54">
        <f t="shared" si="62"/>
        <v>0.79001192736052039</v>
      </c>
      <c r="AL55" s="54">
        <f t="shared" si="62"/>
        <v>0.54346317041979741</v>
      </c>
      <c r="AM55" s="54">
        <f t="shared" si="62"/>
        <v>-0.25225434540584357</v>
      </c>
      <c r="AN55" s="54">
        <f t="shared" si="62"/>
        <v>-0.96442936168506288</v>
      </c>
      <c r="AO55" s="54">
        <f t="shared" si="62"/>
        <v>-0.86357939313773646</v>
      </c>
      <c r="AP55" s="54">
        <f t="shared" si="62"/>
        <v>-1.1351354125842916</v>
      </c>
      <c r="AQ55" s="54">
        <f t="shared" si="62"/>
        <v>-0.80138931314499784</v>
      </c>
      <c r="AR55" s="54">
        <f t="shared" si="62"/>
        <v>-0.97032141205356082</v>
      </c>
      <c r="AS55" s="54">
        <f t="shared" si="62"/>
        <v>-0.51671408714463929</v>
      </c>
      <c r="AT55" s="54">
        <f t="shared" si="62"/>
        <v>-0.20276305733765135</v>
      </c>
      <c r="AU55" s="54">
        <f t="shared" si="62"/>
        <v>-0.34165712186604397</v>
      </c>
      <c r="AV55" s="54">
        <f t="shared" si="62"/>
        <v>-0.43642841046731284</v>
      </c>
      <c r="AW55" s="54">
        <f t="shared" si="62"/>
        <v>0.18297558753165014</v>
      </c>
      <c r="AX55" s="54">
        <f t="shared" si="62"/>
        <v>1.0098066187350737E-2</v>
      </c>
      <c r="AY55" s="54">
        <f t="shared" si="62"/>
        <v>0.18515886862162417</v>
      </c>
      <c r="AZ55" s="54">
        <f t="shared" si="62"/>
        <v>0.13808836776835057</v>
      </c>
      <c r="BA55" s="54">
        <f t="shared" si="62"/>
        <v>-0.3785906099438423</v>
      </c>
      <c r="BB55" s="54">
        <f t="shared" si="62"/>
        <v>-0.57546232444571199</v>
      </c>
      <c r="BC55" s="54">
        <f t="shared" si="62"/>
        <v>6.5484192629880103E-2</v>
      </c>
      <c r="BD55" s="54">
        <f t="shared" si="62"/>
        <v>-0.29985010265645295</v>
      </c>
      <c r="BE55" s="54">
        <f t="shared" si="62"/>
        <v>-0.10987201998053954</v>
      </c>
      <c r="BF55" s="54">
        <f t="shared" si="62"/>
        <v>-0.6834829627874448</v>
      </c>
      <c r="BG55" s="54">
        <f t="shared" si="62"/>
        <v>-0.23828334902185569</v>
      </c>
      <c r="BH55" s="54">
        <f t="shared" si="62"/>
        <v>-0.40150983423998982</v>
      </c>
      <c r="BI55" s="54">
        <f t="shared" si="62"/>
        <v>-0.34387624019111207</v>
      </c>
      <c r="BJ55" s="54">
        <f t="shared" si="62"/>
        <v>-0.60741070768176431</v>
      </c>
      <c r="BK55" s="54">
        <f t="shared" si="62"/>
        <v>-0.51754638873745973</v>
      </c>
      <c r="BL55" s="54">
        <f t="shared" si="62"/>
        <v>-0.7012747264249618</v>
      </c>
      <c r="BM55" s="54">
        <f t="shared" si="62"/>
        <v>-0.55534515642400406</v>
      </c>
      <c r="BN55" s="54">
        <f t="shared" si="62"/>
        <v>-1.215880729501142</v>
      </c>
      <c r="BO55" s="54">
        <f t="shared" ref="BO55:CW55" si="63">-(BO15-$CY$15)/$DA$15</f>
        <v>-0.88255938526757383</v>
      </c>
      <c r="BP55" s="54">
        <f t="shared" si="63"/>
        <v>-0.91297944145571819</v>
      </c>
      <c r="BQ55" s="54">
        <f t="shared" si="63"/>
        <v>-0.98071478141566193</v>
      </c>
      <c r="BR55" s="54">
        <f t="shared" si="63"/>
        <v>-0.90523722100161252</v>
      </c>
      <c r="BS55" s="54">
        <f t="shared" si="63"/>
        <v>-0.62122271675600294</v>
      </c>
      <c r="BT55" s="54">
        <f t="shared" si="63"/>
        <v>-0.46986555144956021</v>
      </c>
      <c r="BU55" s="54">
        <f t="shared" si="63"/>
        <v>-0.29718787169252175</v>
      </c>
      <c r="BV55" s="54">
        <f t="shared" si="63"/>
        <v>-1.117199516163512</v>
      </c>
      <c r="BW55" s="54">
        <f t="shared" si="63"/>
        <v>-0.81243416012381786</v>
      </c>
      <c r="BX55" s="54">
        <f t="shared" si="63"/>
        <v>-0.90127701317169351</v>
      </c>
      <c r="BY55" s="54">
        <f t="shared" si="63"/>
        <v>-0.14081258151984674</v>
      </c>
      <c r="BZ55" s="54">
        <f t="shared" si="63"/>
        <v>-0.95923005311300302</v>
      </c>
      <c r="CA55" s="54">
        <f t="shared" si="63"/>
        <v>-1.0693305808083791</v>
      </c>
      <c r="CB55" s="54">
        <f t="shared" si="63"/>
        <v>-0.66842909151813823</v>
      </c>
      <c r="CC55" s="54">
        <f t="shared" si="63"/>
        <v>-0.68687035679098729</v>
      </c>
      <c r="CD55" s="54">
        <f t="shared" si="63"/>
        <v>-1.1576666726677098</v>
      </c>
      <c r="CE55" s="54">
        <f t="shared" si="63"/>
        <v>-1.0989842703594963</v>
      </c>
      <c r="CF55" s="54">
        <f t="shared" si="63"/>
        <v>-1.2689036915433971</v>
      </c>
      <c r="CG55" s="54">
        <f t="shared" si="63"/>
        <v>-1.1094807984667654</v>
      </c>
      <c r="CH55" s="54">
        <f t="shared" si="63"/>
        <v>-1.6283828971373988</v>
      </c>
      <c r="CI55" s="54">
        <f t="shared" si="63"/>
        <v>-1.2567377237912249</v>
      </c>
      <c r="CJ55" s="54">
        <f t="shared" si="63"/>
        <v>-0.33723462572652835</v>
      </c>
      <c r="CK55" s="54">
        <f t="shared" si="63"/>
        <v>-0.67121197718237569</v>
      </c>
      <c r="CL55" s="54">
        <f t="shared" si="63"/>
        <v>-1.4695855247954359</v>
      </c>
      <c r="CM55" s="54">
        <f t="shared" si="63"/>
        <v>-0.70926313137362107</v>
      </c>
      <c r="CN55" s="54">
        <f t="shared" si="63"/>
        <v>-0.14913032178307131</v>
      </c>
      <c r="CO55" s="54">
        <f t="shared" si="63"/>
        <v>0.30546798267628739</v>
      </c>
      <c r="CP55" s="54">
        <f t="shared" si="63"/>
        <v>-0.27047797343588315</v>
      </c>
      <c r="CQ55" s="54">
        <f t="shared" si="63"/>
        <v>-0.87715344836214093</v>
      </c>
      <c r="CR55" s="54">
        <f t="shared" si="63"/>
        <v>-0.40619789860762101</v>
      </c>
      <c r="CS55" s="54">
        <f t="shared" si="63"/>
        <v>-0.24538650184870195</v>
      </c>
      <c r="CT55" s="54">
        <f t="shared" si="63"/>
        <v>-1.1280009662285231</v>
      </c>
      <c r="CU55" s="54">
        <f t="shared" si="63"/>
        <v>-1.615042921165935</v>
      </c>
      <c r="CV55" s="54">
        <f t="shared" si="63"/>
        <v>-0.7838313772650809</v>
      </c>
      <c r="CW55" s="54">
        <f t="shared" si="63"/>
        <v>-0.71126440924207324</v>
      </c>
      <c r="CX55" s="54">
        <f>-(CX15-$CY$15)/$DA$15</f>
        <v>-1.0707326468009351</v>
      </c>
      <c r="CY55" s="66"/>
      <c r="CZ55" s="67"/>
      <c r="DA55" s="67"/>
      <c r="DB55" s="65"/>
      <c r="DC55" s="65"/>
      <c r="DD55" s="36"/>
      <c r="DE55" s="36"/>
      <c r="DF55" s="36"/>
    </row>
    <row r="56" spans="1:184" s="1" customFormat="1" ht="14.25" x14ac:dyDescent="0.25">
      <c r="A56" s="18" t="s">
        <v>62</v>
      </c>
      <c r="B56" s="19" t="s">
        <v>63</v>
      </c>
      <c r="C56" s="54">
        <f t="shared" ref="C56:BN56" si="64">-(C16-$CY$16)/$DA$16</f>
        <v>-0.36828330025108408</v>
      </c>
      <c r="D56" s="54">
        <f t="shared" si="64"/>
        <v>-0.16711463200121715</v>
      </c>
      <c r="E56" s="54">
        <f t="shared" si="64"/>
        <v>-5.1711881373032391E-2</v>
      </c>
      <c r="F56" s="54">
        <f t="shared" si="64"/>
        <v>0.52355019187598584</v>
      </c>
      <c r="G56" s="54">
        <f t="shared" si="64"/>
        <v>-0.33307604771835519</v>
      </c>
      <c r="H56" s="54">
        <f t="shared" si="64"/>
        <v>-4.9240188002882171E-2</v>
      </c>
      <c r="I56" s="54">
        <f t="shared" si="64"/>
        <v>0.38938824092521251</v>
      </c>
      <c r="J56" s="54">
        <f t="shared" si="64"/>
        <v>1.3512061219088467</v>
      </c>
      <c r="K56" s="54">
        <f t="shared" si="64"/>
        <v>-0.27511330825294927</v>
      </c>
      <c r="L56" s="54">
        <f t="shared" si="64"/>
        <v>0.36168698937253513</v>
      </c>
      <c r="M56" s="54">
        <f t="shared" si="64"/>
        <v>0.33910070671215375</v>
      </c>
      <c r="N56" s="54">
        <f t="shared" si="64"/>
        <v>0.47147809171102995</v>
      </c>
      <c r="O56" s="54">
        <f t="shared" si="64"/>
        <v>2.7697963201888203E-2</v>
      </c>
      <c r="P56" s="54">
        <f t="shared" si="64"/>
        <v>0.49721476928885655</v>
      </c>
      <c r="Q56" s="54">
        <f t="shared" si="64"/>
        <v>0.53506985071159086</v>
      </c>
      <c r="R56" s="54">
        <f t="shared" si="64"/>
        <v>0.62367836863904713</v>
      </c>
      <c r="S56" s="54">
        <f t="shared" si="64"/>
        <v>0.58167203969571624</v>
      </c>
      <c r="T56" s="54">
        <f t="shared" si="64"/>
        <v>1.7886810426004518</v>
      </c>
      <c r="U56" s="54">
        <f t="shared" si="64"/>
        <v>1.0925682465470183</v>
      </c>
      <c r="V56" s="54">
        <f t="shared" si="64"/>
        <v>0.72665505081573145</v>
      </c>
      <c r="W56" s="54">
        <f t="shared" si="64"/>
        <v>0.69808029143872952</v>
      </c>
      <c r="X56" s="54">
        <f t="shared" si="64"/>
        <v>0.80740754409620485</v>
      </c>
      <c r="Y56" s="54">
        <f t="shared" si="64"/>
        <v>1.0238505443000465</v>
      </c>
      <c r="Z56" s="54">
        <f t="shared" si="64"/>
        <v>1.3117024118529943</v>
      </c>
      <c r="AA56" s="54">
        <f t="shared" si="64"/>
        <v>1.4037392955199306</v>
      </c>
      <c r="AB56" s="54">
        <f t="shared" si="64"/>
        <v>1.8502390771510788</v>
      </c>
      <c r="AC56" s="54">
        <f t="shared" si="64"/>
        <v>2.5544734633163797</v>
      </c>
      <c r="AD56" s="54">
        <f t="shared" si="64"/>
        <v>2.9317547221149765</v>
      </c>
      <c r="AE56" s="54">
        <f t="shared" si="64"/>
        <v>2.4346511464154612</v>
      </c>
      <c r="AF56" s="54">
        <f t="shared" si="64"/>
        <v>2.3047767363757505</v>
      </c>
      <c r="AG56" s="54">
        <f t="shared" si="64"/>
        <v>2.4896989394377838</v>
      </c>
      <c r="AH56" s="54">
        <f t="shared" si="64"/>
        <v>1.7855597311747211</v>
      </c>
      <c r="AI56" s="54">
        <f t="shared" si="64"/>
        <v>1.5192135261185169</v>
      </c>
      <c r="AJ56" s="54">
        <f t="shared" si="64"/>
        <v>1.3468200985344907</v>
      </c>
      <c r="AK56" s="54">
        <f t="shared" si="64"/>
        <v>1.0052904534189713</v>
      </c>
      <c r="AL56" s="54">
        <f t="shared" si="64"/>
        <v>0.40913617422781962</v>
      </c>
      <c r="AM56" s="54">
        <f t="shared" si="64"/>
        <v>-0.68232298871891672</v>
      </c>
      <c r="AN56" s="54">
        <f t="shared" si="64"/>
        <v>-2.3389459793718146</v>
      </c>
      <c r="AO56" s="54">
        <f t="shared" si="64"/>
        <v>-1.7090635480093836</v>
      </c>
      <c r="AP56" s="54">
        <f t="shared" si="64"/>
        <v>-1.9213761094553894</v>
      </c>
      <c r="AQ56" s="54">
        <f t="shared" si="64"/>
        <v>-1.5261274877283513</v>
      </c>
      <c r="AR56" s="54">
        <f t="shared" si="64"/>
        <v>-1.2111845306874889</v>
      </c>
      <c r="AS56" s="54">
        <f t="shared" si="64"/>
        <v>-0.37990540288420438</v>
      </c>
      <c r="AT56" s="54">
        <f t="shared" si="64"/>
        <v>-0.44159917803470816</v>
      </c>
      <c r="AU56" s="54">
        <f t="shared" si="64"/>
        <v>-0.48829867717643133</v>
      </c>
      <c r="AV56" s="54">
        <f t="shared" si="64"/>
        <v>-0.29625288123891136</v>
      </c>
      <c r="AW56" s="54">
        <f t="shared" si="64"/>
        <v>0.34648645271024148</v>
      </c>
      <c r="AX56" s="54">
        <f t="shared" si="64"/>
        <v>-0.30219202556872182</v>
      </c>
      <c r="AY56" s="54">
        <f t="shared" si="64"/>
        <v>0.1060732958239754</v>
      </c>
      <c r="AZ56" s="54">
        <f t="shared" si="64"/>
        <v>3.444060003845965E-4</v>
      </c>
      <c r="BA56" s="54">
        <f t="shared" si="64"/>
        <v>-0.11831889957873563</v>
      </c>
      <c r="BB56" s="54">
        <f t="shared" si="64"/>
        <v>-0.43313382271261208</v>
      </c>
      <c r="BC56" s="54">
        <f t="shared" si="64"/>
        <v>-0.16453785419251793</v>
      </c>
      <c r="BD56" s="54">
        <f t="shared" si="64"/>
        <v>-0.37444590919958021</v>
      </c>
      <c r="BE56" s="54">
        <f t="shared" si="64"/>
        <v>4.0788446683353852E-3</v>
      </c>
      <c r="BF56" s="54">
        <f t="shared" si="64"/>
        <v>-0.45983693702748335</v>
      </c>
      <c r="BG56" s="54">
        <f t="shared" si="64"/>
        <v>-0.20674289941204024</v>
      </c>
      <c r="BH56" s="54">
        <f t="shared" si="64"/>
        <v>-0.30466238460508455</v>
      </c>
      <c r="BI56" s="54">
        <f t="shared" si="64"/>
        <v>-0.2719373280947755</v>
      </c>
      <c r="BJ56" s="54">
        <f t="shared" si="64"/>
        <v>-0.92508525523262686</v>
      </c>
      <c r="BK56" s="54">
        <f t="shared" si="64"/>
        <v>-0.36265738193493019</v>
      </c>
      <c r="BL56" s="54">
        <f t="shared" si="64"/>
        <v>-0.4516715223447364</v>
      </c>
      <c r="BM56" s="54">
        <f t="shared" si="64"/>
        <v>-0.40761783106088778</v>
      </c>
      <c r="BN56" s="54">
        <f t="shared" si="64"/>
        <v>-1.2032975053242998</v>
      </c>
      <c r="BO56" s="54">
        <f t="shared" ref="BO56:CW56" si="65">-(BO16-$CY$16)/$DA$16</f>
        <v>-0.96091193807590247</v>
      </c>
      <c r="BP56" s="54">
        <f t="shared" si="65"/>
        <v>-0.57094937810208957</v>
      </c>
      <c r="BQ56" s="54">
        <f t="shared" si="65"/>
        <v>-0.86746982767811598</v>
      </c>
      <c r="BR56" s="54">
        <f t="shared" si="65"/>
        <v>-1.0678094404641969</v>
      </c>
      <c r="BS56" s="54">
        <f t="shared" si="65"/>
        <v>-0.77839459847245429</v>
      </c>
      <c r="BT56" s="54">
        <f t="shared" si="65"/>
        <v>-0.46696534781591875</v>
      </c>
      <c r="BU56" s="54">
        <f t="shared" si="65"/>
        <v>-0.28741620887720148</v>
      </c>
      <c r="BV56" s="54">
        <f t="shared" si="65"/>
        <v>-1.7298770480778642</v>
      </c>
      <c r="BW56" s="54">
        <f t="shared" si="65"/>
        <v>-0.64852783972366845</v>
      </c>
      <c r="BX56" s="54">
        <f t="shared" si="65"/>
        <v>-0.89952378233581565</v>
      </c>
      <c r="BY56" s="54">
        <f t="shared" si="65"/>
        <v>9.2793436219231279E-2</v>
      </c>
      <c r="BZ56" s="54">
        <f t="shared" si="65"/>
        <v>-0.88930005693958292</v>
      </c>
      <c r="CA56" s="54">
        <f t="shared" si="65"/>
        <v>-0.76828333552991701</v>
      </c>
      <c r="CB56" s="54">
        <f t="shared" si="65"/>
        <v>-0.43601833236137255</v>
      </c>
      <c r="CC56" s="54">
        <f t="shared" si="65"/>
        <v>-0.25008646114333416</v>
      </c>
      <c r="CD56" s="54">
        <f t="shared" si="65"/>
        <v>-1.0045041883928849</v>
      </c>
      <c r="CE56" s="54">
        <f t="shared" si="65"/>
        <v>-0.71011070415548805</v>
      </c>
      <c r="CF56" s="54">
        <f t="shared" si="65"/>
        <v>-1.1375861491302277</v>
      </c>
      <c r="CG56" s="54">
        <f t="shared" si="65"/>
        <v>-0.58212898092030207</v>
      </c>
      <c r="CH56" s="54">
        <f t="shared" si="65"/>
        <v>-1.6577662510006204</v>
      </c>
      <c r="CI56" s="54">
        <f t="shared" si="65"/>
        <v>-0.26598363800037933</v>
      </c>
      <c r="CJ56" s="54">
        <f t="shared" si="65"/>
        <v>0.57882436428469874</v>
      </c>
      <c r="CK56" s="54">
        <f t="shared" si="65"/>
        <v>0.27869141281742277</v>
      </c>
      <c r="CL56" s="54">
        <f t="shared" si="65"/>
        <v>-0.92676574492110686</v>
      </c>
      <c r="CM56" s="54">
        <f t="shared" si="65"/>
        <v>0.17996134529982352</v>
      </c>
      <c r="CN56" s="54">
        <f t="shared" si="65"/>
        <v>0.28982529009169145</v>
      </c>
      <c r="CO56" s="54">
        <f t="shared" si="65"/>
        <v>0.25293725313574411</v>
      </c>
      <c r="CP56" s="54">
        <f t="shared" si="65"/>
        <v>-0.34121895152052434</v>
      </c>
      <c r="CQ56" s="54">
        <f t="shared" si="65"/>
        <v>0.10352282033808638</v>
      </c>
      <c r="CR56" s="54">
        <f t="shared" si="65"/>
        <v>-0.13498560426199538</v>
      </c>
      <c r="CS56" s="54">
        <f t="shared" si="65"/>
        <v>0.10351157451372574</v>
      </c>
      <c r="CT56" s="54">
        <f t="shared" si="65"/>
        <v>-0.49583695269161104</v>
      </c>
      <c r="CU56" s="54">
        <f t="shared" si="65"/>
        <v>-0.53062828448206578</v>
      </c>
      <c r="CV56" s="54">
        <f t="shared" si="65"/>
        <v>-0.1049313160709909</v>
      </c>
      <c r="CW56" s="54">
        <f t="shared" si="65"/>
        <v>-4.9837657884248578E-2</v>
      </c>
      <c r="CX56" s="54">
        <f>-(CX16-$CY$16)/$DA$16</f>
        <v>-0.73352060917929673</v>
      </c>
      <c r="CY56" s="66"/>
      <c r="CZ56" s="67"/>
      <c r="DA56" s="67"/>
      <c r="DB56" s="65"/>
      <c r="DC56" s="65"/>
      <c r="DD56" s="36"/>
      <c r="DE56" s="36"/>
      <c r="DF56" s="36"/>
    </row>
    <row r="57" spans="1:184" s="1" customFormat="1" ht="14.25" x14ac:dyDescent="0.25">
      <c r="A57" s="18" t="s">
        <v>66</v>
      </c>
      <c r="B57" s="19" t="s">
        <v>67</v>
      </c>
      <c r="C57" s="54">
        <f t="shared" ref="C57:BN57" si="66">(C17-$CY$17)/$DA$17</f>
        <v>0.29348159252644723</v>
      </c>
      <c r="D57" s="54">
        <f t="shared" si="66"/>
        <v>0.13426915535115927</v>
      </c>
      <c r="E57" s="54">
        <f t="shared" si="66"/>
        <v>-0.40705313104481966</v>
      </c>
      <c r="F57" s="54">
        <f t="shared" si="66"/>
        <v>-0.44950978095822985</v>
      </c>
      <c r="G57" s="54">
        <f t="shared" si="66"/>
        <v>-0.75732049283045322</v>
      </c>
      <c r="H57" s="54">
        <f t="shared" si="66"/>
        <v>-0.54503724326340253</v>
      </c>
      <c r="I57" s="54">
        <f t="shared" si="66"/>
        <v>-0.27968318130458925</v>
      </c>
      <c r="J57" s="54">
        <f t="shared" si="66"/>
        <v>-0.26906901882623679</v>
      </c>
      <c r="K57" s="54">
        <f t="shared" si="66"/>
        <v>-0.39643896856646715</v>
      </c>
      <c r="L57" s="54">
        <f t="shared" si="66"/>
        <v>-0.43889561847987724</v>
      </c>
      <c r="M57" s="54">
        <f t="shared" si="66"/>
        <v>-0.5238089183066974</v>
      </c>
      <c r="N57" s="54">
        <f t="shared" si="66"/>
        <v>-0.37521064360976197</v>
      </c>
      <c r="O57" s="54">
        <f t="shared" si="66"/>
        <v>-0.18415571899941663</v>
      </c>
      <c r="P57" s="54">
        <f t="shared" si="66"/>
        <v>2.8127530567634076E-2</v>
      </c>
      <c r="Q57" s="54">
        <f t="shared" si="66"/>
        <v>5.9970018002691694E-2</v>
      </c>
      <c r="R57" s="54">
        <f t="shared" si="66"/>
        <v>0.3571665673965625</v>
      </c>
      <c r="S57" s="54">
        <f t="shared" si="66"/>
        <v>0.41023737978832536</v>
      </c>
      <c r="T57" s="54">
        <f t="shared" si="66"/>
        <v>0.61190646687702333</v>
      </c>
      <c r="U57" s="54">
        <f t="shared" si="66"/>
        <v>0.74989057909560619</v>
      </c>
      <c r="V57" s="54">
        <f t="shared" si="66"/>
        <v>0.69681976670384349</v>
      </c>
      <c r="W57" s="54">
        <f t="shared" si="66"/>
        <v>0.68620560422549104</v>
      </c>
      <c r="X57" s="54">
        <f t="shared" si="66"/>
        <v>0.61190646687702333</v>
      </c>
      <c r="Y57" s="54">
        <f t="shared" si="66"/>
        <v>0.63313479183372823</v>
      </c>
      <c r="Z57" s="54">
        <f t="shared" si="66"/>
        <v>0.61190646687702333</v>
      </c>
      <c r="AA57" s="54">
        <f t="shared" si="66"/>
        <v>0.51637900457185026</v>
      </c>
      <c r="AB57" s="54">
        <f t="shared" si="66"/>
        <v>0.37839489235326762</v>
      </c>
      <c r="AC57" s="54">
        <f t="shared" si="66"/>
        <v>0.33593824243985748</v>
      </c>
      <c r="AD57" s="54">
        <f t="shared" si="66"/>
        <v>0.5376073295285555</v>
      </c>
      <c r="AE57" s="54">
        <f t="shared" si="66"/>
        <v>1.1426145907946497</v>
      </c>
      <c r="AF57" s="54">
        <f t="shared" si="66"/>
        <v>1.4610394651452256</v>
      </c>
      <c r="AG57" s="54">
        <f t="shared" si="66"/>
        <v>1.8856059642793264</v>
      </c>
      <c r="AH57" s="54">
        <f t="shared" si="66"/>
        <v>2.1509600262381392</v>
      </c>
      <c r="AI57" s="54">
        <f t="shared" si="66"/>
        <v>2.2358733260649606</v>
      </c>
      <c r="AJ57" s="54">
        <f t="shared" si="66"/>
        <v>2.2677158135000179</v>
      </c>
      <c r="AK57" s="54">
        <f t="shared" si="66"/>
        <v>1.9705192641061469</v>
      </c>
      <c r="AL57" s="54">
        <f t="shared" si="66"/>
        <v>1.4398111401885207</v>
      </c>
      <c r="AM57" s="54">
        <f t="shared" si="66"/>
        <v>1.1956854031864124</v>
      </c>
      <c r="AN57" s="54">
        <f t="shared" si="66"/>
        <v>0.33593824243985748</v>
      </c>
      <c r="AO57" s="54">
        <f t="shared" si="66"/>
        <v>-0.56626556822010754</v>
      </c>
      <c r="AP57" s="54">
        <f t="shared" si="66"/>
        <v>-1.3729419165748999</v>
      </c>
      <c r="AQ57" s="54">
        <f t="shared" si="66"/>
        <v>-2.4131298394534477</v>
      </c>
      <c r="AR57" s="54">
        <f t="shared" si="66"/>
        <v>-2.4449723268885051</v>
      </c>
      <c r="AS57" s="54">
        <f t="shared" si="66"/>
        <v>-2.094704965102872</v>
      </c>
      <c r="AT57" s="54">
        <f t="shared" si="66"/>
        <v>-1.7550517657955909</v>
      </c>
      <c r="AU57" s="54">
        <f t="shared" si="66"/>
        <v>-1.2880286167480794</v>
      </c>
      <c r="AV57" s="54">
        <f t="shared" si="66"/>
        <v>-0.9165329300057411</v>
      </c>
      <c r="AW57" s="54">
        <f t="shared" si="66"/>
        <v>-0.78916298026551068</v>
      </c>
      <c r="AX57" s="54">
        <f t="shared" si="66"/>
        <v>-0.76793465530880567</v>
      </c>
      <c r="AY57" s="54">
        <f t="shared" si="66"/>
        <v>-0.81039130522221581</v>
      </c>
      <c r="AZ57" s="54">
        <f t="shared" si="66"/>
        <v>-0.64056470556857537</v>
      </c>
      <c r="BA57" s="54">
        <f t="shared" si="66"/>
        <v>-0.73609216787374809</v>
      </c>
      <c r="BB57" s="54">
        <f t="shared" si="66"/>
        <v>-1.0014462298325613</v>
      </c>
      <c r="BC57" s="54">
        <f t="shared" si="66"/>
        <v>-1.0120603923109139</v>
      </c>
      <c r="BD57" s="54">
        <f t="shared" si="66"/>
        <v>-1.0863595296593815</v>
      </c>
      <c r="BE57" s="54">
        <f t="shared" si="66"/>
        <v>-0.92714709248409366</v>
      </c>
      <c r="BF57" s="54">
        <f t="shared" si="66"/>
        <v>-0.67240719300363283</v>
      </c>
      <c r="BG57" s="54">
        <f t="shared" si="66"/>
        <v>-0.47073810591493481</v>
      </c>
      <c r="BH57" s="54">
        <f t="shared" si="66"/>
        <v>-0.34336815617470445</v>
      </c>
      <c r="BI57" s="54">
        <f t="shared" si="66"/>
        <v>-0.31152566873964688</v>
      </c>
      <c r="BJ57" s="54">
        <f t="shared" si="66"/>
        <v>-0.34336815617470445</v>
      </c>
      <c r="BK57" s="54">
        <f t="shared" si="66"/>
        <v>-0.47073810591493481</v>
      </c>
      <c r="BL57" s="54">
        <f t="shared" si="66"/>
        <v>-0.27968318130458925</v>
      </c>
      <c r="BM57" s="54">
        <f t="shared" si="66"/>
        <v>-0.47073810591493481</v>
      </c>
      <c r="BN57" s="54">
        <f t="shared" si="66"/>
        <v>-0.50258059334999239</v>
      </c>
      <c r="BO57" s="54">
        <f t="shared" ref="BO57:CW57" si="67">(BO17-$CY$17)/$DA$17</f>
        <v>-0.60872221813351768</v>
      </c>
      <c r="BP57" s="54">
        <f t="shared" si="67"/>
        <v>-0.66179303052528038</v>
      </c>
      <c r="BQ57" s="54">
        <f t="shared" si="67"/>
        <v>-0.43889561847987724</v>
      </c>
      <c r="BR57" s="54">
        <f t="shared" si="67"/>
        <v>-0.37521064360976197</v>
      </c>
      <c r="BS57" s="54">
        <f t="shared" si="67"/>
        <v>-0.40705313104481966</v>
      </c>
      <c r="BT57" s="54">
        <f t="shared" si="67"/>
        <v>-0.25845485634788423</v>
      </c>
      <c r="BU57" s="54">
        <f t="shared" si="67"/>
        <v>-0.3964389685664671</v>
      </c>
      <c r="BV57" s="54">
        <f t="shared" si="67"/>
        <v>-0.39643896856646715</v>
      </c>
      <c r="BW57" s="54">
        <f t="shared" si="67"/>
        <v>-0.31152566873964688</v>
      </c>
      <c r="BX57" s="54">
        <f t="shared" si="67"/>
        <v>-0.32213983121799938</v>
      </c>
      <c r="BY57" s="54">
        <f t="shared" si="67"/>
        <v>-0.26906901882623668</v>
      </c>
      <c r="BZ57" s="54">
        <f t="shared" si="67"/>
        <v>-0.24784069386953173</v>
      </c>
      <c r="CA57" s="54">
        <f t="shared" si="67"/>
        <v>-0.21599820643447409</v>
      </c>
      <c r="CB57" s="54">
        <f t="shared" si="67"/>
        <v>-0.13108490660765387</v>
      </c>
      <c r="CC57" s="54">
        <f t="shared" si="67"/>
        <v>-0.14169906908600638</v>
      </c>
      <c r="CD57" s="54">
        <f t="shared" si="67"/>
        <v>-0.26906901882623668</v>
      </c>
      <c r="CE57" s="54">
        <f t="shared" si="67"/>
        <v>-0.27968318130458925</v>
      </c>
      <c r="CF57" s="54">
        <f t="shared" si="67"/>
        <v>-0.78916298026551068</v>
      </c>
      <c r="CG57" s="54">
        <f t="shared" si="67"/>
        <v>-0.6830213554819855</v>
      </c>
      <c r="CH57" s="54">
        <f t="shared" si="67"/>
        <v>-0.67240719300363294</v>
      </c>
      <c r="CI57" s="54">
        <f t="shared" si="67"/>
        <v>-0.66179303052528038</v>
      </c>
      <c r="CJ57" s="54">
        <f t="shared" si="67"/>
        <v>-0.38582480608811459</v>
      </c>
      <c r="CK57" s="54">
        <f t="shared" si="67"/>
        <v>-0.25845485634788423</v>
      </c>
      <c r="CL57" s="54">
        <f t="shared" si="67"/>
        <v>0.12365499287280707</v>
      </c>
      <c r="CM57" s="54">
        <f t="shared" si="67"/>
        <v>0.60129230439867076</v>
      </c>
      <c r="CN57" s="54">
        <f t="shared" si="67"/>
        <v>1.2912128654915851</v>
      </c>
      <c r="CO57" s="54">
        <f t="shared" si="67"/>
        <v>1.7900785019741534</v>
      </c>
      <c r="CP57" s="54">
        <f t="shared" si="67"/>
        <v>2.3632432758051904</v>
      </c>
      <c r="CQ57" s="54">
        <f t="shared" si="67"/>
        <v>2.5755265253722412</v>
      </c>
      <c r="CR57" s="54">
        <f t="shared" si="67"/>
        <v>2.2358733260649606</v>
      </c>
      <c r="CS57" s="54">
        <f t="shared" si="67"/>
        <v>1.6839368771906285</v>
      </c>
      <c r="CT57" s="54">
        <f t="shared" si="67"/>
        <v>0.74989057909560619</v>
      </c>
      <c r="CU57" s="54">
        <f t="shared" si="67"/>
        <v>0.28286743004809473</v>
      </c>
      <c r="CV57" s="54">
        <f t="shared" si="67"/>
        <v>0.22979661765633214</v>
      </c>
      <c r="CW57" s="54">
        <f t="shared" si="67"/>
        <v>0.30409575500480002</v>
      </c>
      <c r="CX57" s="54">
        <f>(CX17-$CY$17)/$DA$17</f>
        <v>0.32532407996150497</v>
      </c>
      <c r="CY57" s="66"/>
      <c r="CZ57" s="67"/>
      <c r="DA57" s="67"/>
      <c r="DB57" s="65"/>
      <c r="DC57" s="65"/>
      <c r="DD57" s="36"/>
      <c r="DE57" s="36"/>
      <c r="DF57" s="36"/>
    </row>
    <row r="58" spans="1:184" s="1" customFormat="1" ht="14.25" x14ac:dyDescent="0.25">
      <c r="A58" s="19" t="s">
        <v>70</v>
      </c>
      <c r="B58" s="19" t="s">
        <v>182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54">
        <f t="shared" ref="AE58:CD58" si="68">(AE18-$CY$18)/$DA$18</f>
        <v>3.0486537386556232</v>
      </c>
      <c r="AF58" s="54">
        <f t="shared" si="68"/>
        <v>2.3743703872488564</v>
      </c>
      <c r="AG58" s="54">
        <f t="shared" si="68"/>
        <v>2.1564202130567702</v>
      </c>
      <c r="AH58" s="54">
        <f t="shared" si="68"/>
        <v>1.2437538586274091</v>
      </c>
      <c r="AI58" s="54">
        <f t="shared" si="68"/>
        <v>0.80785351024323637</v>
      </c>
      <c r="AJ58" s="54">
        <f t="shared" si="68"/>
        <v>0.44006259129409087</v>
      </c>
      <c r="AK58" s="54">
        <f t="shared" si="68"/>
        <v>-0.58838979317481621</v>
      </c>
      <c r="AL58" s="54">
        <f t="shared" si="68"/>
        <v>-1.5419218052651935</v>
      </c>
      <c r="AM58" s="54">
        <f t="shared" si="68"/>
        <v>-2.849622850417711</v>
      </c>
      <c r="AN58" s="54">
        <f t="shared" si="68"/>
        <v>-3.2106028264233535</v>
      </c>
      <c r="AO58" s="54">
        <f t="shared" si="68"/>
        <v>-2.9926526522312678</v>
      </c>
      <c r="AP58" s="54">
        <f t="shared" si="68"/>
        <v>-2.3251802437680031</v>
      </c>
      <c r="AQ58" s="54">
        <f t="shared" si="68"/>
        <v>-1.7394391506267717</v>
      </c>
      <c r="AR58" s="54">
        <f t="shared" si="68"/>
        <v>-1.1128323998245238</v>
      </c>
      <c r="AS58" s="54">
        <f t="shared" si="68"/>
        <v>-0.85401656797142123</v>
      </c>
      <c r="AT58" s="54">
        <f t="shared" si="68"/>
        <v>-0.49303659196577843</v>
      </c>
      <c r="AU58" s="54">
        <f t="shared" si="68"/>
        <v>0.40600787657657739</v>
      </c>
      <c r="AV58" s="54">
        <f t="shared" si="68"/>
        <v>0.50817202072911782</v>
      </c>
      <c r="AW58" s="54">
        <f t="shared" si="68"/>
        <v>0.55584862133363666</v>
      </c>
      <c r="AX58" s="54">
        <f t="shared" si="68"/>
        <v>6.5460729401442583E-2</v>
      </c>
      <c r="AY58" s="54">
        <f t="shared" si="68"/>
        <v>-0.15248944479064364</v>
      </c>
      <c r="AZ58" s="54">
        <f t="shared" si="68"/>
        <v>-0.19335510245165982</v>
      </c>
      <c r="BA58" s="54">
        <f t="shared" si="68"/>
        <v>-0.24103170305617871</v>
      </c>
      <c r="BB58" s="54">
        <f t="shared" si="68"/>
        <v>8.5893558231950648E-2</v>
      </c>
      <c r="BC58" s="54">
        <f t="shared" si="68"/>
        <v>-2.6487000335843722E-3</v>
      </c>
      <c r="BD58" s="54">
        <f t="shared" si="68"/>
        <v>0.20849053121499922</v>
      </c>
      <c r="BE58" s="54">
        <f t="shared" si="68"/>
        <v>0.11313733000596146</v>
      </c>
      <c r="BF58" s="54">
        <f t="shared" si="68"/>
        <v>0.22892336004550723</v>
      </c>
      <c r="BG58" s="54">
        <f t="shared" si="68"/>
        <v>0.39238599068957192</v>
      </c>
      <c r="BH58" s="54">
        <f t="shared" si="68"/>
        <v>0.19486864532799381</v>
      </c>
      <c r="BI58" s="54">
        <f t="shared" si="68"/>
        <v>0.39919693363307462</v>
      </c>
      <c r="BJ58" s="54">
        <f t="shared" si="68"/>
        <v>-0.63606639377933505</v>
      </c>
      <c r="BK58" s="54">
        <f t="shared" si="68"/>
        <v>-0.77228525264938896</v>
      </c>
      <c r="BL58" s="54">
        <f t="shared" si="68"/>
        <v>-0.64287733672283764</v>
      </c>
      <c r="BM58" s="54">
        <f t="shared" si="68"/>
        <v>-0.86763845385842664</v>
      </c>
      <c r="BN58" s="54">
        <f t="shared" si="68"/>
        <v>0.11994827294946413</v>
      </c>
      <c r="BO58" s="54">
        <f t="shared" si="68"/>
        <v>0.15400298766697759</v>
      </c>
      <c r="BP58" s="54">
        <f t="shared" si="68"/>
        <v>0.31746561831104231</v>
      </c>
      <c r="BQ58" s="54">
        <f t="shared" si="68"/>
        <v>0.32427656125454496</v>
      </c>
      <c r="BR58" s="54">
        <f t="shared" si="68"/>
        <v>0.20167958827149648</v>
      </c>
      <c r="BS58" s="54">
        <f t="shared" si="68"/>
        <v>0.30384373242403695</v>
      </c>
      <c r="BT58" s="54">
        <f t="shared" si="68"/>
        <v>0.29022184653703154</v>
      </c>
      <c r="BU58" s="54">
        <f t="shared" si="68"/>
        <v>0.26978901770652347</v>
      </c>
      <c r="BV58" s="54">
        <f t="shared" si="68"/>
        <v>0.20849053121499922</v>
      </c>
      <c r="BW58" s="54">
        <f t="shared" si="68"/>
        <v>0.44687353423759357</v>
      </c>
      <c r="BX58" s="54">
        <f t="shared" si="68"/>
        <v>0.26297807476302071</v>
      </c>
      <c r="BY58" s="54">
        <f t="shared" si="68"/>
        <v>0.16081393061048033</v>
      </c>
      <c r="BZ58" s="54">
        <f t="shared" si="68"/>
        <v>0.4264407054070854</v>
      </c>
      <c r="CA58" s="54">
        <f t="shared" si="68"/>
        <v>0.10632638706245878</v>
      </c>
      <c r="CB58" s="54">
        <f t="shared" si="68"/>
        <v>0.20849053121499922</v>
      </c>
      <c r="CC58" s="54">
        <f t="shared" si="68"/>
        <v>0.53541579250312854</v>
      </c>
      <c r="CD58" s="54">
        <f t="shared" si="68"/>
        <v>0.26978901770652347</v>
      </c>
      <c r="CE58" s="54">
        <f>(CE18-$CY$18)/$DA$18</f>
        <v>0.26978901770652347</v>
      </c>
      <c r="CF58" s="54">
        <f>(CF18-$CY$18)/$DA$18</f>
        <v>-0.2274098171691733</v>
      </c>
      <c r="CG58" s="54">
        <f>(CG18-$CY$18)/$DA$18</f>
        <v>-0.21378793128216789</v>
      </c>
      <c r="CH58" s="54">
        <f>(CH18-$CY$18)/$DA$18</f>
        <v>-0.17973321656465444</v>
      </c>
      <c r="CI58" s="54">
        <f>(CI18-$CY$18)/$DA$18</f>
        <v>-0.13205661596013557</v>
      </c>
      <c r="CJ58" s="54">
        <f t="shared" ref="CJ58:CW58" si="69">(CJ18-$CY$18)/$DA$18</f>
        <v>0.49455013484211235</v>
      </c>
      <c r="CK58" s="54">
        <f t="shared" si="69"/>
        <v>0.51498296367262053</v>
      </c>
      <c r="CL58" s="54">
        <f t="shared" si="69"/>
        <v>0.76698785258222024</v>
      </c>
      <c r="CM58" s="54">
        <f t="shared" si="69"/>
        <v>0.8555301108477551</v>
      </c>
      <c r="CN58" s="54">
        <f t="shared" si="69"/>
        <v>0.78060973846922566</v>
      </c>
      <c r="CO58" s="54">
        <f t="shared" si="69"/>
        <v>0.59671427899465279</v>
      </c>
      <c r="CP58" s="54">
        <f t="shared" si="69"/>
        <v>0.25616713181951806</v>
      </c>
      <c r="CQ58" s="54">
        <f t="shared" si="69"/>
        <v>7.2271672344945317E-2</v>
      </c>
      <c r="CR58" s="54">
        <f t="shared" si="69"/>
        <v>3.8216957627431838E-2</v>
      </c>
      <c r="CS58" s="54">
        <f t="shared" si="69"/>
        <v>-0.12524567301663286</v>
      </c>
      <c r="CT58" s="54">
        <f t="shared" si="69"/>
        <v>-0.27508641777369219</v>
      </c>
      <c r="CU58" s="54">
        <f t="shared" si="69"/>
        <v>-8.4380015355616692E-2</v>
      </c>
      <c r="CV58" s="54">
        <f t="shared" si="69"/>
        <v>-0.28189736071719484</v>
      </c>
      <c r="CW58" s="54">
        <f t="shared" si="69"/>
        <v>3.1406014683929104E-2</v>
      </c>
      <c r="CX58" s="54">
        <f>(CX18-$CY$18)/$DA$18</f>
        <v>0.22211241710200455</v>
      </c>
      <c r="CY58" s="65"/>
      <c r="CZ58" s="67"/>
      <c r="DA58" s="67"/>
      <c r="DB58" s="65"/>
      <c r="DC58" s="65"/>
      <c r="DD58" s="36"/>
      <c r="DE58" s="36"/>
      <c r="DF58" s="36"/>
    </row>
    <row r="59" spans="1:184" s="1" customFormat="1" ht="14.25" x14ac:dyDescent="0.25">
      <c r="A59" s="21" t="s">
        <v>203</v>
      </c>
      <c r="B59" s="21" t="s">
        <v>204</v>
      </c>
      <c r="C59" s="61">
        <f t="shared" ref="C59:BN59" si="70">AVERAGEIF(C45:C58,"&lt;&gt;0")</f>
        <v>-0.94803333284963942</v>
      </c>
      <c r="D59" s="61">
        <f t="shared" si="70"/>
        <v>-0.83158091425836367</v>
      </c>
      <c r="E59" s="61">
        <f t="shared" si="70"/>
        <v>-0.86292331599346539</v>
      </c>
      <c r="F59" s="61">
        <f t="shared" si="70"/>
        <v>-0.61636090168628843</v>
      </c>
      <c r="G59" s="61">
        <f t="shared" si="70"/>
        <v>-1.1019464746641827</v>
      </c>
      <c r="H59" s="61">
        <f t="shared" si="70"/>
        <v>-0.76470994145201043</v>
      </c>
      <c r="I59" s="61">
        <f t="shared" si="70"/>
        <v>-0.38833138718446863</v>
      </c>
      <c r="J59" s="61">
        <f t="shared" si="70"/>
        <v>-0.32445362173913439</v>
      </c>
      <c r="K59" s="61">
        <f t="shared" si="70"/>
        <v>-0.44013448578834319</v>
      </c>
      <c r="L59" s="61">
        <f t="shared" si="70"/>
        <v>-0.29961688827459643</v>
      </c>
      <c r="M59" s="61">
        <f t="shared" si="70"/>
        <v>-0.12881233151244587</v>
      </c>
      <c r="N59" s="61">
        <f t="shared" si="70"/>
        <v>-6.9531289936737069E-3</v>
      </c>
      <c r="O59" s="61">
        <f t="shared" si="70"/>
        <v>-0.14976721321886072</v>
      </c>
      <c r="P59" s="61">
        <f t="shared" si="70"/>
        <v>-8.8965511462090585E-2</v>
      </c>
      <c r="Q59" s="61">
        <f t="shared" si="70"/>
        <v>3.9566846157340865E-2</v>
      </c>
      <c r="R59" s="61">
        <f t="shared" si="70"/>
        <v>0.19599904242356442</v>
      </c>
      <c r="S59" s="61">
        <f t="shared" si="70"/>
        <v>6.4120090233543661E-2</v>
      </c>
      <c r="T59" s="61">
        <f t="shared" si="70"/>
        <v>0.29193849503811081</v>
      </c>
      <c r="U59" s="61">
        <f t="shared" si="70"/>
        <v>0.27645470431858893</v>
      </c>
      <c r="V59" s="61">
        <f t="shared" si="70"/>
        <v>0.33345658641764891</v>
      </c>
      <c r="W59" s="61">
        <f t="shared" si="70"/>
        <v>0.21983867372178775</v>
      </c>
      <c r="X59" s="61">
        <f t="shared" si="70"/>
        <v>0.3184425204444184</v>
      </c>
      <c r="Y59" s="61">
        <f t="shared" si="70"/>
        <v>0.58431871064742813</v>
      </c>
      <c r="Z59" s="61">
        <f t="shared" si="70"/>
        <v>0.6875896905957023</v>
      </c>
      <c r="AA59" s="61">
        <f t="shared" si="70"/>
        <v>0.79062019324010169</v>
      </c>
      <c r="AB59" s="61">
        <f t="shared" si="70"/>
        <v>0.91323208689257795</v>
      </c>
      <c r="AC59" s="61">
        <f t="shared" si="70"/>
        <v>1.1766129879604965</v>
      </c>
      <c r="AD59" s="61">
        <f t="shared" si="70"/>
        <v>1.3698883320913411</v>
      </c>
      <c r="AE59" s="61">
        <f t="shared" si="70"/>
        <v>1.470740607836605</v>
      </c>
      <c r="AF59" s="61">
        <f t="shared" si="70"/>
        <v>1.5020297120741</v>
      </c>
      <c r="AG59" s="61">
        <f t="shared" si="70"/>
        <v>1.519704509426701</v>
      </c>
      <c r="AH59" s="61">
        <f t="shared" si="70"/>
        <v>1.2832879248933244</v>
      </c>
      <c r="AI59" s="61">
        <f t="shared" si="70"/>
        <v>0.99990981242448118</v>
      </c>
      <c r="AJ59" s="61">
        <f t="shared" si="70"/>
        <v>0.63242054388290891</v>
      </c>
      <c r="AK59" s="61">
        <f t="shared" si="70"/>
        <v>0.25627132248521145</v>
      </c>
      <c r="AL59" s="61">
        <f t="shared" si="70"/>
        <v>-0.36781386182619957</v>
      </c>
      <c r="AM59" s="61">
        <f t="shared" si="70"/>
        <v>-1.1882754235712976</v>
      </c>
      <c r="AN59" s="61">
        <f t="shared" si="70"/>
        <v>-1.6563765530066537</v>
      </c>
      <c r="AO59" s="61">
        <f t="shared" si="70"/>
        <v>-1.780256514594948</v>
      </c>
      <c r="AP59" s="61">
        <f t="shared" si="70"/>
        <v>-1.867109142389161</v>
      </c>
      <c r="AQ59" s="61">
        <f t="shared" si="70"/>
        <v>-1.7270494610257106</v>
      </c>
      <c r="AR59" s="61">
        <f t="shared" si="70"/>
        <v>-1.405671593956672</v>
      </c>
      <c r="AS59" s="61">
        <f t="shared" si="70"/>
        <v>-0.9975755040443347</v>
      </c>
      <c r="AT59" s="61">
        <f t="shared" si="70"/>
        <v>-0.88865166778752247</v>
      </c>
      <c r="AU59" s="61">
        <f t="shared" si="70"/>
        <v>-0.83967490267179057</v>
      </c>
      <c r="AV59" s="61">
        <f t="shared" si="70"/>
        <v>-0.68821740741981319</v>
      </c>
      <c r="AW59" s="61">
        <f t="shared" si="70"/>
        <v>-0.35321257511684312</v>
      </c>
      <c r="AX59" s="61">
        <f t="shared" si="70"/>
        <v>-0.4655474858820407</v>
      </c>
      <c r="AY59" s="61">
        <f t="shared" si="70"/>
        <v>-0.46032925808592567</v>
      </c>
      <c r="AZ59" s="61">
        <f t="shared" si="70"/>
        <v>-0.39728588871160481</v>
      </c>
      <c r="BA59" s="61">
        <f t="shared" si="70"/>
        <v>-0.25324060602504078</v>
      </c>
      <c r="BB59" s="61">
        <f t="shared" si="70"/>
        <v>-0.35666587663536425</v>
      </c>
      <c r="BC59" s="61">
        <f t="shared" si="70"/>
        <v>-0.23978700158945038</v>
      </c>
      <c r="BD59" s="61">
        <f t="shared" si="70"/>
        <v>-0.23526696956777898</v>
      </c>
      <c r="BE59" s="61">
        <f t="shared" si="70"/>
        <v>-9.3282723034727177E-2</v>
      </c>
      <c r="BF59" s="61">
        <f t="shared" si="70"/>
        <v>-0.18354880388687381</v>
      </c>
      <c r="BG59" s="61">
        <f t="shared" si="70"/>
        <v>-6.6528737373260968E-2</v>
      </c>
      <c r="BH59" s="61">
        <f t="shared" si="70"/>
        <v>-8.6040236469288003E-2</v>
      </c>
      <c r="BI59" s="61">
        <f t="shared" si="70"/>
        <v>-5.4052824087276338E-2</v>
      </c>
      <c r="BJ59" s="61">
        <f t="shared" si="70"/>
        <v>-0.22261589676677579</v>
      </c>
      <c r="BK59" s="61">
        <f t="shared" si="70"/>
        <v>-0.24316817688950934</v>
      </c>
      <c r="BL59" s="61">
        <f t="shared" si="70"/>
        <v>-0.20570124339546256</v>
      </c>
      <c r="BM59" s="61">
        <f t="shared" si="70"/>
        <v>-0.18178126009257295</v>
      </c>
      <c r="BN59" s="61">
        <f t="shared" si="70"/>
        <v>-0.29235118193273962</v>
      </c>
      <c r="BO59" s="61">
        <f t="shared" ref="BO59:CW59" si="71">AVERAGEIF(BO45:BO58,"&lt;&gt;0")</f>
        <v>-0.26739795099313851</v>
      </c>
      <c r="BP59" s="61">
        <f t="shared" si="71"/>
        <v>-0.17789444858207695</v>
      </c>
      <c r="BQ59" s="61">
        <f t="shared" si="71"/>
        <v>-0.162158255128352</v>
      </c>
      <c r="BR59" s="61">
        <f t="shared" si="71"/>
        <v>-0.13436213492659341</v>
      </c>
      <c r="BS59" s="61">
        <f t="shared" si="71"/>
        <v>-4.0760995772499968E-2</v>
      </c>
      <c r="BT59" s="61">
        <f t="shared" si="71"/>
        <v>0.13901635760064926</v>
      </c>
      <c r="BU59" s="61">
        <f t="shared" si="71"/>
        <v>0.22554592557491857</v>
      </c>
      <c r="BV59" s="61">
        <f t="shared" si="71"/>
        <v>0.12756308116755075</v>
      </c>
      <c r="BW59" s="61">
        <f t="shared" si="71"/>
        <v>0.3072725920956752</v>
      </c>
      <c r="BX59" s="61">
        <f t="shared" si="71"/>
        <v>0.34870566406326403</v>
      </c>
      <c r="BY59" s="61">
        <f t="shared" si="71"/>
        <v>0.53170047939894383</v>
      </c>
      <c r="BZ59" s="61">
        <f t="shared" si="71"/>
        <v>0.38949112378872952</v>
      </c>
      <c r="CA59" s="61">
        <f t="shared" si="71"/>
        <v>0.47041662391126149</v>
      </c>
      <c r="CB59" s="61">
        <f t="shared" si="71"/>
        <v>0.52326670374257023</v>
      </c>
      <c r="CC59" s="61">
        <f t="shared" si="71"/>
        <v>0.5160003785336672</v>
      </c>
      <c r="CD59" s="61">
        <f t="shared" si="71"/>
        <v>0.32684486430230281</v>
      </c>
      <c r="CE59" s="61">
        <f t="shared" si="71"/>
        <v>0.18255367643558415</v>
      </c>
      <c r="CF59" s="61">
        <f t="shared" si="71"/>
        <v>-0.26477076314929099</v>
      </c>
      <c r="CG59" s="61">
        <f t="shared" si="71"/>
        <v>-5.1397483825320431E-2</v>
      </c>
      <c r="CH59" s="61">
        <f t="shared" si="71"/>
        <v>-0.11089269358984789</v>
      </c>
      <c r="CI59" s="61">
        <f t="shared" si="71"/>
        <v>-1.3958034243849612E-2</v>
      </c>
      <c r="CJ59" s="61">
        <f t="shared" si="71"/>
        <v>0.41937645621780151</v>
      </c>
      <c r="CK59" s="61">
        <f t="shared" si="71"/>
        <v>0.48756079574296668</v>
      </c>
      <c r="CL59" s="61">
        <f t="shared" si="71"/>
        <v>0.39811726742055481</v>
      </c>
      <c r="CM59" s="61">
        <f t="shared" si="71"/>
        <v>0.52317495641764034</v>
      </c>
      <c r="CN59" s="61">
        <f t="shared" si="71"/>
        <v>0.64146096699614774</v>
      </c>
      <c r="CO59" s="61">
        <f t="shared" si="71"/>
        <v>0.65511714416616929</v>
      </c>
      <c r="CP59" s="61">
        <f t="shared" si="71"/>
        <v>0.44698184827366882</v>
      </c>
      <c r="CQ59" s="61">
        <f t="shared" si="71"/>
        <v>0.40586921993323311</v>
      </c>
      <c r="CR59" s="61">
        <f t="shared" si="71"/>
        <v>0.41372428761999452</v>
      </c>
      <c r="CS59" s="61">
        <f t="shared" si="71"/>
        <v>0.43592908992062285</v>
      </c>
      <c r="CT59" s="61">
        <f t="shared" si="71"/>
        <v>0.10701753213461571</v>
      </c>
      <c r="CU59" s="61">
        <f t="shared" si="71"/>
        <v>4.4397055878544957E-2</v>
      </c>
      <c r="CV59" s="61">
        <f t="shared" si="71"/>
        <v>0.15318309534749469</v>
      </c>
      <c r="CW59" s="61">
        <f t="shared" si="71"/>
        <v>0.15634687904249092</v>
      </c>
      <c r="CX59" s="61">
        <f>AVERAGEIF(CX45:CX58,"&lt;&gt;0")</f>
        <v>8.9147116823186684E-2</v>
      </c>
      <c r="CY59" s="66"/>
      <c r="CZ59" s="69"/>
      <c r="DA59" s="70"/>
      <c r="DB59" s="65"/>
      <c r="DC59" s="65"/>
      <c r="DD59" s="36"/>
      <c r="DE59" s="36"/>
      <c r="DF59" s="36"/>
    </row>
    <row r="60" spans="1:184" s="1" customFormat="1" ht="14.25" x14ac:dyDescent="0.2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 t="s">
        <v>205</v>
      </c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65"/>
      <c r="CZ60" s="65"/>
      <c r="DA60" s="65"/>
      <c r="DB60" s="65"/>
      <c r="DC60" s="65"/>
      <c r="DD60" s="36"/>
      <c r="DE60" s="36"/>
      <c r="DF60" s="36"/>
    </row>
    <row r="61" spans="1:184" s="1" customFormat="1" ht="14.25" x14ac:dyDescent="0.2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48"/>
      <c r="CV61" s="48"/>
      <c r="CW61" s="48"/>
      <c r="CX61" s="48"/>
      <c r="CY61" s="39"/>
      <c r="CZ61" s="39"/>
      <c r="DA61" s="39"/>
      <c r="DB61" s="39"/>
      <c r="DC61" s="39"/>
    </row>
    <row r="62" spans="1:184" s="1" customFormat="1" ht="14.25" x14ac:dyDescent="0.2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62"/>
      <c r="CT62" s="62"/>
      <c r="CU62" s="62"/>
      <c r="CV62" s="62"/>
      <c r="CW62" s="62"/>
      <c r="CX62" s="62"/>
      <c r="CY62" s="39"/>
      <c r="CZ62" s="39"/>
      <c r="DA62" s="39"/>
      <c r="DB62" s="39"/>
      <c r="DC62" s="39"/>
    </row>
    <row r="63" spans="1:184" x14ac:dyDescent="0.25">
      <c r="A63" s="2"/>
      <c r="B63" s="2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</row>
    <row r="64" spans="1:184" x14ac:dyDescent="0.25">
      <c r="A64" s="2"/>
      <c r="B64" s="2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</row>
    <row r="65" spans="1:184" x14ac:dyDescent="0.25">
      <c r="A65" s="2"/>
      <c r="B65" s="2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</row>
    <row r="66" spans="1:184" x14ac:dyDescent="0.25">
      <c r="A66" s="2"/>
      <c r="B66" s="2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</row>
    <row r="67" spans="1:184" x14ac:dyDescent="0.25">
      <c r="A67" s="2"/>
      <c r="B67" s="2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</row>
    <row r="68" spans="1:184" x14ac:dyDescent="0.25">
      <c r="A68" s="2"/>
      <c r="B68" s="2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</row>
    <row r="69" spans="1:184" x14ac:dyDescent="0.25">
      <c r="A69" s="2"/>
      <c r="B69" s="2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</row>
    <row r="70" spans="1:184" x14ac:dyDescent="0.25">
      <c r="A70" s="2"/>
      <c r="B70" s="2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</row>
    <row r="71" spans="1:184" x14ac:dyDescent="0.25">
      <c r="A71" s="2"/>
      <c r="B71" s="2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</row>
    <row r="72" spans="1:184" x14ac:dyDescent="0.25">
      <c r="A72" s="2"/>
      <c r="B72" s="2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</row>
    <row r="73" spans="1:184" x14ac:dyDescent="0.25">
      <c r="A73" s="2"/>
      <c r="B73" s="2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</row>
    <row r="74" spans="1:184" x14ac:dyDescent="0.25">
      <c r="A74" s="2"/>
      <c r="B74" s="2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</row>
    <row r="75" spans="1:184" x14ac:dyDescent="0.25">
      <c r="A75" s="2"/>
      <c r="B75" s="2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</row>
    <row r="76" spans="1:184" x14ac:dyDescent="0.25">
      <c r="A76" s="2"/>
      <c r="B76" s="2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</row>
    <row r="77" spans="1:184" x14ac:dyDescent="0.25">
      <c r="A77" s="2"/>
      <c r="B77" s="2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</row>
    <row r="78" spans="1:184" x14ac:dyDescent="0.25">
      <c r="A78" s="2"/>
      <c r="B78" s="2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</row>
    <row r="79" spans="1:184" x14ac:dyDescent="0.25">
      <c r="A79" s="2"/>
      <c r="B79" s="2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</row>
    <row r="80" spans="1:184" x14ac:dyDescent="0.25">
      <c r="A80" s="2"/>
      <c r="B80" s="2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</row>
    <row r="81" spans="1:184" x14ac:dyDescent="0.25">
      <c r="A81" s="2"/>
      <c r="B81" s="2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</row>
    <row r="82" spans="1:184" x14ac:dyDescent="0.25">
      <c r="A82" s="2"/>
      <c r="B82" s="2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</row>
    <row r="83" spans="1:184" x14ac:dyDescent="0.25">
      <c r="A83" s="2"/>
      <c r="B83" s="2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</row>
    <row r="84" spans="1:184" x14ac:dyDescent="0.25">
      <c r="A84" s="2"/>
      <c r="B84" s="2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</row>
    <row r="85" spans="1:184" x14ac:dyDescent="0.25">
      <c r="A85" s="2"/>
      <c r="B85" s="2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  <c r="CX85" s="55"/>
      <c r="CY85" s="55"/>
      <c r="CZ85" s="55"/>
      <c r="DA85" s="55"/>
      <c r="DB85" s="55"/>
      <c r="DC85" s="55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</row>
    <row r="86" spans="1:184" x14ac:dyDescent="0.25">
      <c r="A86" s="2"/>
      <c r="B86" s="2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5"/>
      <c r="CW86" s="55"/>
      <c r="CX86" s="55"/>
      <c r="CY86" s="55"/>
      <c r="CZ86" s="55"/>
      <c r="DA86" s="55"/>
      <c r="DB86" s="55"/>
      <c r="DC86" s="55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</row>
    <row r="87" spans="1:184" x14ac:dyDescent="0.25">
      <c r="A87" s="2"/>
      <c r="B87" s="2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55"/>
      <c r="DC87" s="55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</row>
    <row r="88" spans="1:184" x14ac:dyDescent="0.25">
      <c r="A88" s="2"/>
      <c r="B88" s="2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  <c r="CX88" s="55"/>
      <c r="CY88" s="55"/>
      <c r="CZ88" s="55"/>
      <c r="DA88" s="55"/>
      <c r="DB88" s="55"/>
      <c r="DC88" s="55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</row>
    <row r="89" spans="1:184" x14ac:dyDescent="0.25">
      <c r="A89" s="2"/>
      <c r="B89" s="2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</row>
    <row r="90" spans="1:184" x14ac:dyDescent="0.25">
      <c r="A90" s="2"/>
      <c r="B90" s="2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55"/>
      <c r="DC90" s="55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</row>
    <row r="91" spans="1:184" x14ac:dyDescent="0.25">
      <c r="A91" s="2"/>
      <c r="B91" s="2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</row>
    <row r="92" spans="1:184" x14ac:dyDescent="0.25">
      <c r="A92" s="2"/>
      <c r="B92" s="2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</row>
    <row r="93" spans="1:184" x14ac:dyDescent="0.25">
      <c r="A93" s="2"/>
      <c r="B93" s="2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</row>
    <row r="94" spans="1:184" x14ac:dyDescent="0.25">
      <c r="A94" s="2"/>
      <c r="B94" s="2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5"/>
      <c r="CY94" s="55"/>
      <c r="CZ94" s="55"/>
      <c r="DA94" s="55"/>
      <c r="DB94" s="55"/>
      <c r="DC94" s="55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</row>
    <row r="95" spans="1:184" x14ac:dyDescent="0.25">
      <c r="A95" s="2"/>
      <c r="B95" s="2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</row>
    <row r="96" spans="1:184" x14ac:dyDescent="0.25">
      <c r="A96" s="2"/>
      <c r="B96" s="2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55"/>
      <c r="DC96" s="55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</row>
    <row r="97" spans="1:184" x14ac:dyDescent="0.25">
      <c r="A97" s="2"/>
      <c r="B97" s="2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</row>
    <row r="98" spans="1:184" x14ac:dyDescent="0.25">
      <c r="A98" s="2"/>
      <c r="B98" s="2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55"/>
      <c r="DC98" s="55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</row>
    <row r="99" spans="1:184" x14ac:dyDescent="0.25">
      <c r="A99" s="2"/>
      <c r="B99" s="2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</row>
    <row r="100" spans="1:184" x14ac:dyDescent="0.25">
      <c r="A100" s="2"/>
      <c r="B100" s="2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</row>
    <row r="101" spans="1:184" x14ac:dyDescent="0.25">
      <c r="A101" s="2"/>
      <c r="B101" s="2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55"/>
      <c r="DC101" s="55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</row>
    <row r="102" spans="1:184" x14ac:dyDescent="0.25">
      <c r="A102" s="2"/>
      <c r="B102" s="2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</row>
    <row r="103" spans="1:184" x14ac:dyDescent="0.25">
      <c r="A103" s="2"/>
      <c r="B103" s="2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5"/>
      <c r="CM103" s="55"/>
      <c r="CN103" s="55"/>
      <c r="CO103" s="55"/>
      <c r="CP103" s="55"/>
      <c r="CQ103" s="55"/>
      <c r="CR103" s="55"/>
      <c r="CS103" s="55"/>
      <c r="CT103" s="55"/>
      <c r="CU103" s="55"/>
      <c r="CV103" s="55"/>
      <c r="CW103" s="55"/>
      <c r="CX103" s="55"/>
      <c r="CY103" s="55"/>
      <c r="CZ103" s="55"/>
      <c r="DA103" s="55"/>
      <c r="DB103" s="55"/>
      <c r="DC103" s="55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</row>
    <row r="104" spans="1:184" x14ac:dyDescent="0.25">
      <c r="A104" s="2"/>
      <c r="B104" s="2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</row>
    <row r="105" spans="1:184" x14ac:dyDescent="0.25">
      <c r="A105" s="2"/>
      <c r="B105" s="2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5"/>
      <c r="CJ105" s="55"/>
      <c r="CK105" s="55"/>
      <c r="CL105" s="55"/>
      <c r="CM105" s="55"/>
      <c r="CN105" s="55"/>
      <c r="CO105" s="55"/>
      <c r="CP105" s="55"/>
      <c r="CQ105" s="55"/>
      <c r="CR105" s="55"/>
      <c r="CS105" s="55"/>
      <c r="CT105" s="55"/>
      <c r="CU105" s="55"/>
      <c r="CV105" s="55"/>
      <c r="CW105" s="55"/>
      <c r="CX105" s="55"/>
      <c r="CY105" s="55"/>
      <c r="CZ105" s="55"/>
      <c r="DA105" s="55"/>
      <c r="DB105" s="55"/>
      <c r="DC105" s="55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</row>
    <row r="106" spans="1:184" x14ac:dyDescent="0.25">
      <c r="A106" s="2"/>
      <c r="B106" s="2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</row>
    <row r="107" spans="1:184" x14ac:dyDescent="0.25">
      <c r="A107" s="2"/>
      <c r="B107" s="2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</row>
    <row r="108" spans="1:184" x14ac:dyDescent="0.25">
      <c r="A108" s="2"/>
      <c r="B108" s="2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55"/>
      <c r="CX108" s="55"/>
      <c r="CY108" s="55"/>
      <c r="CZ108" s="55"/>
      <c r="DA108" s="55"/>
      <c r="DB108" s="55"/>
      <c r="DC108" s="55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</row>
    <row r="109" spans="1:184" x14ac:dyDescent="0.25">
      <c r="A109" s="2"/>
      <c r="B109" s="2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</row>
    <row r="110" spans="1:184" x14ac:dyDescent="0.25">
      <c r="A110" s="2"/>
      <c r="B110" s="2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</row>
    <row r="111" spans="1:184" x14ac:dyDescent="0.25">
      <c r="A111" s="2"/>
      <c r="B111" s="2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55"/>
      <c r="CG111" s="55"/>
      <c r="CH111" s="55"/>
      <c r="CI111" s="55"/>
      <c r="CJ111" s="55"/>
      <c r="CK111" s="55"/>
      <c r="CL111" s="55"/>
      <c r="CM111" s="55"/>
      <c r="CN111" s="55"/>
      <c r="CO111" s="55"/>
      <c r="CP111" s="55"/>
      <c r="CQ111" s="55"/>
      <c r="CR111" s="55"/>
      <c r="CS111" s="55"/>
      <c r="CT111" s="55"/>
      <c r="CU111" s="55"/>
      <c r="CV111" s="55"/>
      <c r="CW111" s="55"/>
      <c r="CX111" s="55"/>
      <c r="CY111" s="55"/>
      <c r="CZ111" s="55"/>
      <c r="DA111" s="55"/>
      <c r="DB111" s="55"/>
      <c r="DC111" s="55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</row>
    <row r="112" spans="1:184" x14ac:dyDescent="0.25">
      <c r="A112" s="2"/>
      <c r="B112" s="2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  <c r="CD112" s="55"/>
      <c r="CE112" s="55"/>
      <c r="CF112" s="55"/>
      <c r="CG112" s="55"/>
      <c r="CH112" s="55"/>
      <c r="CI112" s="55"/>
      <c r="CJ112" s="55"/>
      <c r="CK112" s="55"/>
      <c r="CL112" s="55"/>
      <c r="CM112" s="55"/>
      <c r="CN112" s="55"/>
      <c r="CO112" s="55"/>
      <c r="CP112" s="55"/>
      <c r="CQ112" s="55"/>
      <c r="CR112" s="55"/>
      <c r="CS112" s="55"/>
      <c r="CT112" s="55"/>
      <c r="CU112" s="55"/>
      <c r="CV112" s="55"/>
      <c r="CW112" s="55"/>
      <c r="CX112" s="55"/>
      <c r="CY112" s="55"/>
      <c r="CZ112" s="55"/>
      <c r="DA112" s="55"/>
      <c r="DB112" s="55"/>
      <c r="DC112" s="55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</row>
    <row r="113" spans="1:184" x14ac:dyDescent="0.25">
      <c r="A113" s="2"/>
      <c r="B113" s="2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5"/>
      <c r="CH113" s="55"/>
      <c r="CI113" s="55"/>
      <c r="CJ113" s="55"/>
      <c r="CK113" s="55"/>
      <c r="CL113" s="55"/>
      <c r="CM113" s="55"/>
      <c r="CN113" s="55"/>
      <c r="CO113" s="55"/>
      <c r="CP113" s="55"/>
      <c r="CQ113" s="55"/>
      <c r="CR113" s="55"/>
      <c r="CS113" s="55"/>
      <c r="CT113" s="55"/>
      <c r="CU113" s="55"/>
      <c r="CV113" s="55"/>
      <c r="CW113" s="55"/>
      <c r="CX113" s="55"/>
      <c r="CY113" s="55"/>
      <c r="CZ113" s="55"/>
      <c r="DA113" s="55"/>
      <c r="DB113" s="55"/>
      <c r="DC113" s="55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</row>
    <row r="114" spans="1:184" x14ac:dyDescent="0.25">
      <c r="A114" s="2"/>
      <c r="B114" s="2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55"/>
      <c r="CO114" s="55"/>
      <c r="CP114" s="55"/>
      <c r="CQ114" s="55"/>
      <c r="CR114" s="55"/>
      <c r="CS114" s="55"/>
      <c r="CT114" s="55"/>
      <c r="CU114" s="55"/>
      <c r="CV114" s="55"/>
      <c r="CW114" s="55"/>
      <c r="CX114" s="55"/>
      <c r="CY114" s="55"/>
      <c r="CZ114" s="55"/>
      <c r="DA114" s="55"/>
      <c r="DB114" s="55"/>
      <c r="DC114" s="55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</row>
    <row r="115" spans="1:184" x14ac:dyDescent="0.25">
      <c r="A115" s="2"/>
      <c r="B115" s="2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55"/>
      <c r="CO115" s="55"/>
      <c r="CP115" s="55"/>
      <c r="CQ115" s="55"/>
      <c r="CR115" s="55"/>
      <c r="CS115" s="55"/>
      <c r="CT115" s="55"/>
      <c r="CU115" s="55"/>
      <c r="CV115" s="55"/>
      <c r="CW115" s="55"/>
      <c r="CX115" s="55"/>
      <c r="CY115" s="55"/>
      <c r="CZ115" s="55"/>
      <c r="DA115" s="55"/>
      <c r="DB115" s="55"/>
      <c r="DC115" s="55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</row>
    <row r="116" spans="1:184" x14ac:dyDescent="0.25">
      <c r="A116" s="2"/>
      <c r="B116" s="2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</row>
    <row r="117" spans="1:184" x14ac:dyDescent="0.25">
      <c r="A117" s="2"/>
      <c r="B117" s="2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</row>
    <row r="118" spans="1:184" x14ac:dyDescent="0.25">
      <c r="A118" s="2"/>
      <c r="B118" s="2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</row>
    <row r="119" spans="1:184" x14ac:dyDescent="0.25">
      <c r="A119" s="2"/>
      <c r="B119" s="2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</row>
    <row r="120" spans="1:184" x14ac:dyDescent="0.25">
      <c r="A120" s="2"/>
      <c r="B120" s="2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</row>
    <row r="121" spans="1:184" x14ac:dyDescent="0.25">
      <c r="A121" s="2"/>
      <c r="B121" s="2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</row>
    <row r="122" spans="1:184" x14ac:dyDescent="0.25">
      <c r="A122" s="2"/>
      <c r="B122" s="2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5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</row>
    <row r="123" spans="1:184" x14ac:dyDescent="0.25">
      <c r="A123" s="2"/>
      <c r="B123" s="2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</row>
    <row r="124" spans="1:184" x14ac:dyDescent="0.25">
      <c r="A124" s="2"/>
      <c r="B124" s="2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</row>
    <row r="125" spans="1:184" x14ac:dyDescent="0.25">
      <c r="A125" s="2"/>
      <c r="B125" s="2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</row>
    <row r="126" spans="1:184" x14ac:dyDescent="0.25">
      <c r="A126" s="2"/>
      <c r="B126" s="2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</row>
    <row r="127" spans="1:184" x14ac:dyDescent="0.25">
      <c r="A127" s="2"/>
      <c r="B127" s="2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</row>
    <row r="128" spans="1:184" x14ac:dyDescent="0.25">
      <c r="A128" s="2"/>
      <c r="B128" s="2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</row>
    <row r="129" spans="1:184" x14ac:dyDescent="0.25">
      <c r="A129" s="2"/>
      <c r="B129" s="2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</row>
    <row r="130" spans="1:184" x14ac:dyDescent="0.25">
      <c r="A130" s="2"/>
      <c r="B130" s="2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</row>
    <row r="131" spans="1:184" x14ac:dyDescent="0.25">
      <c r="A131" s="2"/>
      <c r="B131" s="2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</row>
    <row r="132" spans="1:184" x14ac:dyDescent="0.25">
      <c r="A132" s="2"/>
      <c r="B132" s="2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</row>
    <row r="133" spans="1:184" x14ac:dyDescent="0.25">
      <c r="A133" s="2"/>
      <c r="B133" s="2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/>
      <c r="CE133" s="55"/>
      <c r="CF133" s="55"/>
      <c r="CG133" s="55"/>
      <c r="CH133" s="55"/>
      <c r="CI133" s="55"/>
      <c r="CJ133" s="55"/>
      <c r="CK133" s="55"/>
      <c r="CL133" s="55"/>
      <c r="CM133" s="55"/>
      <c r="CN133" s="55"/>
      <c r="CO133" s="55"/>
      <c r="CP133" s="55"/>
      <c r="CQ133" s="55"/>
      <c r="CR133" s="55"/>
      <c r="CS133" s="55"/>
      <c r="CT133" s="55"/>
      <c r="CU133" s="55"/>
      <c r="CV133" s="55"/>
      <c r="CW133" s="55"/>
      <c r="CX133" s="55"/>
      <c r="CY133" s="55"/>
      <c r="CZ133" s="55"/>
      <c r="DA133" s="55"/>
      <c r="DB133" s="55"/>
      <c r="DC133" s="55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</row>
    <row r="134" spans="1:184" x14ac:dyDescent="0.25">
      <c r="A134" s="2"/>
      <c r="B134" s="2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/>
      <c r="CJ134" s="55"/>
      <c r="CK134" s="55"/>
      <c r="CL134" s="55"/>
      <c r="CM134" s="55"/>
      <c r="CN134" s="55"/>
      <c r="CO134" s="55"/>
      <c r="CP134" s="55"/>
      <c r="CQ134" s="55"/>
      <c r="CR134" s="55"/>
      <c r="CS134" s="55"/>
      <c r="CT134" s="55"/>
      <c r="CU134" s="55"/>
      <c r="CV134" s="55"/>
      <c r="CW134" s="55"/>
      <c r="CX134" s="55"/>
      <c r="CY134" s="55"/>
      <c r="CZ134" s="55"/>
      <c r="DA134" s="55"/>
      <c r="DB134" s="55"/>
      <c r="DC134" s="55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</row>
    <row r="135" spans="1:184" x14ac:dyDescent="0.25">
      <c r="A135" s="2"/>
      <c r="B135" s="2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55"/>
      <c r="CN135" s="55"/>
      <c r="CO135" s="55"/>
      <c r="CP135" s="55"/>
      <c r="CQ135" s="55"/>
      <c r="CR135" s="55"/>
      <c r="CS135" s="55"/>
      <c r="CT135" s="55"/>
      <c r="CU135" s="55"/>
      <c r="CV135" s="55"/>
      <c r="CW135" s="55"/>
      <c r="CX135" s="55"/>
      <c r="CY135" s="55"/>
      <c r="CZ135" s="55"/>
      <c r="DA135" s="55"/>
      <c r="DB135" s="55"/>
      <c r="DC135" s="55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</row>
    <row r="136" spans="1:184" x14ac:dyDescent="0.25">
      <c r="A136" s="2"/>
      <c r="B136" s="2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</row>
    <row r="137" spans="1:184" x14ac:dyDescent="0.25">
      <c r="A137" s="2"/>
      <c r="B137" s="2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</row>
    <row r="138" spans="1:184" x14ac:dyDescent="0.25">
      <c r="A138" s="2"/>
      <c r="B138" s="2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  <c r="CP138" s="55"/>
      <c r="CQ138" s="55"/>
      <c r="CR138" s="55"/>
      <c r="CS138" s="55"/>
      <c r="CT138" s="55"/>
      <c r="CU138" s="55"/>
      <c r="CV138" s="55"/>
      <c r="CW138" s="55"/>
      <c r="CX138" s="55"/>
      <c r="CY138" s="55"/>
      <c r="CZ138" s="55"/>
      <c r="DA138" s="55"/>
      <c r="DB138" s="55"/>
      <c r="DC138" s="55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</row>
    <row r="139" spans="1:184" x14ac:dyDescent="0.25">
      <c r="A139" s="2"/>
      <c r="B139" s="2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  <c r="CP139" s="55"/>
      <c r="CQ139" s="55"/>
      <c r="CR139" s="55"/>
      <c r="CS139" s="55"/>
      <c r="CT139" s="55"/>
      <c r="CU139" s="55"/>
      <c r="CV139" s="55"/>
      <c r="CW139" s="55"/>
      <c r="CX139" s="55"/>
      <c r="CY139" s="55"/>
      <c r="CZ139" s="55"/>
      <c r="DA139" s="55"/>
      <c r="DB139" s="55"/>
      <c r="DC139" s="55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</row>
    <row r="140" spans="1:184" x14ac:dyDescent="0.25">
      <c r="A140" s="2"/>
      <c r="B140" s="2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/>
      <c r="CJ140" s="55"/>
      <c r="CK140" s="55"/>
      <c r="CL140" s="55"/>
      <c r="CM140" s="55"/>
      <c r="CN140" s="55"/>
      <c r="CO140" s="55"/>
      <c r="CP140" s="55"/>
      <c r="CQ140" s="55"/>
      <c r="CR140" s="55"/>
      <c r="CS140" s="55"/>
      <c r="CT140" s="55"/>
      <c r="CU140" s="55"/>
      <c r="CV140" s="55"/>
      <c r="CW140" s="55"/>
      <c r="CX140" s="55"/>
      <c r="CY140" s="55"/>
      <c r="CZ140" s="55"/>
      <c r="DA140" s="55"/>
      <c r="DB140" s="55"/>
      <c r="DC140" s="55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</row>
    <row r="141" spans="1:184" x14ac:dyDescent="0.25">
      <c r="A141" s="2"/>
      <c r="B141" s="2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  <c r="CN141" s="55"/>
      <c r="CO141" s="55"/>
      <c r="CP141" s="55"/>
      <c r="CQ141" s="55"/>
      <c r="CR141" s="55"/>
      <c r="CS141" s="55"/>
      <c r="CT141" s="55"/>
      <c r="CU141" s="55"/>
      <c r="CV141" s="55"/>
      <c r="CW141" s="55"/>
      <c r="CX141" s="55"/>
      <c r="CY141" s="55"/>
      <c r="CZ141" s="55"/>
      <c r="DA141" s="55"/>
      <c r="DB141" s="55"/>
      <c r="DC141" s="55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</row>
    <row r="142" spans="1:184" x14ac:dyDescent="0.25">
      <c r="A142" s="2"/>
      <c r="B142" s="2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55"/>
      <c r="CG142" s="55"/>
      <c r="CH142" s="55"/>
      <c r="CI142" s="55"/>
      <c r="CJ142" s="55"/>
      <c r="CK142" s="55"/>
      <c r="CL142" s="55"/>
      <c r="CM142" s="55"/>
      <c r="CN142" s="55"/>
      <c r="CO142" s="55"/>
      <c r="CP142" s="55"/>
      <c r="CQ142" s="55"/>
      <c r="CR142" s="55"/>
      <c r="CS142" s="55"/>
      <c r="CT142" s="55"/>
      <c r="CU142" s="55"/>
      <c r="CV142" s="55"/>
      <c r="CW142" s="55"/>
      <c r="CX142" s="55"/>
      <c r="CY142" s="55"/>
      <c r="CZ142" s="55"/>
      <c r="DA142" s="55"/>
      <c r="DB142" s="55"/>
      <c r="DC142" s="55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</row>
    <row r="143" spans="1:184" x14ac:dyDescent="0.25">
      <c r="A143" s="2"/>
      <c r="B143" s="2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/>
      <c r="CE143" s="55"/>
      <c r="CF143" s="55"/>
      <c r="CG143" s="55"/>
      <c r="CH143" s="55"/>
      <c r="CI143" s="55"/>
      <c r="CJ143" s="55"/>
      <c r="CK143" s="55"/>
      <c r="CL143" s="55"/>
      <c r="CM143" s="55"/>
      <c r="CN143" s="55"/>
      <c r="CO143" s="55"/>
      <c r="CP143" s="55"/>
      <c r="CQ143" s="55"/>
      <c r="CR143" s="55"/>
      <c r="CS143" s="55"/>
      <c r="CT143" s="55"/>
      <c r="CU143" s="55"/>
      <c r="CV143" s="55"/>
      <c r="CW143" s="55"/>
      <c r="CX143" s="55"/>
      <c r="CY143" s="55"/>
      <c r="CZ143" s="55"/>
      <c r="DA143" s="55"/>
      <c r="DB143" s="55"/>
      <c r="DC143" s="55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</row>
    <row r="144" spans="1:184" x14ac:dyDescent="0.25">
      <c r="A144" s="2"/>
      <c r="B144" s="2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/>
      <c r="CE144" s="55"/>
      <c r="CF144" s="55"/>
      <c r="CG144" s="55"/>
      <c r="CH144" s="55"/>
      <c r="CI144" s="55"/>
      <c r="CJ144" s="55"/>
      <c r="CK144" s="55"/>
      <c r="CL144" s="55"/>
      <c r="CM144" s="55"/>
      <c r="CN144" s="55"/>
      <c r="CO144" s="55"/>
      <c r="CP144" s="55"/>
      <c r="CQ144" s="55"/>
      <c r="CR144" s="55"/>
      <c r="CS144" s="55"/>
      <c r="CT144" s="55"/>
      <c r="CU144" s="55"/>
      <c r="CV144" s="55"/>
      <c r="CW144" s="55"/>
      <c r="CX144" s="55"/>
      <c r="CY144" s="55"/>
      <c r="CZ144" s="55"/>
      <c r="DA144" s="55"/>
      <c r="DB144" s="55"/>
      <c r="DC144" s="55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</row>
    <row r="145" spans="1:184" x14ac:dyDescent="0.25">
      <c r="A145" s="2"/>
      <c r="B145" s="2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  <c r="CC145" s="55"/>
      <c r="CD145" s="55"/>
      <c r="CE145" s="55"/>
      <c r="CF145" s="55"/>
      <c r="CG145" s="55"/>
      <c r="CH145" s="55"/>
      <c r="CI145" s="55"/>
      <c r="CJ145" s="55"/>
      <c r="CK145" s="55"/>
      <c r="CL145" s="55"/>
      <c r="CM145" s="55"/>
      <c r="CN145" s="55"/>
      <c r="CO145" s="55"/>
      <c r="CP145" s="55"/>
      <c r="CQ145" s="55"/>
      <c r="CR145" s="55"/>
      <c r="CS145" s="55"/>
      <c r="CT145" s="55"/>
      <c r="CU145" s="55"/>
      <c r="CV145" s="55"/>
      <c r="CW145" s="55"/>
      <c r="CX145" s="55"/>
      <c r="CY145" s="55"/>
      <c r="CZ145" s="55"/>
      <c r="DA145" s="55"/>
      <c r="DB145" s="55"/>
      <c r="DC145" s="55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</row>
    <row r="146" spans="1:184" x14ac:dyDescent="0.25">
      <c r="A146" s="2"/>
      <c r="B146" s="2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/>
      <c r="CJ146" s="55"/>
      <c r="CK146" s="55"/>
      <c r="CL146" s="55"/>
      <c r="CM146" s="55"/>
      <c r="CN146" s="55"/>
      <c r="CO146" s="55"/>
      <c r="CP146" s="55"/>
      <c r="CQ146" s="55"/>
      <c r="CR146" s="55"/>
      <c r="CS146" s="55"/>
      <c r="CT146" s="55"/>
      <c r="CU146" s="55"/>
      <c r="CV146" s="55"/>
      <c r="CW146" s="55"/>
      <c r="CX146" s="55"/>
      <c r="CY146" s="55"/>
      <c r="CZ146" s="55"/>
      <c r="DA146" s="55"/>
      <c r="DB146" s="55"/>
      <c r="DC146" s="55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</row>
    <row r="147" spans="1:184" x14ac:dyDescent="0.25">
      <c r="A147" s="2"/>
      <c r="B147" s="2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55"/>
      <c r="CG147" s="55"/>
      <c r="CH147" s="55"/>
      <c r="CI147" s="55"/>
      <c r="CJ147" s="55"/>
      <c r="CK147" s="55"/>
      <c r="CL147" s="55"/>
      <c r="CM147" s="55"/>
      <c r="CN147" s="55"/>
      <c r="CO147" s="55"/>
      <c r="CP147" s="55"/>
      <c r="CQ147" s="55"/>
      <c r="CR147" s="55"/>
      <c r="CS147" s="55"/>
      <c r="CT147" s="55"/>
      <c r="CU147" s="55"/>
      <c r="CV147" s="55"/>
      <c r="CW147" s="55"/>
      <c r="CX147" s="55"/>
      <c r="CY147" s="55"/>
      <c r="CZ147" s="55"/>
      <c r="DA147" s="55"/>
      <c r="DB147" s="55"/>
      <c r="DC147" s="55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</row>
    <row r="148" spans="1:184" x14ac:dyDescent="0.25">
      <c r="A148" s="2"/>
      <c r="B148" s="2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5"/>
      <c r="CT148" s="55"/>
      <c r="CU148" s="55"/>
      <c r="CV148" s="55"/>
      <c r="CW148" s="55"/>
      <c r="CX148" s="55"/>
      <c r="CY148" s="55"/>
      <c r="CZ148" s="55"/>
      <c r="DA148" s="55"/>
      <c r="DB148" s="55"/>
      <c r="DC148" s="55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</row>
    <row r="149" spans="1:184" x14ac:dyDescent="0.25">
      <c r="A149" s="2"/>
      <c r="B149" s="2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55"/>
      <c r="CG149" s="55"/>
      <c r="CH149" s="55"/>
      <c r="CI149" s="55"/>
      <c r="CJ149" s="55"/>
      <c r="CK149" s="55"/>
      <c r="CL149" s="55"/>
      <c r="CM149" s="55"/>
      <c r="CN149" s="55"/>
      <c r="CO149" s="55"/>
      <c r="CP149" s="55"/>
      <c r="CQ149" s="55"/>
      <c r="CR149" s="55"/>
      <c r="CS149" s="55"/>
      <c r="CT149" s="55"/>
      <c r="CU149" s="55"/>
      <c r="CV149" s="55"/>
      <c r="CW149" s="55"/>
      <c r="CX149" s="55"/>
      <c r="CY149" s="55"/>
      <c r="CZ149" s="55"/>
      <c r="DA149" s="55"/>
      <c r="DB149" s="55"/>
      <c r="DC149" s="55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</row>
    <row r="150" spans="1:184" x14ac:dyDescent="0.25">
      <c r="A150" s="2"/>
      <c r="B150" s="2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55"/>
      <c r="CN150" s="55"/>
      <c r="CO150" s="55"/>
      <c r="CP150" s="55"/>
      <c r="CQ150" s="55"/>
      <c r="CR150" s="55"/>
      <c r="CS150" s="55"/>
      <c r="CT150" s="55"/>
      <c r="CU150" s="55"/>
      <c r="CV150" s="55"/>
      <c r="CW150" s="55"/>
      <c r="CX150" s="55"/>
      <c r="CY150" s="55"/>
      <c r="CZ150" s="55"/>
      <c r="DA150" s="55"/>
      <c r="DB150" s="55"/>
      <c r="DC150" s="55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</row>
    <row r="151" spans="1:184" x14ac:dyDescent="0.25">
      <c r="A151" s="2"/>
      <c r="B151" s="2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55"/>
      <c r="CN151" s="55"/>
      <c r="CO151" s="55"/>
      <c r="CP151" s="55"/>
      <c r="CQ151" s="55"/>
      <c r="CR151" s="55"/>
      <c r="CS151" s="55"/>
      <c r="CT151" s="55"/>
      <c r="CU151" s="55"/>
      <c r="CV151" s="55"/>
      <c r="CW151" s="55"/>
      <c r="CX151" s="55"/>
      <c r="CY151" s="55"/>
      <c r="CZ151" s="55"/>
      <c r="DA151" s="55"/>
      <c r="DB151" s="55"/>
      <c r="DC151" s="55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</row>
    <row r="152" spans="1:184" x14ac:dyDescent="0.25">
      <c r="A152" s="2"/>
      <c r="B152" s="2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/>
      <c r="CE152" s="55"/>
      <c r="CF152" s="55"/>
      <c r="CG152" s="55"/>
      <c r="CH152" s="55"/>
      <c r="CI152" s="55"/>
      <c r="CJ152" s="55"/>
      <c r="CK152" s="55"/>
      <c r="CL152" s="55"/>
      <c r="CM152" s="55"/>
      <c r="CN152" s="55"/>
      <c r="CO152" s="55"/>
      <c r="CP152" s="55"/>
      <c r="CQ152" s="55"/>
      <c r="CR152" s="55"/>
      <c r="CS152" s="55"/>
      <c r="CT152" s="55"/>
      <c r="CU152" s="55"/>
      <c r="CV152" s="55"/>
      <c r="CW152" s="55"/>
      <c r="CX152" s="55"/>
      <c r="CY152" s="55"/>
      <c r="CZ152" s="55"/>
      <c r="DA152" s="55"/>
      <c r="DB152" s="55"/>
      <c r="DC152" s="55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</row>
    <row r="153" spans="1:184" x14ac:dyDescent="0.25">
      <c r="A153" s="2"/>
      <c r="B153" s="2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55"/>
      <c r="CN153" s="55"/>
      <c r="CO153" s="55"/>
      <c r="CP153" s="55"/>
      <c r="CQ153" s="55"/>
      <c r="CR153" s="55"/>
      <c r="CS153" s="55"/>
      <c r="CT153" s="55"/>
      <c r="CU153" s="55"/>
      <c r="CV153" s="55"/>
      <c r="CW153" s="55"/>
      <c r="CX153" s="55"/>
      <c r="CY153" s="55"/>
      <c r="CZ153" s="55"/>
      <c r="DA153" s="55"/>
      <c r="DB153" s="55"/>
      <c r="DC153" s="55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</row>
    <row r="154" spans="1:184" x14ac:dyDescent="0.25">
      <c r="A154" s="2"/>
      <c r="B154" s="2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55"/>
      <c r="CN154" s="55"/>
      <c r="CO154" s="55"/>
      <c r="CP154" s="55"/>
      <c r="CQ154" s="55"/>
      <c r="CR154" s="55"/>
      <c r="CS154" s="55"/>
      <c r="CT154" s="55"/>
      <c r="CU154" s="55"/>
      <c r="CV154" s="55"/>
      <c r="CW154" s="55"/>
      <c r="CX154" s="55"/>
      <c r="CY154" s="55"/>
      <c r="CZ154" s="55"/>
      <c r="DA154" s="55"/>
      <c r="DB154" s="55"/>
      <c r="DC154" s="55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</row>
    <row r="155" spans="1:184" x14ac:dyDescent="0.25">
      <c r="A155" s="2"/>
      <c r="B155" s="2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  <c r="CP155" s="55"/>
      <c r="CQ155" s="55"/>
      <c r="CR155" s="55"/>
      <c r="CS155" s="55"/>
      <c r="CT155" s="55"/>
      <c r="CU155" s="55"/>
      <c r="CV155" s="55"/>
      <c r="CW155" s="55"/>
      <c r="CX155" s="55"/>
      <c r="CY155" s="55"/>
      <c r="CZ155" s="55"/>
      <c r="DA155" s="55"/>
      <c r="DB155" s="55"/>
      <c r="DC155" s="55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</row>
    <row r="156" spans="1:184" x14ac:dyDescent="0.25">
      <c r="A156" s="2"/>
      <c r="B156" s="2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/>
      <c r="CE156" s="55"/>
      <c r="CF156" s="55"/>
      <c r="CG156" s="55"/>
      <c r="CH156" s="55"/>
      <c r="CI156" s="55"/>
      <c r="CJ156" s="55"/>
      <c r="CK156" s="55"/>
      <c r="CL156" s="55"/>
      <c r="CM156" s="55"/>
      <c r="CN156" s="55"/>
      <c r="CO156" s="55"/>
      <c r="CP156" s="55"/>
      <c r="CQ156" s="55"/>
      <c r="CR156" s="55"/>
      <c r="CS156" s="55"/>
      <c r="CT156" s="55"/>
      <c r="CU156" s="55"/>
      <c r="CV156" s="55"/>
      <c r="CW156" s="55"/>
      <c r="CX156" s="55"/>
      <c r="CY156" s="55"/>
      <c r="CZ156" s="55"/>
      <c r="DA156" s="55"/>
      <c r="DB156" s="55"/>
      <c r="DC156" s="55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</row>
    <row r="157" spans="1:184" x14ac:dyDescent="0.25">
      <c r="A157" s="2"/>
      <c r="B157" s="2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  <c r="CD157" s="55"/>
      <c r="CE157" s="55"/>
      <c r="CF157" s="55"/>
      <c r="CG157" s="55"/>
      <c r="CH157" s="55"/>
      <c r="CI157" s="55"/>
      <c r="CJ157" s="55"/>
      <c r="CK157" s="55"/>
      <c r="CL157" s="55"/>
      <c r="CM157" s="55"/>
      <c r="CN157" s="55"/>
      <c r="CO157" s="55"/>
      <c r="CP157" s="55"/>
      <c r="CQ157" s="55"/>
      <c r="CR157" s="55"/>
      <c r="CS157" s="55"/>
      <c r="CT157" s="55"/>
      <c r="CU157" s="55"/>
      <c r="CV157" s="55"/>
      <c r="CW157" s="55"/>
      <c r="CX157" s="55"/>
      <c r="CY157" s="55"/>
      <c r="CZ157" s="55"/>
      <c r="DA157" s="55"/>
      <c r="DB157" s="55"/>
      <c r="DC157" s="55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</row>
    <row r="158" spans="1:184" x14ac:dyDescent="0.25">
      <c r="A158" s="2"/>
      <c r="B158" s="2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55"/>
      <c r="CO158" s="55"/>
      <c r="CP158" s="55"/>
      <c r="CQ158" s="55"/>
      <c r="CR158" s="55"/>
      <c r="CS158" s="55"/>
      <c r="CT158" s="55"/>
      <c r="CU158" s="55"/>
      <c r="CV158" s="55"/>
      <c r="CW158" s="55"/>
      <c r="CX158" s="55"/>
      <c r="CY158" s="55"/>
      <c r="CZ158" s="55"/>
      <c r="DA158" s="55"/>
      <c r="DB158" s="55"/>
      <c r="DC158" s="55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</row>
    <row r="159" spans="1:184" x14ac:dyDescent="0.25">
      <c r="A159" s="2"/>
      <c r="B159" s="2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  <c r="CD159" s="55"/>
      <c r="CE159" s="55"/>
      <c r="CF159" s="55"/>
      <c r="CG159" s="55"/>
      <c r="CH159" s="55"/>
      <c r="CI159" s="55"/>
      <c r="CJ159" s="55"/>
      <c r="CK159" s="55"/>
      <c r="CL159" s="55"/>
      <c r="CM159" s="55"/>
      <c r="CN159" s="55"/>
      <c r="CO159" s="55"/>
      <c r="CP159" s="55"/>
      <c r="CQ159" s="55"/>
      <c r="CR159" s="55"/>
      <c r="CS159" s="55"/>
      <c r="CT159" s="55"/>
      <c r="CU159" s="55"/>
      <c r="CV159" s="55"/>
      <c r="CW159" s="55"/>
      <c r="CX159" s="55"/>
      <c r="CY159" s="55"/>
      <c r="CZ159" s="55"/>
      <c r="DA159" s="55"/>
      <c r="DB159" s="55"/>
      <c r="DC159" s="55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</row>
    <row r="160" spans="1:184" x14ac:dyDescent="0.25">
      <c r="A160" s="2"/>
      <c r="B160" s="2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55"/>
      <c r="CA160" s="55"/>
      <c r="CB160" s="55"/>
      <c r="CC160" s="55"/>
      <c r="CD160" s="55"/>
      <c r="CE160" s="55"/>
      <c r="CF160" s="55"/>
      <c r="CG160" s="55"/>
      <c r="CH160" s="55"/>
      <c r="CI160" s="55"/>
      <c r="CJ160" s="55"/>
      <c r="CK160" s="55"/>
      <c r="CL160" s="55"/>
      <c r="CM160" s="55"/>
      <c r="CN160" s="55"/>
      <c r="CO160" s="55"/>
      <c r="CP160" s="55"/>
      <c r="CQ160" s="55"/>
      <c r="CR160" s="55"/>
      <c r="CS160" s="55"/>
      <c r="CT160" s="55"/>
      <c r="CU160" s="55"/>
      <c r="CV160" s="55"/>
      <c r="CW160" s="55"/>
      <c r="CX160" s="55"/>
      <c r="CY160" s="55"/>
      <c r="CZ160" s="55"/>
      <c r="DA160" s="55"/>
      <c r="DB160" s="55"/>
      <c r="DC160" s="55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</row>
    <row r="161" spans="1:184" x14ac:dyDescent="0.25">
      <c r="A161" s="2"/>
      <c r="B161" s="2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BX161" s="55"/>
      <c r="BY161" s="55"/>
      <c r="BZ161" s="55"/>
      <c r="CA161" s="55"/>
      <c r="CB161" s="55"/>
      <c r="CC161" s="55"/>
      <c r="CD161" s="55"/>
      <c r="CE161" s="55"/>
      <c r="CF161" s="55"/>
      <c r="CG161" s="55"/>
      <c r="CH161" s="55"/>
      <c r="CI161" s="55"/>
      <c r="CJ161" s="55"/>
      <c r="CK161" s="55"/>
      <c r="CL161" s="55"/>
      <c r="CM161" s="55"/>
      <c r="CN161" s="55"/>
      <c r="CO161" s="55"/>
      <c r="CP161" s="55"/>
      <c r="CQ161" s="55"/>
      <c r="CR161" s="55"/>
      <c r="CS161" s="55"/>
      <c r="CT161" s="55"/>
      <c r="CU161" s="55"/>
      <c r="CV161" s="55"/>
      <c r="CW161" s="55"/>
      <c r="CX161" s="55"/>
      <c r="CY161" s="55"/>
      <c r="CZ161" s="55"/>
      <c r="DA161" s="55"/>
      <c r="DB161" s="55"/>
      <c r="DC161" s="55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</row>
    <row r="162" spans="1:184" x14ac:dyDescent="0.25">
      <c r="A162" s="2"/>
      <c r="B162" s="2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55"/>
      <c r="CA162" s="55"/>
      <c r="CB162" s="55"/>
      <c r="CC162" s="55"/>
      <c r="CD162" s="55"/>
      <c r="CE162" s="55"/>
      <c r="CF162" s="55"/>
      <c r="CG162" s="55"/>
      <c r="CH162" s="55"/>
      <c r="CI162" s="55"/>
      <c r="CJ162" s="55"/>
      <c r="CK162" s="55"/>
      <c r="CL162" s="55"/>
      <c r="CM162" s="55"/>
      <c r="CN162" s="55"/>
      <c r="CO162" s="55"/>
      <c r="CP162" s="55"/>
      <c r="CQ162" s="55"/>
      <c r="CR162" s="55"/>
      <c r="CS162" s="55"/>
      <c r="CT162" s="55"/>
      <c r="CU162" s="55"/>
      <c r="CV162" s="55"/>
      <c r="CW162" s="55"/>
      <c r="CX162" s="55"/>
      <c r="CY162" s="55"/>
      <c r="CZ162" s="55"/>
      <c r="DA162" s="55"/>
      <c r="DB162" s="55"/>
      <c r="DC162" s="55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</row>
    <row r="163" spans="1:184" x14ac:dyDescent="0.25">
      <c r="A163" s="2"/>
      <c r="B163" s="2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5"/>
      <c r="BZ163" s="55"/>
      <c r="CA163" s="55"/>
      <c r="CB163" s="55"/>
      <c r="CC163" s="55"/>
      <c r="CD163" s="55"/>
      <c r="CE163" s="55"/>
      <c r="CF163" s="55"/>
      <c r="CG163" s="55"/>
      <c r="CH163" s="55"/>
      <c r="CI163" s="55"/>
      <c r="CJ163" s="55"/>
      <c r="CK163" s="55"/>
      <c r="CL163" s="55"/>
      <c r="CM163" s="55"/>
      <c r="CN163" s="55"/>
      <c r="CO163" s="55"/>
      <c r="CP163" s="55"/>
      <c r="CQ163" s="55"/>
      <c r="CR163" s="55"/>
      <c r="CS163" s="55"/>
      <c r="CT163" s="55"/>
      <c r="CU163" s="55"/>
      <c r="CV163" s="55"/>
      <c r="CW163" s="55"/>
      <c r="CX163" s="55"/>
      <c r="CY163" s="55"/>
      <c r="CZ163" s="55"/>
      <c r="DA163" s="55"/>
      <c r="DB163" s="55"/>
      <c r="DC163" s="55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</row>
    <row r="164" spans="1:184" x14ac:dyDescent="0.25">
      <c r="A164" s="2"/>
      <c r="B164" s="2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5"/>
      <c r="CN164" s="55"/>
      <c r="CO164" s="55"/>
      <c r="CP164" s="55"/>
      <c r="CQ164" s="55"/>
      <c r="CR164" s="55"/>
      <c r="CS164" s="55"/>
      <c r="CT164" s="55"/>
      <c r="CU164" s="55"/>
      <c r="CV164" s="55"/>
      <c r="CW164" s="55"/>
      <c r="CX164" s="55"/>
      <c r="CY164" s="55"/>
      <c r="CZ164" s="55"/>
      <c r="DA164" s="55"/>
      <c r="DB164" s="55"/>
      <c r="DC164" s="55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</row>
    <row r="165" spans="1:184" x14ac:dyDescent="0.25">
      <c r="A165" s="2"/>
      <c r="B165" s="2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  <c r="CD165" s="55"/>
      <c r="CE165" s="55"/>
      <c r="CF165" s="55"/>
      <c r="CG165" s="55"/>
      <c r="CH165" s="55"/>
      <c r="CI165" s="55"/>
      <c r="CJ165" s="55"/>
      <c r="CK165" s="55"/>
      <c r="CL165" s="55"/>
      <c r="CM165" s="55"/>
      <c r="CN165" s="55"/>
      <c r="CO165" s="55"/>
      <c r="CP165" s="55"/>
      <c r="CQ165" s="55"/>
      <c r="CR165" s="55"/>
      <c r="CS165" s="55"/>
      <c r="CT165" s="55"/>
      <c r="CU165" s="55"/>
      <c r="CV165" s="55"/>
      <c r="CW165" s="55"/>
      <c r="CX165" s="55"/>
      <c r="CY165" s="55"/>
      <c r="CZ165" s="55"/>
      <c r="DA165" s="55"/>
      <c r="DB165" s="55"/>
      <c r="DC165" s="55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</row>
    <row r="166" spans="1:184" x14ac:dyDescent="0.25">
      <c r="A166" s="2"/>
      <c r="B166" s="2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55"/>
      <c r="CN166" s="55"/>
      <c r="CO166" s="55"/>
      <c r="CP166" s="55"/>
      <c r="CQ166" s="55"/>
      <c r="CR166" s="55"/>
      <c r="CS166" s="55"/>
      <c r="CT166" s="55"/>
      <c r="CU166" s="55"/>
      <c r="CV166" s="55"/>
      <c r="CW166" s="55"/>
      <c r="CX166" s="55"/>
      <c r="CY166" s="55"/>
      <c r="CZ166" s="55"/>
      <c r="DA166" s="55"/>
      <c r="DB166" s="55"/>
      <c r="DC166" s="55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</row>
    <row r="167" spans="1:184" x14ac:dyDescent="0.25">
      <c r="A167" s="2"/>
      <c r="B167" s="2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  <c r="CD167" s="55"/>
      <c r="CE167" s="55"/>
      <c r="CF167" s="55"/>
      <c r="CG167" s="55"/>
      <c r="CH167" s="55"/>
      <c r="CI167" s="55"/>
      <c r="CJ167" s="55"/>
      <c r="CK167" s="55"/>
      <c r="CL167" s="55"/>
      <c r="CM167" s="55"/>
      <c r="CN167" s="55"/>
      <c r="CO167" s="55"/>
      <c r="CP167" s="55"/>
      <c r="CQ167" s="55"/>
      <c r="CR167" s="55"/>
      <c r="CS167" s="55"/>
      <c r="CT167" s="55"/>
      <c r="CU167" s="55"/>
      <c r="CV167" s="55"/>
      <c r="CW167" s="55"/>
      <c r="CX167" s="55"/>
      <c r="CY167" s="55"/>
      <c r="CZ167" s="55"/>
      <c r="DA167" s="55"/>
      <c r="DB167" s="55"/>
      <c r="DC167" s="55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</row>
    <row r="168" spans="1:184" x14ac:dyDescent="0.25">
      <c r="A168" s="2"/>
      <c r="B168" s="2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55"/>
      <c r="BT168" s="55"/>
      <c r="BU168" s="55"/>
      <c r="BV168" s="55"/>
      <c r="BW168" s="55"/>
      <c r="BX168" s="55"/>
      <c r="BY168" s="55"/>
      <c r="BZ168" s="55"/>
      <c r="CA168" s="55"/>
      <c r="CB168" s="55"/>
      <c r="CC168" s="55"/>
      <c r="CD168" s="55"/>
      <c r="CE168" s="55"/>
      <c r="CF168" s="55"/>
      <c r="CG168" s="55"/>
      <c r="CH168" s="55"/>
      <c r="CI168" s="55"/>
      <c r="CJ168" s="55"/>
      <c r="CK168" s="55"/>
      <c r="CL168" s="55"/>
      <c r="CM168" s="55"/>
      <c r="CN168" s="55"/>
      <c r="CO168" s="55"/>
      <c r="CP168" s="55"/>
      <c r="CQ168" s="55"/>
      <c r="CR168" s="55"/>
      <c r="CS168" s="55"/>
      <c r="CT168" s="55"/>
      <c r="CU168" s="55"/>
      <c r="CV168" s="55"/>
      <c r="CW168" s="55"/>
      <c r="CX168" s="55"/>
      <c r="CY168" s="55"/>
      <c r="CZ168" s="55"/>
      <c r="DA168" s="55"/>
      <c r="DB168" s="55"/>
      <c r="DC168" s="55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</row>
    <row r="169" spans="1:184" x14ac:dyDescent="0.25">
      <c r="A169" s="2"/>
      <c r="B169" s="2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55"/>
      <c r="CE169" s="55"/>
      <c r="CF169" s="55"/>
      <c r="CG169" s="55"/>
      <c r="CH169" s="55"/>
      <c r="CI169" s="55"/>
      <c r="CJ169" s="55"/>
      <c r="CK169" s="55"/>
      <c r="CL169" s="55"/>
      <c r="CM169" s="55"/>
      <c r="CN169" s="55"/>
      <c r="CO169" s="55"/>
      <c r="CP169" s="55"/>
      <c r="CQ169" s="55"/>
      <c r="CR169" s="55"/>
      <c r="CS169" s="55"/>
      <c r="CT169" s="55"/>
      <c r="CU169" s="55"/>
      <c r="CV169" s="55"/>
      <c r="CW169" s="55"/>
      <c r="CX169" s="55"/>
      <c r="CY169" s="55"/>
      <c r="CZ169" s="55"/>
      <c r="DA169" s="55"/>
      <c r="DB169" s="55"/>
      <c r="DC169" s="55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</row>
    <row r="170" spans="1:184" x14ac:dyDescent="0.25">
      <c r="A170" s="2"/>
      <c r="B170" s="2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55"/>
      <c r="CE170" s="55"/>
      <c r="CF170" s="55"/>
      <c r="CG170" s="55"/>
      <c r="CH170" s="55"/>
      <c r="CI170" s="55"/>
      <c r="CJ170" s="55"/>
      <c r="CK170" s="55"/>
      <c r="CL170" s="55"/>
      <c r="CM170" s="55"/>
      <c r="CN170" s="55"/>
      <c r="CO170" s="55"/>
      <c r="CP170" s="55"/>
      <c r="CQ170" s="55"/>
      <c r="CR170" s="55"/>
      <c r="CS170" s="55"/>
      <c r="CT170" s="55"/>
      <c r="CU170" s="55"/>
      <c r="CV170" s="55"/>
      <c r="CW170" s="55"/>
      <c r="CX170" s="55"/>
      <c r="CY170" s="55"/>
      <c r="CZ170" s="55"/>
      <c r="DA170" s="55"/>
      <c r="DB170" s="55"/>
      <c r="DC170" s="55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</row>
    <row r="171" spans="1:184" x14ac:dyDescent="0.25">
      <c r="A171" s="2"/>
      <c r="B171" s="2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  <c r="CD171" s="55"/>
      <c r="CE171" s="55"/>
      <c r="CF171" s="55"/>
      <c r="CG171" s="55"/>
      <c r="CH171" s="55"/>
      <c r="CI171" s="55"/>
      <c r="CJ171" s="55"/>
      <c r="CK171" s="55"/>
      <c r="CL171" s="55"/>
      <c r="CM171" s="55"/>
      <c r="CN171" s="55"/>
      <c r="CO171" s="55"/>
      <c r="CP171" s="55"/>
      <c r="CQ171" s="55"/>
      <c r="CR171" s="55"/>
      <c r="CS171" s="55"/>
      <c r="CT171" s="55"/>
      <c r="CU171" s="55"/>
      <c r="CV171" s="55"/>
      <c r="CW171" s="55"/>
      <c r="CX171" s="55"/>
      <c r="CY171" s="55"/>
      <c r="CZ171" s="55"/>
      <c r="DA171" s="55"/>
      <c r="DB171" s="55"/>
      <c r="DC171" s="55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</row>
    <row r="172" spans="1:184" x14ac:dyDescent="0.25">
      <c r="A172" s="2"/>
      <c r="B172" s="2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  <c r="CD172" s="55"/>
      <c r="CE172" s="55"/>
      <c r="CF172" s="55"/>
      <c r="CG172" s="55"/>
      <c r="CH172" s="55"/>
      <c r="CI172" s="55"/>
      <c r="CJ172" s="55"/>
      <c r="CK172" s="55"/>
      <c r="CL172" s="55"/>
      <c r="CM172" s="55"/>
      <c r="CN172" s="55"/>
      <c r="CO172" s="55"/>
      <c r="CP172" s="55"/>
      <c r="CQ172" s="55"/>
      <c r="CR172" s="55"/>
      <c r="CS172" s="55"/>
      <c r="CT172" s="55"/>
      <c r="CU172" s="55"/>
      <c r="CV172" s="55"/>
      <c r="CW172" s="55"/>
      <c r="CX172" s="55"/>
      <c r="CY172" s="55"/>
      <c r="CZ172" s="55"/>
      <c r="DA172" s="55"/>
      <c r="DB172" s="55"/>
      <c r="DC172" s="55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</row>
    <row r="173" spans="1:184" x14ac:dyDescent="0.25">
      <c r="A173" s="2"/>
      <c r="B173" s="2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55"/>
      <c r="CE173" s="55"/>
      <c r="CF173" s="55"/>
      <c r="CG173" s="55"/>
      <c r="CH173" s="55"/>
      <c r="CI173" s="55"/>
      <c r="CJ173" s="55"/>
      <c r="CK173" s="55"/>
      <c r="CL173" s="55"/>
      <c r="CM173" s="55"/>
      <c r="CN173" s="55"/>
      <c r="CO173" s="55"/>
      <c r="CP173" s="55"/>
      <c r="CQ173" s="55"/>
      <c r="CR173" s="55"/>
      <c r="CS173" s="55"/>
      <c r="CT173" s="55"/>
      <c r="CU173" s="55"/>
      <c r="CV173" s="55"/>
      <c r="CW173" s="55"/>
      <c r="CX173" s="55"/>
      <c r="CY173" s="55"/>
      <c r="CZ173" s="55"/>
      <c r="DA173" s="55"/>
      <c r="DB173" s="55"/>
      <c r="DC173" s="55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</row>
    <row r="174" spans="1:184" x14ac:dyDescent="0.25">
      <c r="A174" s="2"/>
      <c r="B174" s="2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  <c r="CD174" s="55"/>
      <c r="CE174" s="55"/>
      <c r="CF174" s="55"/>
      <c r="CG174" s="55"/>
      <c r="CH174" s="55"/>
      <c r="CI174" s="55"/>
      <c r="CJ174" s="55"/>
      <c r="CK174" s="55"/>
      <c r="CL174" s="55"/>
      <c r="CM174" s="55"/>
      <c r="CN174" s="55"/>
      <c r="CO174" s="55"/>
      <c r="CP174" s="55"/>
      <c r="CQ174" s="55"/>
      <c r="CR174" s="55"/>
      <c r="CS174" s="55"/>
      <c r="CT174" s="55"/>
      <c r="CU174" s="55"/>
      <c r="CV174" s="55"/>
      <c r="CW174" s="55"/>
      <c r="CX174" s="55"/>
      <c r="CY174" s="55"/>
      <c r="CZ174" s="55"/>
      <c r="DA174" s="55"/>
      <c r="DB174" s="55"/>
      <c r="DC174" s="55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</row>
    <row r="175" spans="1:184" x14ac:dyDescent="0.25">
      <c r="A175" s="2"/>
      <c r="B175" s="2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  <c r="BE175" s="55"/>
      <c r="BF175" s="55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S175" s="55"/>
      <c r="BT175" s="55"/>
      <c r="BU175" s="55"/>
      <c r="BV175" s="55"/>
      <c r="BW175" s="55"/>
      <c r="BX175" s="55"/>
      <c r="BY175" s="55"/>
      <c r="BZ175" s="55"/>
      <c r="CA175" s="55"/>
      <c r="CB175" s="55"/>
      <c r="CC175" s="55"/>
      <c r="CD175" s="55"/>
      <c r="CE175" s="55"/>
      <c r="CF175" s="55"/>
      <c r="CG175" s="55"/>
      <c r="CH175" s="55"/>
      <c r="CI175" s="55"/>
      <c r="CJ175" s="55"/>
      <c r="CK175" s="55"/>
      <c r="CL175" s="55"/>
      <c r="CM175" s="55"/>
      <c r="CN175" s="55"/>
      <c r="CO175" s="55"/>
      <c r="CP175" s="55"/>
      <c r="CQ175" s="55"/>
      <c r="CR175" s="55"/>
      <c r="CS175" s="55"/>
      <c r="CT175" s="55"/>
      <c r="CU175" s="55"/>
      <c r="CV175" s="55"/>
      <c r="CW175" s="55"/>
      <c r="CX175" s="55"/>
      <c r="CY175" s="55"/>
      <c r="CZ175" s="55"/>
      <c r="DA175" s="55"/>
      <c r="DB175" s="55"/>
      <c r="DC175" s="55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</row>
    <row r="176" spans="1:184" x14ac:dyDescent="0.25">
      <c r="A176" s="2"/>
      <c r="B176" s="2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55"/>
      <c r="CO176" s="55"/>
      <c r="CP176" s="55"/>
      <c r="CQ176" s="55"/>
      <c r="CR176" s="55"/>
      <c r="CS176" s="55"/>
      <c r="CT176" s="55"/>
      <c r="CU176" s="55"/>
      <c r="CV176" s="55"/>
      <c r="CW176" s="55"/>
      <c r="CX176" s="55"/>
      <c r="CY176" s="55"/>
      <c r="CZ176" s="55"/>
      <c r="DA176" s="55"/>
      <c r="DB176" s="55"/>
      <c r="DC176" s="55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</row>
    <row r="177" spans="1:184" x14ac:dyDescent="0.25">
      <c r="A177" s="2"/>
      <c r="B177" s="2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  <c r="CD177" s="55"/>
      <c r="CE177" s="55"/>
      <c r="CF177" s="55"/>
      <c r="CG177" s="55"/>
      <c r="CH177" s="55"/>
      <c r="CI177" s="55"/>
      <c r="CJ177" s="55"/>
      <c r="CK177" s="55"/>
      <c r="CL177" s="55"/>
      <c r="CM177" s="55"/>
      <c r="CN177" s="55"/>
      <c r="CO177" s="55"/>
      <c r="CP177" s="55"/>
      <c r="CQ177" s="55"/>
      <c r="CR177" s="55"/>
      <c r="CS177" s="55"/>
      <c r="CT177" s="55"/>
      <c r="CU177" s="55"/>
      <c r="CV177" s="55"/>
      <c r="CW177" s="55"/>
      <c r="CX177" s="55"/>
      <c r="CY177" s="55"/>
      <c r="CZ177" s="55"/>
      <c r="DA177" s="55"/>
      <c r="DB177" s="55"/>
      <c r="DC177" s="55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</row>
    <row r="178" spans="1:184" x14ac:dyDescent="0.25">
      <c r="A178" s="2"/>
      <c r="B178" s="2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55"/>
      <c r="CO178" s="55"/>
      <c r="CP178" s="55"/>
      <c r="CQ178" s="55"/>
      <c r="CR178" s="55"/>
      <c r="CS178" s="55"/>
      <c r="CT178" s="55"/>
      <c r="CU178" s="55"/>
      <c r="CV178" s="55"/>
      <c r="CW178" s="55"/>
      <c r="CX178" s="55"/>
      <c r="CY178" s="55"/>
      <c r="CZ178" s="55"/>
      <c r="DA178" s="55"/>
      <c r="DB178" s="55"/>
      <c r="DC178" s="55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</row>
    <row r="179" spans="1:184" x14ac:dyDescent="0.25">
      <c r="A179" s="2"/>
      <c r="B179" s="2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55"/>
      <c r="CE179" s="55"/>
      <c r="CF179" s="55"/>
      <c r="CG179" s="55"/>
      <c r="CH179" s="55"/>
      <c r="CI179" s="55"/>
      <c r="CJ179" s="55"/>
      <c r="CK179" s="55"/>
      <c r="CL179" s="55"/>
      <c r="CM179" s="55"/>
      <c r="CN179" s="55"/>
      <c r="CO179" s="55"/>
      <c r="CP179" s="55"/>
      <c r="CQ179" s="55"/>
      <c r="CR179" s="55"/>
      <c r="CS179" s="55"/>
      <c r="CT179" s="55"/>
      <c r="CU179" s="55"/>
      <c r="CV179" s="55"/>
      <c r="CW179" s="55"/>
      <c r="CX179" s="55"/>
      <c r="CY179" s="55"/>
      <c r="CZ179" s="55"/>
      <c r="DA179" s="55"/>
      <c r="DB179" s="55"/>
      <c r="DC179" s="55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</row>
    <row r="180" spans="1:184" x14ac:dyDescent="0.25">
      <c r="A180" s="2"/>
      <c r="B180" s="2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55"/>
      <c r="CE180" s="55"/>
      <c r="CF180" s="55"/>
      <c r="CG180" s="55"/>
      <c r="CH180" s="55"/>
      <c r="CI180" s="55"/>
      <c r="CJ180" s="55"/>
      <c r="CK180" s="55"/>
      <c r="CL180" s="55"/>
      <c r="CM180" s="55"/>
      <c r="CN180" s="55"/>
      <c r="CO180" s="55"/>
      <c r="CP180" s="55"/>
      <c r="CQ180" s="55"/>
      <c r="CR180" s="55"/>
      <c r="CS180" s="55"/>
      <c r="CT180" s="55"/>
      <c r="CU180" s="55"/>
      <c r="CV180" s="55"/>
      <c r="CW180" s="55"/>
      <c r="CX180" s="55"/>
      <c r="CY180" s="55"/>
      <c r="CZ180" s="55"/>
      <c r="DA180" s="55"/>
      <c r="DB180" s="55"/>
      <c r="DC180" s="55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</row>
    <row r="181" spans="1:184" x14ac:dyDescent="0.25">
      <c r="A181" s="2"/>
      <c r="B181" s="2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55"/>
      <c r="CG181" s="55"/>
      <c r="CH181" s="55"/>
      <c r="CI181" s="55"/>
      <c r="CJ181" s="55"/>
      <c r="CK181" s="55"/>
      <c r="CL181" s="55"/>
      <c r="CM181" s="55"/>
      <c r="CN181" s="55"/>
      <c r="CO181" s="55"/>
      <c r="CP181" s="55"/>
      <c r="CQ181" s="55"/>
      <c r="CR181" s="55"/>
      <c r="CS181" s="55"/>
      <c r="CT181" s="55"/>
      <c r="CU181" s="55"/>
      <c r="CV181" s="55"/>
      <c r="CW181" s="55"/>
      <c r="CX181" s="55"/>
      <c r="CY181" s="55"/>
      <c r="CZ181" s="55"/>
      <c r="DA181" s="55"/>
      <c r="DB181" s="55"/>
      <c r="DC181" s="55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</row>
    <row r="182" spans="1:184" x14ac:dyDescent="0.25">
      <c r="A182" s="2"/>
      <c r="B182" s="2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55"/>
      <c r="CK182" s="55"/>
      <c r="CL182" s="55"/>
      <c r="CM182" s="55"/>
      <c r="CN182" s="55"/>
      <c r="CO182" s="55"/>
      <c r="CP182" s="55"/>
      <c r="CQ182" s="55"/>
      <c r="CR182" s="55"/>
      <c r="CS182" s="55"/>
      <c r="CT182" s="55"/>
      <c r="CU182" s="55"/>
      <c r="CV182" s="55"/>
      <c r="CW182" s="55"/>
      <c r="CX182" s="55"/>
      <c r="CY182" s="55"/>
      <c r="CZ182" s="55"/>
      <c r="DA182" s="55"/>
      <c r="DB182" s="55"/>
      <c r="DC182" s="55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</row>
    <row r="183" spans="1:184" x14ac:dyDescent="0.25">
      <c r="A183" s="2"/>
      <c r="B183" s="2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55"/>
      <c r="BF183" s="55"/>
      <c r="BG183" s="55"/>
      <c r="BH183" s="55"/>
      <c r="BI183" s="55"/>
      <c r="BJ183" s="55"/>
      <c r="BK183" s="55"/>
      <c r="BL183" s="55"/>
      <c r="BM183" s="55"/>
      <c r="BN183" s="55"/>
      <c r="BO183" s="55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55"/>
      <c r="CA183" s="55"/>
      <c r="CB183" s="55"/>
      <c r="CC183" s="55"/>
      <c r="CD183" s="55"/>
      <c r="CE183" s="55"/>
      <c r="CF183" s="55"/>
      <c r="CG183" s="55"/>
      <c r="CH183" s="55"/>
      <c r="CI183" s="55"/>
      <c r="CJ183" s="55"/>
      <c r="CK183" s="55"/>
      <c r="CL183" s="55"/>
      <c r="CM183" s="55"/>
      <c r="CN183" s="55"/>
      <c r="CO183" s="55"/>
      <c r="CP183" s="55"/>
      <c r="CQ183" s="55"/>
      <c r="CR183" s="55"/>
      <c r="CS183" s="55"/>
      <c r="CT183" s="55"/>
      <c r="CU183" s="55"/>
      <c r="CV183" s="55"/>
      <c r="CW183" s="55"/>
      <c r="CX183" s="55"/>
      <c r="CY183" s="55"/>
      <c r="CZ183" s="55"/>
      <c r="DA183" s="55"/>
      <c r="DB183" s="55"/>
      <c r="DC183" s="55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</row>
    <row r="184" spans="1:184" x14ac:dyDescent="0.25">
      <c r="A184" s="2"/>
      <c r="B184" s="2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55"/>
      <c r="BF184" s="55"/>
      <c r="BG184" s="55"/>
      <c r="BH184" s="55"/>
      <c r="BI184" s="55"/>
      <c r="BJ184" s="55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55"/>
      <c r="BV184" s="55"/>
      <c r="BW184" s="55"/>
      <c r="BX184" s="55"/>
      <c r="BY184" s="55"/>
      <c r="BZ184" s="55"/>
      <c r="CA184" s="55"/>
      <c r="CB184" s="55"/>
      <c r="CC184" s="55"/>
      <c r="CD184" s="55"/>
      <c r="CE184" s="55"/>
      <c r="CF184" s="55"/>
      <c r="CG184" s="55"/>
      <c r="CH184" s="55"/>
      <c r="CI184" s="55"/>
      <c r="CJ184" s="55"/>
      <c r="CK184" s="55"/>
      <c r="CL184" s="55"/>
      <c r="CM184" s="55"/>
      <c r="CN184" s="55"/>
      <c r="CO184" s="55"/>
      <c r="CP184" s="55"/>
      <c r="CQ184" s="55"/>
      <c r="CR184" s="55"/>
      <c r="CS184" s="55"/>
      <c r="CT184" s="55"/>
      <c r="CU184" s="55"/>
      <c r="CV184" s="55"/>
      <c r="CW184" s="55"/>
      <c r="CX184" s="55"/>
      <c r="CY184" s="55"/>
      <c r="CZ184" s="55"/>
      <c r="DA184" s="55"/>
      <c r="DB184" s="55"/>
      <c r="DC184" s="55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</row>
    <row r="185" spans="1:184" x14ac:dyDescent="0.25">
      <c r="A185" s="2"/>
      <c r="B185" s="2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55"/>
      <c r="CO185" s="55"/>
      <c r="CP185" s="55"/>
      <c r="CQ185" s="55"/>
      <c r="CR185" s="55"/>
      <c r="CS185" s="55"/>
      <c r="CT185" s="55"/>
      <c r="CU185" s="55"/>
      <c r="CV185" s="55"/>
      <c r="CW185" s="55"/>
      <c r="CX185" s="55"/>
      <c r="CY185" s="55"/>
      <c r="CZ185" s="55"/>
      <c r="DA185" s="55"/>
      <c r="DB185" s="55"/>
      <c r="DC185" s="55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</row>
    <row r="186" spans="1:184" x14ac:dyDescent="0.25">
      <c r="A186" s="2"/>
      <c r="B186" s="2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55"/>
      <c r="BF186" s="55"/>
      <c r="BG186" s="55"/>
      <c r="BH186" s="55"/>
      <c r="BI186" s="55"/>
      <c r="BJ186" s="55"/>
      <c r="BK186" s="55"/>
      <c r="BL186" s="55"/>
      <c r="BM186" s="55"/>
      <c r="BN186" s="55"/>
      <c r="BO186" s="55"/>
      <c r="BP186" s="55"/>
      <c r="BQ186" s="55"/>
      <c r="BR186" s="55"/>
      <c r="BS186" s="55"/>
      <c r="BT186" s="55"/>
      <c r="BU186" s="55"/>
      <c r="BV186" s="55"/>
      <c r="BW186" s="55"/>
      <c r="BX186" s="55"/>
      <c r="BY186" s="55"/>
      <c r="BZ186" s="55"/>
      <c r="CA186" s="55"/>
      <c r="CB186" s="55"/>
      <c r="CC186" s="55"/>
      <c r="CD186" s="55"/>
      <c r="CE186" s="55"/>
      <c r="CF186" s="55"/>
      <c r="CG186" s="55"/>
      <c r="CH186" s="55"/>
      <c r="CI186" s="55"/>
      <c r="CJ186" s="55"/>
      <c r="CK186" s="55"/>
      <c r="CL186" s="55"/>
      <c r="CM186" s="55"/>
      <c r="CN186" s="55"/>
      <c r="CO186" s="55"/>
      <c r="CP186" s="55"/>
      <c r="CQ186" s="55"/>
      <c r="CR186" s="55"/>
      <c r="CS186" s="55"/>
      <c r="CT186" s="55"/>
      <c r="CU186" s="55"/>
      <c r="CV186" s="55"/>
      <c r="CW186" s="55"/>
      <c r="CX186" s="55"/>
      <c r="CY186" s="55"/>
      <c r="CZ186" s="55"/>
      <c r="DA186" s="55"/>
      <c r="DB186" s="55"/>
      <c r="DC186" s="55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</row>
    <row r="187" spans="1:184" x14ac:dyDescent="0.25">
      <c r="A187" s="2"/>
      <c r="B187" s="2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55"/>
      <c r="CN187" s="55"/>
      <c r="CO187" s="55"/>
      <c r="CP187" s="55"/>
      <c r="CQ187" s="55"/>
      <c r="CR187" s="55"/>
      <c r="CS187" s="55"/>
      <c r="CT187" s="55"/>
      <c r="CU187" s="55"/>
      <c r="CV187" s="55"/>
      <c r="CW187" s="55"/>
      <c r="CX187" s="55"/>
      <c r="CY187" s="55"/>
      <c r="CZ187" s="55"/>
      <c r="DA187" s="55"/>
      <c r="DB187" s="55"/>
      <c r="DC187" s="55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</row>
    <row r="188" spans="1:184" x14ac:dyDescent="0.25">
      <c r="A188" s="2"/>
      <c r="B188" s="2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5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55"/>
      <c r="CE188" s="55"/>
      <c r="CF188" s="55"/>
      <c r="CG188" s="55"/>
      <c r="CH188" s="55"/>
      <c r="CI188" s="55"/>
      <c r="CJ188" s="55"/>
      <c r="CK188" s="55"/>
      <c r="CL188" s="55"/>
      <c r="CM188" s="55"/>
      <c r="CN188" s="55"/>
      <c r="CO188" s="55"/>
      <c r="CP188" s="55"/>
      <c r="CQ188" s="55"/>
      <c r="CR188" s="55"/>
      <c r="CS188" s="55"/>
      <c r="CT188" s="55"/>
      <c r="CU188" s="55"/>
      <c r="CV188" s="55"/>
      <c r="CW188" s="55"/>
      <c r="CX188" s="55"/>
      <c r="CY188" s="55"/>
      <c r="CZ188" s="55"/>
      <c r="DA188" s="55"/>
      <c r="DB188" s="55"/>
      <c r="DC188" s="55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</row>
    <row r="189" spans="1:184" x14ac:dyDescent="0.25">
      <c r="A189" s="2"/>
      <c r="B189" s="2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  <c r="BF189" s="55"/>
      <c r="BG189" s="55"/>
      <c r="BH189" s="55"/>
      <c r="BI189" s="55"/>
      <c r="BJ189" s="55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55"/>
      <c r="CK189" s="55"/>
      <c r="CL189" s="55"/>
      <c r="CM189" s="55"/>
      <c r="CN189" s="55"/>
      <c r="CO189" s="55"/>
      <c r="CP189" s="55"/>
      <c r="CQ189" s="55"/>
      <c r="CR189" s="55"/>
      <c r="CS189" s="55"/>
      <c r="CT189" s="55"/>
      <c r="CU189" s="55"/>
      <c r="CV189" s="55"/>
      <c r="CW189" s="55"/>
      <c r="CX189" s="55"/>
      <c r="CY189" s="55"/>
      <c r="CZ189" s="55"/>
      <c r="DA189" s="55"/>
      <c r="DB189" s="55"/>
      <c r="DC189" s="55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</row>
    <row r="190" spans="1:184" x14ac:dyDescent="0.25">
      <c r="A190" s="2"/>
      <c r="B190" s="2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55"/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55"/>
      <c r="CD190" s="55"/>
      <c r="CE190" s="55"/>
      <c r="CF190" s="55"/>
      <c r="CG190" s="55"/>
      <c r="CH190" s="55"/>
      <c r="CI190" s="55"/>
      <c r="CJ190" s="55"/>
      <c r="CK190" s="55"/>
      <c r="CL190" s="55"/>
      <c r="CM190" s="55"/>
      <c r="CN190" s="55"/>
      <c r="CO190" s="55"/>
      <c r="CP190" s="55"/>
      <c r="CQ190" s="55"/>
      <c r="CR190" s="55"/>
      <c r="CS190" s="55"/>
      <c r="CT190" s="55"/>
      <c r="CU190" s="55"/>
      <c r="CV190" s="55"/>
      <c r="CW190" s="55"/>
      <c r="CX190" s="55"/>
      <c r="CY190" s="55"/>
      <c r="CZ190" s="55"/>
      <c r="DA190" s="55"/>
      <c r="DB190" s="55"/>
      <c r="DC190" s="55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</row>
    <row r="191" spans="1:184" x14ac:dyDescent="0.25">
      <c r="A191" s="2"/>
      <c r="B191" s="2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55"/>
      <c r="CK191" s="55"/>
      <c r="CL191" s="55"/>
      <c r="CM191" s="55"/>
      <c r="CN191" s="55"/>
      <c r="CO191" s="55"/>
      <c r="CP191" s="55"/>
      <c r="CQ191" s="55"/>
      <c r="CR191" s="55"/>
      <c r="CS191" s="55"/>
      <c r="CT191" s="55"/>
      <c r="CU191" s="55"/>
      <c r="CV191" s="55"/>
      <c r="CW191" s="55"/>
      <c r="CX191" s="55"/>
      <c r="CY191" s="55"/>
      <c r="CZ191" s="55"/>
      <c r="DA191" s="55"/>
      <c r="DB191" s="55"/>
      <c r="DC191" s="55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</row>
    <row r="192" spans="1:184" x14ac:dyDescent="0.25">
      <c r="A192" s="2"/>
      <c r="B192" s="2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55"/>
      <c r="CK192" s="55"/>
      <c r="CL192" s="55"/>
      <c r="CM192" s="55"/>
      <c r="CN192" s="55"/>
      <c r="CO192" s="55"/>
      <c r="CP192" s="55"/>
      <c r="CQ192" s="55"/>
      <c r="CR192" s="55"/>
      <c r="CS192" s="55"/>
      <c r="CT192" s="55"/>
      <c r="CU192" s="55"/>
      <c r="CV192" s="55"/>
      <c r="CW192" s="55"/>
      <c r="CX192" s="55"/>
      <c r="CY192" s="55"/>
      <c r="CZ192" s="55"/>
      <c r="DA192" s="55"/>
      <c r="DB192" s="55"/>
      <c r="DC192" s="55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</row>
    <row r="193" spans="1:184" x14ac:dyDescent="0.25">
      <c r="A193" s="2"/>
      <c r="B193" s="2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5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  <c r="CC193" s="55"/>
      <c r="CD193" s="55"/>
      <c r="CE193" s="55"/>
      <c r="CF193" s="55"/>
      <c r="CG193" s="55"/>
      <c r="CH193" s="55"/>
      <c r="CI193" s="55"/>
      <c r="CJ193" s="55"/>
      <c r="CK193" s="55"/>
      <c r="CL193" s="55"/>
      <c r="CM193" s="55"/>
      <c r="CN193" s="55"/>
      <c r="CO193" s="55"/>
      <c r="CP193" s="55"/>
      <c r="CQ193" s="55"/>
      <c r="CR193" s="55"/>
      <c r="CS193" s="55"/>
      <c r="CT193" s="55"/>
      <c r="CU193" s="55"/>
      <c r="CV193" s="55"/>
      <c r="CW193" s="55"/>
      <c r="CX193" s="55"/>
      <c r="CY193" s="55"/>
      <c r="CZ193" s="55"/>
      <c r="DA193" s="55"/>
      <c r="DB193" s="55"/>
      <c r="DC193" s="55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</row>
    <row r="194" spans="1:184" x14ac:dyDescent="0.25">
      <c r="A194" s="2"/>
      <c r="B194" s="2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55"/>
      <c r="CN194" s="55"/>
      <c r="CO194" s="55"/>
      <c r="CP194" s="55"/>
      <c r="CQ194" s="55"/>
      <c r="CR194" s="55"/>
      <c r="CS194" s="55"/>
      <c r="CT194" s="55"/>
      <c r="CU194" s="55"/>
      <c r="CV194" s="55"/>
      <c r="CW194" s="55"/>
      <c r="CX194" s="55"/>
      <c r="CY194" s="55"/>
      <c r="CZ194" s="55"/>
      <c r="DA194" s="55"/>
      <c r="DB194" s="55"/>
      <c r="DC194" s="55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</row>
    <row r="195" spans="1:184" x14ac:dyDescent="0.25">
      <c r="A195" s="2"/>
      <c r="B195" s="2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5"/>
      <c r="BZ195" s="55"/>
      <c r="CA195" s="55"/>
      <c r="CB195" s="55"/>
      <c r="CC195" s="55"/>
      <c r="CD195" s="55"/>
      <c r="CE195" s="55"/>
      <c r="CF195" s="55"/>
      <c r="CG195" s="55"/>
      <c r="CH195" s="55"/>
      <c r="CI195" s="55"/>
      <c r="CJ195" s="55"/>
      <c r="CK195" s="55"/>
      <c r="CL195" s="55"/>
      <c r="CM195" s="55"/>
      <c r="CN195" s="55"/>
      <c r="CO195" s="55"/>
      <c r="CP195" s="55"/>
      <c r="CQ195" s="55"/>
      <c r="CR195" s="55"/>
      <c r="CS195" s="55"/>
      <c r="CT195" s="55"/>
      <c r="CU195" s="55"/>
      <c r="CV195" s="55"/>
      <c r="CW195" s="55"/>
      <c r="CX195" s="55"/>
      <c r="CY195" s="55"/>
      <c r="CZ195" s="55"/>
      <c r="DA195" s="55"/>
      <c r="DB195" s="55"/>
      <c r="DC195" s="55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</row>
    <row r="196" spans="1:184" x14ac:dyDescent="0.25">
      <c r="A196" s="2"/>
      <c r="B196" s="2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  <c r="CD196" s="55"/>
      <c r="CE196" s="55"/>
      <c r="CF196" s="55"/>
      <c r="CG196" s="55"/>
      <c r="CH196" s="55"/>
      <c r="CI196" s="55"/>
      <c r="CJ196" s="55"/>
      <c r="CK196" s="55"/>
      <c r="CL196" s="55"/>
      <c r="CM196" s="55"/>
      <c r="CN196" s="55"/>
      <c r="CO196" s="55"/>
      <c r="CP196" s="55"/>
      <c r="CQ196" s="55"/>
      <c r="CR196" s="55"/>
      <c r="CS196" s="55"/>
      <c r="CT196" s="55"/>
      <c r="CU196" s="55"/>
      <c r="CV196" s="55"/>
      <c r="CW196" s="55"/>
      <c r="CX196" s="55"/>
      <c r="CY196" s="55"/>
      <c r="CZ196" s="55"/>
      <c r="DA196" s="55"/>
      <c r="DB196" s="55"/>
      <c r="DC196" s="55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</row>
    <row r="197" spans="1:184" x14ac:dyDescent="0.25">
      <c r="A197" s="2"/>
      <c r="B197" s="2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55"/>
      <c r="BF197" s="55"/>
      <c r="BG197" s="55"/>
      <c r="BH197" s="55"/>
      <c r="BI197" s="55"/>
      <c r="BJ197" s="55"/>
      <c r="BK197" s="55"/>
      <c r="BL197" s="55"/>
      <c r="BM197" s="55"/>
      <c r="BN197" s="55"/>
      <c r="BO197" s="55"/>
      <c r="BP197" s="55"/>
      <c r="BQ197" s="55"/>
      <c r="BR197" s="55"/>
      <c r="BS197" s="55"/>
      <c r="BT197" s="55"/>
      <c r="BU197" s="55"/>
      <c r="BV197" s="55"/>
      <c r="BW197" s="55"/>
      <c r="BX197" s="55"/>
      <c r="BY197" s="55"/>
      <c r="BZ197" s="55"/>
      <c r="CA197" s="55"/>
      <c r="CB197" s="55"/>
      <c r="CC197" s="55"/>
      <c r="CD197" s="55"/>
      <c r="CE197" s="55"/>
      <c r="CF197" s="55"/>
      <c r="CG197" s="55"/>
      <c r="CH197" s="55"/>
      <c r="CI197" s="55"/>
      <c r="CJ197" s="55"/>
      <c r="CK197" s="55"/>
      <c r="CL197" s="55"/>
      <c r="CM197" s="55"/>
      <c r="CN197" s="55"/>
      <c r="CO197" s="55"/>
      <c r="CP197" s="55"/>
      <c r="CQ197" s="55"/>
      <c r="CR197" s="55"/>
      <c r="CS197" s="55"/>
      <c r="CT197" s="55"/>
      <c r="CU197" s="55"/>
      <c r="CV197" s="55"/>
      <c r="CW197" s="55"/>
      <c r="CX197" s="55"/>
      <c r="CY197" s="55"/>
      <c r="CZ197" s="55"/>
      <c r="DA197" s="55"/>
      <c r="DB197" s="55"/>
      <c r="DC197" s="55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</row>
    <row r="198" spans="1:184" x14ac:dyDescent="0.25">
      <c r="A198" s="2"/>
      <c r="B198" s="2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  <c r="BF198" s="55"/>
      <c r="BG198" s="55"/>
      <c r="BH198" s="55"/>
      <c r="BI198" s="55"/>
      <c r="BJ198" s="55"/>
      <c r="BK198" s="55"/>
      <c r="BL198" s="55"/>
      <c r="BM198" s="55"/>
      <c r="BN198" s="55"/>
      <c r="BO198" s="55"/>
      <c r="BP198" s="55"/>
      <c r="BQ198" s="55"/>
      <c r="BR198" s="55"/>
      <c r="BS198" s="55"/>
      <c r="BT198" s="55"/>
      <c r="BU198" s="55"/>
      <c r="BV198" s="55"/>
      <c r="BW198" s="55"/>
      <c r="BX198" s="55"/>
      <c r="BY198" s="55"/>
      <c r="BZ198" s="55"/>
      <c r="CA198" s="55"/>
      <c r="CB198" s="55"/>
      <c r="CC198" s="55"/>
      <c r="CD198" s="55"/>
      <c r="CE198" s="55"/>
      <c r="CF198" s="55"/>
      <c r="CG198" s="55"/>
      <c r="CH198" s="55"/>
      <c r="CI198" s="55"/>
      <c r="CJ198" s="55"/>
      <c r="CK198" s="55"/>
      <c r="CL198" s="55"/>
      <c r="CM198" s="55"/>
      <c r="CN198" s="55"/>
      <c r="CO198" s="55"/>
      <c r="CP198" s="55"/>
      <c r="CQ198" s="55"/>
      <c r="CR198" s="55"/>
      <c r="CS198" s="55"/>
      <c r="CT198" s="55"/>
      <c r="CU198" s="55"/>
      <c r="CV198" s="55"/>
      <c r="CW198" s="55"/>
      <c r="CX198" s="55"/>
      <c r="CY198" s="55"/>
      <c r="CZ198" s="55"/>
      <c r="DA198" s="55"/>
      <c r="DB198" s="55"/>
      <c r="DC198" s="55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</row>
    <row r="199" spans="1:184" x14ac:dyDescent="0.25">
      <c r="A199" s="2"/>
      <c r="B199" s="2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  <c r="BM199" s="55"/>
      <c r="BN199" s="55"/>
      <c r="BO199" s="55"/>
      <c r="BP199" s="55"/>
      <c r="BQ199" s="55"/>
      <c r="BR199" s="55"/>
      <c r="BS199" s="55"/>
      <c r="BT199" s="55"/>
      <c r="BU199" s="55"/>
      <c r="BV199" s="55"/>
      <c r="BW199" s="55"/>
      <c r="BX199" s="55"/>
      <c r="BY199" s="55"/>
      <c r="BZ199" s="55"/>
      <c r="CA199" s="55"/>
      <c r="CB199" s="55"/>
      <c r="CC199" s="55"/>
      <c r="CD199" s="55"/>
      <c r="CE199" s="55"/>
      <c r="CF199" s="55"/>
      <c r="CG199" s="55"/>
      <c r="CH199" s="55"/>
      <c r="CI199" s="55"/>
      <c r="CJ199" s="55"/>
      <c r="CK199" s="55"/>
      <c r="CL199" s="55"/>
      <c r="CM199" s="55"/>
      <c r="CN199" s="55"/>
      <c r="CO199" s="55"/>
      <c r="CP199" s="55"/>
      <c r="CQ199" s="55"/>
      <c r="CR199" s="55"/>
      <c r="CS199" s="55"/>
      <c r="CT199" s="55"/>
      <c r="CU199" s="55"/>
      <c r="CV199" s="55"/>
      <c r="CW199" s="55"/>
      <c r="CX199" s="55"/>
      <c r="CY199" s="55"/>
      <c r="CZ199" s="55"/>
      <c r="DA199" s="55"/>
      <c r="DB199" s="55"/>
      <c r="DC199" s="55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</row>
    <row r="200" spans="1:184" x14ac:dyDescent="0.25">
      <c r="A200" s="2"/>
      <c r="B200" s="2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55"/>
      <c r="CK200" s="55"/>
      <c r="CL200" s="55"/>
      <c r="CM200" s="55"/>
      <c r="CN200" s="55"/>
      <c r="CO200" s="55"/>
      <c r="CP200" s="55"/>
      <c r="CQ200" s="55"/>
      <c r="CR200" s="55"/>
      <c r="CS200" s="55"/>
      <c r="CT200" s="55"/>
      <c r="CU200" s="55"/>
      <c r="CV200" s="55"/>
      <c r="CW200" s="55"/>
      <c r="CX200" s="55"/>
      <c r="CY200" s="55"/>
      <c r="CZ200" s="55"/>
      <c r="DA200" s="55"/>
      <c r="DB200" s="55"/>
      <c r="DC200" s="55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</row>
    <row r="201" spans="1:184" x14ac:dyDescent="0.25">
      <c r="A201" s="2"/>
      <c r="B201" s="2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  <c r="BK201" s="55"/>
      <c r="BL201" s="55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  <c r="CD201" s="55"/>
      <c r="CE201" s="55"/>
      <c r="CF201" s="55"/>
      <c r="CG201" s="55"/>
      <c r="CH201" s="55"/>
      <c r="CI201" s="55"/>
      <c r="CJ201" s="55"/>
      <c r="CK201" s="55"/>
      <c r="CL201" s="55"/>
      <c r="CM201" s="55"/>
      <c r="CN201" s="55"/>
      <c r="CO201" s="55"/>
      <c r="CP201" s="55"/>
      <c r="CQ201" s="55"/>
      <c r="CR201" s="55"/>
      <c r="CS201" s="55"/>
      <c r="CT201" s="55"/>
      <c r="CU201" s="55"/>
      <c r="CV201" s="55"/>
      <c r="CW201" s="55"/>
      <c r="CX201" s="55"/>
      <c r="CY201" s="55"/>
      <c r="CZ201" s="55"/>
      <c r="DA201" s="55"/>
      <c r="DB201" s="55"/>
      <c r="DC201" s="55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</row>
    <row r="202" spans="1:184" x14ac:dyDescent="0.25">
      <c r="A202" s="2"/>
      <c r="B202" s="2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55"/>
      <c r="CG202" s="55"/>
      <c r="CH202" s="55"/>
      <c r="CI202" s="55"/>
      <c r="CJ202" s="55"/>
      <c r="CK202" s="55"/>
      <c r="CL202" s="55"/>
      <c r="CM202" s="55"/>
      <c r="CN202" s="55"/>
      <c r="CO202" s="55"/>
      <c r="CP202" s="55"/>
      <c r="CQ202" s="55"/>
      <c r="CR202" s="55"/>
      <c r="CS202" s="55"/>
      <c r="CT202" s="55"/>
      <c r="CU202" s="55"/>
      <c r="CV202" s="55"/>
      <c r="CW202" s="55"/>
      <c r="CX202" s="55"/>
      <c r="CY202" s="55"/>
      <c r="CZ202" s="55"/>
      <c r="DA202" s="55"/>
      <c r="DB202" s="55"/>
      <c r="DC202" s="55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</row>
    <row r="203" spans="1:184" x14ac:dyDescent="0.25">
      <c r="A203" s="2"/>
      <c r="B203" s="2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5"/>
      <c r="BK203" s="55"/>
      <c r="BL203" s="55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5"/>
      <c r="BY203" s="55"/>
      <c r="BZ203" s="55"/>
      <c r="CA203" s="55"/>
      <c r="CB203" s="55"/>
      <c r="CC203" s="55"/>
      <c r="CD203" s="55"/>
      <c r="CE203" s="55"/>
      <c r="CF203" s="55"/>
      <c r="CG203" s="55"/>
      <c r="CH203" s="55"/>
      <c r="CI203" s="55"/>
      <c r="CJ203" s="55"/>
      <c r="CK203" s="55"/>
      <c r="CL203" s="55"/>
      <c r="CM203" s="55"/>
      <c r="CN203" s="55"/>
      <c r="CO203" s="55"/>
      <c r="CP203" s="55"/>
      <c r="CQ203" s="55"/>
      <c r="CR203" s="55"/>
      <c r="CS203" s="55"/>
      <c r="CT203" s="55"/>
      <c r="CU203" s="55"/>
      <c r="CV203" s="55"/>
      <c r="CW203" s="55"/>
      <c r="CX203" s="55"/>
      <c r="CY203" s="55"/>
      <c r="CZ203" s="55"/>
      <c r="DA203" s="55"/>
      <c r="DB203" s="55"/>
      <c r="DC203" s="55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</row>
    <row r="204" spans="1:184" x14ac:dyDescent="0.25">
      <c r="A204" s="2"/>
      <c r="B204" s="2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  <c r="BM204" s="55"/>
      <c r="BN204" s="55"/>
      <c r="BO204" s="55"/>
      <c r="BP204" s="55"/>
      <c r="BQ204" s="55"/>
      <c r="BR204" s="55"/>
      <c r="BS204" s="55"/>
      <c r="BT204" s="55"/>
      <c r="BU204" s="55"/>
      <c r="BV204" s="55"/>
      <c r="BW204" s="55"/>
      <c r="BX204" s="55"/>
      <c r="BY204" s="55"/>
      <c r="BZ204" s="55"/>
      <c r="CA204" s="55"/>
      <c r="CB204" s="55"/>
      <c r="CC204" s="55"/>
      <c r="CD204" s="55"/>
      <c r="CE204" s="55"/>
      <c r="CF204" s="55"/>
      <c r="CG204" s="55"/>
      <c r="CH204" s="55"/>
      <c r="CI204" s="55"/>
      <c r="CJ204" s="55"/>
      <c r="CK204" s="55"/>
      <c r="CL204" s="55"/>
      <c r="CM204" s="55"/>
      <c r="CN204" s="55"/>
      <c r="CO204" s="55"/>
      <c r="CP204" s="55"/>
      <c r="CQ204" s="55"/>
      <c r="CR204" s="55"/>
      <c r="CS204" s="55"/>
      <c r="CT204" s="55"/>
      <c r="CU204" s="55"/>
      <c r="CV204" s="55"/>
      <c r="CW204" s="55"/>
      <c r="CX204" s="55"/>
      <c r="CY204" s="55"/>
      <c r="CZ204" s="55"/>
      <c r="DA204" s="55"/>
      <c r="DB204" s="55"/>
      <c r="DC204" s="55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</row>
    <row r="205" spans="1:184" x14ac:dyDescent="0.25">
      <c r="A205" s="2"/>
      <c r="B205" s="2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5"/>
      <c r="BY205" s="55"/>
      <c r="BZ205" s="55"/>
      <c r="CA205" s="55"/>
      <c r="CB205" s="55"/>
      <c r="CC205" s="55"/>
      <c r="CD205" s="55"/>
      <c r="CE205" s="55"/>
      <c r="CF205" s="55"/>
      <c r="CG205" s="55"/>
      <c r="CH205" s="55"/>
      <c r="CI205" s="55"/>
      <c r="CJ205" s="55"/>
      <c r="CK205" s="55"/>
      <c r="CL205" s="55"/>
      <c r="CM205" s="55"/>
      <c r="CN205" s="55"/>
      <c r="CO205" s="55"/>
      <c r="CP205" s="55"/>
      <c r="CQ205" s="55"/>
      <c r="CR205" s="55"/>
      <c r="CS205" s="55"/>
      <c r="CT205" s="55"/>
      <c r="CU205" s="55"/>
      <c r="CV205" s="55"/>
      <c r="CW205" s="55"/>
      <c r="CX205" s="55"/>
      <c r="CY205" s="55"/>
      <c r="CZ205" s="55"/>
      <c r="DA205" s="55"/>
      <c r="DB205" s="55"/>
      <c r="DC205" s="55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</row>
    <row r="206" spans="1:184" x14ac:dyDescent="0.25">
      <c r="A206" s="2"/>
      <c r="B206" s="2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5"/>
      <c r="BY206" s="55"/>
      <c r="BZ206" s="55"/>
      <c r="CA206" s="55"/>
      <c r="CB206" s="55"/>
      <c r="CC206" s="55"/>
      <c r="CD206" s="55"/>
      <c r="CE206" s="55"/>
      <c r="CF206" s="55"/>
      <c r="CG206" s="55"/>
      <c r="CH206" s="55"/>
      <c r="CI206" s="55"/>
      <c r="CJ206" s="55"/>
      <c r="CK206" s="55"/>
      <c r="CL206" s="55"/>
      <c r="CM206" s="55"/>
      <c r="CN206" s="55"/>
      <c r="CO206" s="55"/>
      <c r="CP206" s="55"/>
      <c r="CQ206" s="55"/>
      <c r="CR206" s="55"/>
      <c r="CS206" s="55"/>
      <c r="CT206" s="55"/>
      <c r="CU206" s="55"/>
      <c r="CV206" s="55"/>
      <c r="CW206" s="55"/>
      <c r="CX206" s="55"/>
      <c r="CY206" s="55"/>
      <c r="CZ206" s="55"/>
      <c r="DA206" s="55"/>
      <c r="DB206" s="55"/>
      <c r="DC206" s="55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</row>
    <row r="207" spans="1:184" x14ac:dyDescent="0.25">
      <c r="A207" s="2"/>
      <c r="B207" s="2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  <c r="BM207" s="55"/>
      <c r="BN207" s="55"/>
      <c r="BO207" s="55"/>
      <c r="BP207" s="55"/>
      <c r="BQ207" s="55"/>
      <c r="BR207" s="55"/>
      <c r="BS207" s="55"/>
      <c r="BT207" s="55"/>
      <c r="BU207" s="55"/>
      <c r="BV207" s="55"/>
      <c r="BW207" s="55"/>
      <c r="BX207" s="55"/>
      <c r="BY207" s="55"/>
      <c r="BZ207" s="55"/>
      <c r="CA207" s="55"/>
      <c r="CB207" s="55"/>
      <c r="CC207" s="55"/>
      <c r="CD207" s="55"/>
      <c r="CE207" s="55"/>
      <c r="CF207" s="55"/>
      <c r="CG207" s="55"/>
      <c r="CH207" s="55"/>
      <c r="CI207" s="55"/>
      <c r="CJ207" s="55"/>
      <c r="CK207" s="55"/>
      <c r="CL207" s="55"/>
      <c r="CM207" s="55"/>
      <c r="CN207" s="55"/>
      <c r="CO207" s="55"/>
      <c r="CP207" s="55"/>
      <c r="CQ207" s="55"/>
      <c r="CR207" s="55"/>
      <c r="CS207" s="55"/>
      <c r="CT207" s="55"/>
      <c r="CU207" s="55"/>
      <c r="CV207" s="55"/>
      <c r="CW207" s="55"/>
      <c r="CX207" s="55"/>
      <c r="CY207" s="55"/>
      <c r="CZ207" s="55"/>
      <c r="DA207" s="55"/>
      <c r="DB207" s="55"/>
      <c r="DC207" s="55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</row>
    <row r="208" spans="1:184" x14ac:dyDescent="0.25">
      <c r="A208" s="2"/>
      <c r="B208" s="2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5"/>
      <c r="BK208" s="55"/>
      <c r="BL208" s="55"/>
      <c r="BM208" s="55"/>
      <c r="BN208" s="55"/>
      <c r="BO208" s="55"/>
      <c r="BP208" s="55"/>
      <c r="BQ208" s="55"/>
      <c r="BR208" s="55"/>
      <c r="BS208" s="55"/>
      <c r="BT208" s="55"/>
      <c r="BU208" s="55"/>
      <c r="BV208" s="55"/>
      <c r="BW208" s="55"/>
      <c r="BX208" s="55"/>
      <c r="BY208" s="55"/>
      <c r="BZ208" s="55"/>
      <c r="CA208" s="55"/>
      <c r="CB208" s="55"/>
      <c r="CC208" s="55"/>
      <c r="CD208" s="55"/>
      <c r="CE208" s="55"/>
      <c r="CF208" s="55"/>
      <c r="CG208" s="55"/>
      <c r="CH208" s="55"/>
      <c r="CI208" s="55"/>
      <c r="CJ208" s="55"/>
      <c r="CK208" s="55"/>
      <c r="CL208" s="55"/>
      <c r="CM208" s="55"/>
      <c r="CN208" s="55"/>
      <c r="CO208" s="55"/>
      <c r="CP208" s="55"/>
      <c r="CQ208" s="55"/>
      <c r="CR208" s="55"/>
      <c r="CS208" s="55"/>
      <c r="CT208" s="55"/>
      <c r="CU208" s="55"/>
      <c r="CV208" s="55"/>
      <c r="CW208" s="55"/>
      <c r="CX208" s="55"/>
      <c r="CY208" s="55"/>
      <c r="CZ208" s="55"/>
      <c r="DA208" s="55"/>
      <c r="DB208" s="55"/>
      <c r="DC208" s="55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</row>
    <row r="209" spans="1:184" x14ac:dyDescent="0.25">
      <c r="A209" s="2"/>
      <c r="B209" s="2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  <c r="BM209" s="55"/>
      <c r="BN209" s="55"/>
      <c r="BO209" s="55"/>
      <c r="BP209" s="55"/>
      <c r="BQ209" s="55"/>
      <c r="BR209" s="55"/>
      <c r="BS209" s="55"/>
      <c r="BT209" s="55"/>
      <c r="BU209" s="55"/>
      <c r="BV209" s="55"/>
      <c r="BW209" s="55"/>
      <c r="BX209" s="55"/>
      <c r="BY209" s="55"/>
      <c r="BZ209" s="55"/>
      <c r="CA209" s="55"/>
      <c r="CB209" s="55"/>
      <c r="CC209" s="55"/>
      <c r="CD209" s="55"/>
      <c r="CE209" s="55"/>
      <c r="CF209" s="55"/>
      <c r="CG209" s="55"/>
      <c r="CH209" s="55"/>
      <c r="CI209" s="55"/>
      <c r="CJ209" s="55"/>
      <c r="CK209" s="55"/>
      <c r="CL209" s="55"/>
      <c r="CM209" s="55"/>
      <c r="CN209" s="55"/>
      <c r="CO209" s="55"/>
      <c r="CP209" s="55"/>
      <c r="CQ209" s="55"/>
      <c r="CR209" s="55"/>
      <c r="CS209" s="55"/>
      <c r="CT209" s="55"/>
      <c r="CU209" s="55"/>
      <c r="CV209" s="55"/>
      <c r="CW209" s="55"/>
      <c r="CX209" s="55"/>
      <c r="CY209" s="55"/>
      <c r="CZ209" s="55"/>
      <c r="DA209" s="55"/>
      <c r="DB209" s="55"/>
      <c r="DC209" s="55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</row>
    <row r="210" spans="1:184" x14ac:dyDescent="0.25">
      <c r="A210" s="2"/>
      <c r="B210" s="2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55"/>
      <c r="CN210" s="55"/>
      <c r="CO210" s="55"/>
      <c r="CP210" s="55"/>
      <c r="CQ210" s="55"/>
      <c r="CR210" s="55"/>
      <c r="CS210" s="55"/>
      <c r="CT210" s="55"/>
      <c r="CU210" s="55"/>
      <c r="CV210" s="55"/>
      <c r="CW210" s="55"/>
      <c r="CX210" s="55"/>
      <c r="CY210" s="55"/>
      <c r="CZ210" s="55"/>
      <c r="DA210" s="55"/>
      <c r="DB210" s="55"/>
      <c r="DC210" s="55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</row>
    <row r="211" spans="1:184" x14ac:dyDescent="0.25">
      <c r="A211" s="2"/>
      <c r="B211" s="2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5"/>
      <c r="BZ211" s="55"/>
      <c r="CA211" s="55"/>
      <c r="CB211" s="55"/>
      <c r="CC211" s="55"/>
      <c r="CD211" s="55"/>
      <c r="CE211" s="55"/>
      <c r="CF211" s="55"/>
      <c r="CG211" s="55"/>
      <c r="CH211" s="55"/>
      <c r="CI211" s="55"/>
      <c r="CJ211" s="55"/>
      <c r="CK211" s="55"/>
      <c r="CL211" s="55"/>
      <c r="CM211" s="55"/>
      <c r="CN211" s="55"/>
      <c r="CO211" s="55"/>
      <c r="CP211" s="55"/>
      <c r="CQ211" s="55"/>
      <c r="CR211" s="55"/>
      <c r="CS211" s="55"/>
      <c r="CT211" s="55"/>
      <c r="CU211" s="55"/>
      <c r="CV211" s="55"/>
      <c r="CW211" s="55"/>
      <c r="CX211" s="55"/>
      <c r="CY211" s="55"/>
      <c r="CZ211" s="55"/>
      <c r="DA211" s="55"/>
      <c r="DB211" s="55"/>
      <c r="DC211" s="55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</row>
    <row r="212" spans="1:184" x14ac:dyDescent="0.25">
      <c r="A212" s="2"/>
      <c r="B212" s="2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55"/>
      <c r="CN212" s="55"/>
      <c r="CO212" s="55"/>
      <c r="CP212" s="55"/>
      <c r="CQ212" s="55"/>
      <c r="CR212" s="55"/>
      <c r="CS212" s="55"/>
      <c r="CT212" s="55"/>
      <c r="CU212" s="55"/>
      <c r="CV212" s="55"/>
      <c r="CW212" s="55"/>
      <c r="CX212" s="55"/>
      <c r="CY212" s="55"/>
      <c r="CZ212" s="55"/>
      <c r="DA212" s="55"/>
      <c r="DB212" s="55"/>
      <c r="DC212" s="55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</row>
    <row r="213" spans="1:184" x14ac:dyDescent="0.25">
      <c r="A213" s="2"/>
      <c r="B213" s="2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5"/>
      <c r="BC213" s="55"/>
      <c r="BD213" s="55"/>
      <c r="BE213" s="55"/>
      <c r="BF213" s="55"/>
      <c r="BG213" s="55"/>
      <c r="BH213" s="55"/>
      <c r="BI213" s="55"/>
      <c r="BJ213" s="55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5"/>
      <c r="BY213" s="55"/>
      <c r="BZ213" s="55"/>
      <c r="CA213" s="55"/>
      <c r="CB213" s="55"/>
      <c r="CC213" s="55"/>
      <c r="CD213" s="55"/>
      <c r="CE213" s="55"/>
      <c r="CF213" s="55"/>
      <c r="CG213" s="55"/>
      <c r="CH213" s="55"/>
      <c r="CI213" s="55"/>
      <c r="CJ213" s="55"/>
      <c r="CK213" s="55"/>
      <c r="CL213" s="55"/>
      <c r="CM213" s="55"/>
      <c r="CN213" s="55"/>
      <c r="CO213" s="55"/>
      <c r="CP213" s="55"/>
      <c r="CQ213" s="55"/>
      <c r="CR213" s="55"/>
      <c r="CS213" s="55"/>
      <c r="CT213" s="55"/>
      <c r="CU213" s="55"/>
      <c r="CV213" s="55"/>
      <c r="CW213" s="55"/>
      <c r="CX213" s="55"/>
      <c r="CY213" s="55"/>
      <c r="CZ213" s="55"/>
      <c r="DA213" s="55"/>
      <c r="DB213" s="55"/>
      <c r="DC213" s="55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</row>
    <row r="214" spans="1:184" x14ac:dyDescent="0.25">
      <c r="A214" s="2"/>
      <c r="B214" s="2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  <c r="CN214" s="55"/>
      <c r="CO214" s="55"/>
      <c r="CP214" s="55"/>
      <c r="CQ214" s="55"/>
      <c r="CR214" s="55"/>
      <c r="CS214" s="55"/>
      <c r="CT214" s="55"/>
      <c r="CU214" s="55"/>
      <c r="CV214" s="55"/>
      <c r="CW214" s="55"/>
      <c r="CX214" s="55"/>
      <c r="CY214" s="55"/>
      <c r="CZ214" s="55"/>
      <c r="DA214" s="55"/>
      <c r="DB214" s="55"/>
      <c r="DC214" s="55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</row>
    <row r="215" spans="1:184" x14ac:dyDescent="0.25">
      <c r="A215" s="2"/>
      <c r="B215" s="2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  <c r="CN215" s="55"/>
      <c r="CO215" s="55"/>
      <c r="CP215" s="55"/>
      <c r="CQ215" s="55"/>
      <c r="CR215" s="55"/>
      <c r="CS215" s="55"/>
      <c r="CT215" s="55"/>
      <c r="CU215" s="55"/>
      <c r="CV215" s="55"/>
      <c r="CW215" s="55"/>
      <c r="CX215" s="55"/>
      <c r="CY215" s="55"/>
      <c r="CZ215" s="55"/>
      <c r="DA215" s="55"/>
      <c r="DB215" s="55"/>
      <c r="DC215" s="55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</row>
    <row r="216" spans="1:184" x14ac:dyDescent="0.25">
      <c r="A216" s="2"/>
      <c r="B216" s="2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  <c r="CN216" s="55"/>
      <c r="CO216" s="55"/>
      <c r="CP216" s="55"/>
      <c r="CQ216" s="55"/>
      <c r="CR216" s="55"/>
      <c r="CS216" s="55"/>
      <c r="CT216" s="55"/>
      <c r="CU216" s="55"/>
      <c r="CV216" s="55"/>
      <c r="CW216" s="55"/>
      <c r="CX216" s="55"/>
      <c r="CY216" s="55"/>
      <c r="CZ216" s="55"/>
      <c r="DA216" s="55"/>
      <c r="DB216" s="55"/>
      <c r="DC216" s="55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</row>
    <row r="217" spans="1:184" x14ac:dyDescent="0.25">
      <c r="A217" s="2"/>
      <c r="B217" s="2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  <c r="CN217" s="55"/>
      <c r="CO217" s="55"/>
      <c r="CP217" s="55"/>
      <c r="CQ217" s="55"/>
      <c r="CR217" s="55"/>
      <c r="CS217" s="55"/>
      <c r="CT217" s="55"/>
      <c r="CU217" s="55"/>
      <c r="CV217" s="55"/>
      <c r="CW217" s="55"/>
      <c r="CX217" s="55"/>
      <c r="CY217" s="55"/>
      <c r="CZ217" s="55"/>
      <c r="DA217" s="55"/>
      <c r="DB217" s="55"/>
      <c r="DC217" s="55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</row>
    <row r="218" spans="1:184" x14ac:dyDescent="0.25">
      <c r="A218" s="2"/>
      <c r="B218" s="2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  <c r="CN218" s="55"/>
      <c r="CO218" s="55"/>
      <c r="CP218" s="55"/>
      <c r="CQ218" s="55"/>
      <c r="CR218" s="55"/>
      <c r="CS218" s="55"/>
      <c r="CT218" s="55"/>
      <c r="CU218" s="55"/>
      <c r="CV218" s="55"/>
      <c r="CW218" s="55"/>
      <c r="CX218" s="55"/>
      <c r="CY218" s="55"/>
      <c r="CZ218" s="55"/>
      <c r="DA218" s="55"/>
      <c r="DB218" s="55"/>
      <c r="DC218" s="55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</row>
    <row r="219" spans="1:184" x14ac:dyDescent="0.25">
      <c r="A219" s="2"/>
      <c r="B219" s="2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  <c r="CN219" s="55"/>
      <c r="CO219" s="55"/>
      <c r="CP219" s="55"/>
      <c r="CQ219" s="55"/>
      <c r="CR219" s="55"/>
      <c r="CS219" s="55"/>
      <c r="CT219" s="55"/>
      <c r="CU219" s="55"/>
      <c r="CV219" s="55"/>
      <c r="CW219" s="55"/>
      <c r="CX219" s="55"/>
      <c r="CY219" s="55"/>
      <c r="CZ219" s="55"/>
      <c r="DA219" s="55"/>
      <c r="DB219" s="55"/>
      <c r="DC219" s="55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</row>
    <row r="220" spans="1:184" x14ac:dyDescent="0.25">
      <c r="A220" s="2"/>
      <c r="B220" s="2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  <c r="CN220" s="55"/>
      <c r="CO220" s="55"/>
      <c r="CP220" s="55"/>
      <c r="CQ220" s="55"/>
      <c r="CR220" s="55"/>
      <c r="CS220" s="55"/>
      <c r="CT220" s="55"/>
      <c r="CU220" s="55"/>
      <c r="CV220" s="55"/>
      <c r="CW220" s="55"/>
      <c r="CX220" s="55"/>
      <c r="CY220" s="55"/>
      <c r="CZ220" s="55"/>
      <c r="DA220" s="55"/>
      <c r="DB220" s="55"/>
      <c r="DC220" s="55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</row>
    <row r="221" spans="1:184" x14ac:dyDescent="0.25">
      <c r="A221" s="2"/>
      <c r="B221" s="2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  <c r="CN221" s="55"/>
      <c r="CO221" s="55"/>
      <c r="CP221" s="55"/>
      <c r="CQ221" s="55"/>
      <c r="CR221" s="55"/>
      <c r="CS221" s="55"/>
      <c r="CT221" s="55"/>
      <c r="CU221" s="55"/>
      <c r="CV221" s="55"/>
      <c r="CW221" s="55"/>
      <c r="CX221" s="55"/>
      <c r="CY221" s="55"/>
      <c r="CZ221" s="55"/>
      <c r="DA221" s="55"/>
      <c r="DB221" s="55"/>
      <c r="DC221" s="55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</row>
    <row r="222" spans="1:184" x14ac:dyDescent="0.25">
      <c r="A222" s="2"/>
      <c r="B222" s="2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  <c r="CD222" s="55"/>
      <c r="CE222" s="55"/>
      <c r="CF222" s="55"/>
      <c r="CG222" s="55"/>
      <c r="CH222" s="55"/>
      <c r="CI222" s="55"/>
      <c r="CJ222" s="55"/>
      <c r="CK222" s="55"/>
      <c r="CL222" s="55"/>
      <c r="CM222" s="55"/>
      <c r="CN222" s="55"/>
      <c r="CO222" s="55"/>
      <c r="CP222" s="55"/>
      <c r="CQ222" s="55"/>
      <c r="CR222" s="55"/>
      <c r="CS222" s="55"/>
      <c r="CT222" s="55"/>
      <c r="CU222" s="55"/>
      <c r="CV222" s="55"/>
      <c r="CW222" s="55"/>
      <c r="CX222" s="55"/>
      <c r="CY222" s="55"/>
      <c r="CZ222" s="55"/>
      <c r="DA222" s="55"/>
      <c r="DB222" s="55"/>
      <c r="DC222" s="55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</row>
    <row r="223" spans="1:184" x14ac:dyDescent="0.25">
      <c r="A223" s="2"/>
      <c r="B223" s="2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5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5"/>
      <c r="CC223" s="55"/>
      <c r="CD223" s="55"/>
      <c r="CE223" s="55"/>
      <c r="CF223" s="55"/>
      <c r="CG223" s="55"/>
      <c r="CH223" s="55"/>
      <c r="CI223" s="55"/>
      <c r="CJ223" s="55"/>
      <c r="CK223" s="55"/>
      <c r="CL223" s="55"/>
      <c r="CM223" s="55"/>
      <c r="CN223" s="55"/>
      <c r="CO223" s="55"/>
      <c r="CP223" s="55"/>
      <c r="CQ223" s="55"/>
      <c r="CR223" s="55"/>
      <c r="CS223" s="55"/>
      <c r="CT223" s="55"/>
      <c r="CU223" s="55"/>
      <c r="CV223" s="55"/>
      <c r="CW223" s="55"/>
      <c r="CX223" s="55"/>
      <c r="CY223" s="55"/>
      <c r="CZ223" s="55"/>
      <c r="DA223" s="55"/>
      <c r="DB223" s="55"/>
      <c r="DC223" s="55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</row>
    <row r="224" spans="1:184" x14ac:dyDescent="0.25">
      <c r="A224" s="2"/>
      <c r="B224" s="2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5"/>
      <c r="CC224" s="55"/>
      <c r="CD224" s="55"/>
      <c r="CE224" s="55"/>
      <c r="CF224" s="55"/>
      <c r="CG224" s="55"/>
      <c r="CH224" s="55"/>
      <c r="CI224" s="55"/>
      <c r="CJ224" s="55"/>
      <c r="CK224" s="55"/>
      <c r="CL224" s="55"/>
      <c r="CM224" s="55"/>
      <c r="CN224" s="55"/>
      <c r="CO224" s="55"/>
      <c r="CP224" s="55"/>
      <c r="CQ224" s="55"/>
      <c r="CR224" s="55"/>
      <c r="CS224" s="55"/>
      <c r="CT224" s="55"/>
      <c r="CU224" s="55"/>
      <c r="CV224" s="55"/>
      <c r="CW224" s="55"/>
      <c r="CX224" s="55"/>
      <c r="CY224" s="55"/>
      <c r="CZ224" s="55"/>
      <c r="DA224" s="55"/>
      <c r="DB224" s="55"/>
      <c r="DC224" s="55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</row>
    <row r="225" spans="1:184" x14ac:dyDescent="0.25">
      <c r="A225" s="2"/>
      <c r="B225" s="2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5"/>
      <c r="BY225" s="55"/>
      <c r="BZ225" s="55"/>
      <c r="CA225" s="55"/>
      <c r="CB225" s="55"/>
      <c r="CC225" s="55"/>
      <c r="CD225" s="55"/>
      <c r="CE225" s="55"/>
      <c r="CF225" s="55"/>
      <c r="CG225" s="55"/>
      <c r="CH225" s="55"/>
      <c r="CI225" s="55"/>
      <c r="CJ225" s="55"/>
      <c r="CK225" s="55"/>
      <c r="CL225" s="55"/>
      <c r="CM225" s="55"/>
      <c r="CN225" s="55"/>
      <c r="CO225" s="55"/>
      <c r="CP225" s="55"/>
      <c r="CQ225" s="55"/>
      <c r="CR225" s="55"/>
      <c r="CS225" s="55"/>
      <c r="CT225" s="55"/>
      <c r="CU225" s="55"/>
      <c r="CV225" s="55"/>
      <c r="CW225" s="55"/>
      <c r="CX225" s="55"/>
      <c r="CY225" s="55"/>
      <c r="CZ225" s="55"/>
      <c r="DA225" s="55"/>
      <c r="DB225" s="55"/>
      <c r="DC225" s="55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</row>
    <row r="226" spans="1:184" x14ac:dyDescent="0.25">
      <c r="A226" s="2"/>
      <c r="B226" s="2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5"/>
      <c r="BY226" s="55"/>
      <c r="BZ226" s="55"/>
      <c r="CA226" s="55"/>
      <c r="CB226" s="55"/>
      <c r="CC226" s="55"/>
      <c r="CD226" s="55"/>
      <c r="CE226" s="55"/>
      <c r="CF226" s="55"/>
      <c r="CG226" s="55"/>
      <c r="CH226" s="55"/>
      <c r="CI226" s="55"/>
      <c r="CJ226" s="55"/>
      <c r="CK226" s="55"/>
      <c r="CL226" s="55"/>
      <c r="CM226" s="55"/>
      <c r="CN226" s="55"/>
      <c r="CO226" s="55"/>
      <c r="CP226" s="55"/>
      <c r="CQ226" s="55"/>
      <c r="CR226" s="55"/>
      <c r="CS226" s="55"/>
      <c r="CT226" s="55"/>
      <c r="CU226" s="55"/>
      <c r="CV226" s="55"/>
      <c r="CW226" s="55"/>
      <c r="CX226" s="55"/>
      <c r="CY226" s="55"/>
      <c r="CZ226" s="55"/>
      <c r="DA226" s="55"/>
      <c r="DB226" s="55"/>
      <c r="DC226" s="55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</row>
    <row r="227" spans="1:184" x14ac:dyDescent="0.25">
      <c r="A227" s="2"/>
      <c r="B227" s="2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  <c r="CD227" s="55"/>
      <c r="CE227" s="55"/>
      <c r="CF227" s="55"/>
      <c r="CG227" s="55"/>
      <c r="CH227" s="55"/>
      <c r="CI227" s="55"/>
      <c r="CJ227" s="55"/>
      <c r="CK227" s="55"/>
      <c r="CL227" s="55"/>
      <c r="CM227" s="55"/>
      <c r="CN227" s="55"/>
      <c r="CO227" s="55"/>
      <c r="CP227" s="55"/>
      <c r="CQ227" s="55"/>
      <c r="CR227" s="55"/>
      <c r="CS227" s="55"/>
      <c r="CT227" s="55"/>
      <c r="CU227" s="55"/>
      <c r="CV227" s="55"/>
      <c r="CW227" s="55"/>
      <c r="CX227" s="55"/>
      <c r="CY227" s="55"/>
      <c r="CZ227" s="55"/>
      <c r="DA227" s="55"/>
      <c r="DB227" s="55"/>
      <c r="DC227" s="55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</row>
    <row r="228" spans="1:184" x14ac:dyDescent="0.25">
      <c r="A228" s="2"/>
      <c r="B228" s="2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5"/>
      <c r="CA228" s="55"/>
      <c r="CB228" s="55"/>
      <c r="CC228" s="55"/>
      <c r="CD228" s="55"/>
      <c r="CE228" s="55"/>
      <c r="CF228" s="55"/>
      <c r="CG228" s="55"/>
      <c r="CH228" s="55"/>
      <c r="CI228" s="55"/>
      <c r="CJ228" s="55"/>
      <c r="CK228" s="55"/>
      <c r="CL228" s="55"/>
      <c r="CM228" s="55"/>
      <c r="CN228" s="55"/>
      <c r="CO228" s="55"/>
      <c r="CP228" s="55"/>
      <c r="CQ228" s="55"/>
      <c r="CR228" s="55"/>
      <c r="CS228" s="55"/>
      <c r="CT228" s="55"/>
      <c r="CU228" s="55"/>
      <c r="CV228" s="55"/>
      <c r="CW228" s="55"/>
      <c r="CX228" s="55"/>
      <c r="CY228" s="55"/>
      <c r="CZ228" s="55"/>
      <c r="DA228" s="55"/>
      <c r="DB228" s="55"/>
      <c r="DC228" s="55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</row>
    <row r="229" spans="1:184" x14ac:dyDescent="0.25">
      <c r="A229" s="2"/>
      <c r="B229" s="2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  <c r="BF229" s="55"/>
      <c r="BG229" s="55"/>
      <c r="BH229" s="55"/>
      <c r="BI229" s="55"/>
      <c r="BJ229" s="55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  <c r="CE229" s="55"/>
      <c r="CF229" s="55"/>
      <c r="CG229" s="55"/>
      <c r="CH229" s="55"/>
      <c r="CI229" s="55"/>
      <c r="CJ229" s="55"/>
      <c r="CK229" s="55"/>
      <c r="CL229" s="55"/>
      <c r="CM229" s="55"/>
      <c r="CN229" s="55"/>
      <c r="CO229" s="55"/>
      <c r="CP229" s="55"/>
      <c r="CQ229" s="55"/>
      <c r="CR229" s="55"/>
      <c r="CS229" s="55"/>
      <c r="CT229" s="55"/>
      <c r="CU229" s="55"/>
      <c r="CV229" s="55"/>
      <c r="CW229" s="55"/>
      <c r="CX229" s="55"/>
      <c r="CY229" s="55"/>
      <c r="CZ229" s="55"/>
      <c r="DA229" s="55"/>
      <c r="DB229" s="55"/>
      <c r="DC229" s="55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</row>
    <row r="230" spans="1:184" x14ac:dyDescent="0.25">
      <c r="A230" s="2"/>
      <c r="B230" s="2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5"/>
      <c r="CT230" s="55"/>
      <c r="CU230" s="55"/>
      <c r="CV230" s="55"/>
      <c r="CW230" s="55"/>
      <c r="CX230" s="55"/>
      <c r="CY230" s="55"/>
      <c r="CZ230" s="55"/>
      <c r="DA230" s="55"/>
      <c r="DB230" s="55"/>
      <c r="DC230" s="55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</row>
    <row r="231" spans="1:184" x14ac:dyDescent="0.25">
      <c r="A231" s="2"/>
      <c r="B231" s="2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5"/>
      <c r="BC231" s="55"/>
      <c r="BD231" s="55"/>
      <c r="BE231" s="55"/>
      <c r="BF231" s="55"/>
      <c r="BG231" s="55"/>
      <c r="BH231" s="55"/>
      <c r="BI231" s="55"/>
      <c r="BJ231" s="55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5"/>
      <c r="CF231" s="55"/>
      <c r="CG231" s="55"/>
      <c r="CH231" s="55"/>
      <c r="CI231" s="55"/>
      <c r="CJ231" s="55"/>
      <c r="CK231" s="55"/>
      <c r="CL231" s="55"/>
      <c r="CM231" s="55"/>
      <c r="CN231" s="55"/>
      <c r="CO231" s="55"/>
      <c r="CP231" s="55"/>
      <c r="CQ231" s="55"/>
      <c r="CR231" s="55"/>
      <c r="CS231" s="55"/>
      <c r="CT231" s="55"/>
      <c r="CU231" s="55"/>
      <c r="CV231" s="55"/>
      <c r="CW231" s="55"/>
      <c r="CX231" s="55"/>
      <c r="CY231" s="55"/>
      <c r="CZ231" s="55"/>
      <c r="DA231" s="55"/>
      <c r="DB231" s="55"/>
      <c r="DC231" s="55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</row>
    <row r="232" spans="1:184" x14ac:dyDescent="0.25">
      <c r="A232" s="2"/>
      <c r="B232" s="2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  <c r="BF232" s="55"/>
      <c r="BG232" s="55"/>
      <c r="BH232" s="55"/>
      <c r="BI232" s="55"/>
      <c r="BJ232" s="55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5"/>
      <c r="CF232" s="55"/>
      <c r="CG232" s="55"/>
      <c r="CH232" s="55"/>
      <c r="CI232" s="55"/>
      <c r="CJ232" s="55"/>
      <c r="CK232" s="55"/>
      <c r="CL232" s="55"/>
      <c r="CM232" s="55"/>
      <c r="CN232" s="55"/>
      <c r="CO232" s="55"/>
      <c r="CP232" s="55"/>
      <c r="CQ232" s="55"/>
      <c r="CR232" s="55"/>
      <c r="CS232" s="55"/>
      <c r="CT232" s="55"/>
      <c r="CU232" s="55"/>
      <c r="CV232" s="55"/>
      <c r="CW232" s="55"/>
      <c r="CX232" s="55"/>
      <c r="CY232" s="55"/>
      <c r="CZ232" s="55"/>
      <c r="DA232" s="55"/>
      <c r="DB232" s="55"/>
      <c r="DC232" s="55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</row>
    <row r="233" spans="1:184" x14ac:dyDescent="0.25">
      <c r="A233" s="2"/>
      <c r="B233" s="2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55"/>
      <c r="CN233" s="55"/>
      <c r="CO233" s="55"/>
      <c r="CP233" s="55"/>
      <c r="CQ233" s="55"/>
      <c r="CR233" s="55"/>
      <c r="CS233" s="55"/>
      <c r="CT233" s="55"/>
      <c r="CU233" s="55"/>
      <c r="CV233" s="55"/>
      <c r="CW233" s="55"/>
      <c r="CX233" s="55"/>
      <c r="CY233" s="55"/>
      <c r="CZ233" s="55"/>
      <c r="DA233" s="55"/>
      <c r="DB233" s="55"/>
      <c r="DC233" s="55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</row>
    <row r="234" spans="1:184" x14ac:dyDescent="0.25">
      <c r="A234" s="2"/>
      <c r="B234" s="2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5"/>
      <c r="CC234" s="55"/>
      <c r="CD234" s="55"/>
      <c r="CE234" s="55"/>
      <c r="CF234" s="55"/>
      <c r="CG234" s="55"/>
      <c r="CH234" s="55"/>
      <c r="CI234" s="55"/>
      <c r="CJ234" s="55"/>
      <c r="CK234" s="55"/>
      <c r="CL234" s="55"/>
      <c r="CM234" s="55"/>
      <c r="CN234" s="55"/>
      <c r="CO234" s="55"/>
      <c r="CP234" s="55"/>
      <c r="CQ234" s="55"/>
      <c r="CR234" s="55"/>
      <c r="CS234" s="55"/>
      <c r="CT234" s="55"/>
      <c r="CU234" s="55"/>
      <c r="CV234" s="55"/>
      <c r="CW234" s="55"/>
      <c r="CX234" s="55"/>
      <c r="CY234" s="55"/>
      <c r="CZ234" s="55"/>
      <c r="DA234" s="55"/>
      <c r="DB234" s="55"/>
      <c r="DC234" s="55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</row>
    <row r="235" spans="1:184" x14ac:dyDescent="0.25">
      <c r="A235" s="2"/>
      <c r="B235" s="2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  <c r="BF235" s="55"/>
      <c r="BG235" s="55"/>
      <c r="BH235" s="55"/>
      <c r="BI235" s="55"/>
      <c r="BJ235" s="55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55"/>
      <c r="CE235" s="55"/>
      <c r="CF235" s="55"/>
      <c r="CG235" s="55"/>
      <c r="CH235" s="55"/>
      <c r="CI235" s="55"/>
      <c r="CJ235" s="55"/>
      <c r="CK235" s="55"/>
      <c r="CL235" s="55"/>
      <c r="CM235" s="55"/>
      <c r="CN235" s="55"/>
      <c r="CO235" s="55"/>
      <c r="CP235" s="55"/>
      <c r="CQ235" s="55"/>
      <c r="CR235" s="55"/>
      <c r="CS235" s="55"/>
      <c r="CT235" s="55"/>
      <c r="CU235" s="55"/>
      <c r="CV235" s="55"/>
      <c r="CW235" s="55"/>
      <c r="CX235" s="55"/>
      <c r="CY235" s="55"/>
      <c r="CZ235" s="55"/>
      <c r="DA235" s="55"/>
      <c r="DB235" s="55"/>
      <c r="DC235" s="55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</row>
    <row r="236" spans="1:184" x14ac:dyDescent="0.25">
      <c r="A236" s="2"/>
      <c r="B236" s="2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5"/>
      <c r="BC236" s="55"/>
      <c r="BD236" s="55"/>
      <c r="BE236" s="55"/>
      <c r="BF236" s="55"/>
      <c r="BG236" s="55"/>
      <c r="BH236" s="55"/>
      <c r="BI236" s="55"/>
      <c r="BJ236" s="55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  <c r="CD236" s="55"/>
      <c r="CE236" s="55"/>
      <c r="CF236" s="55"/>
      <c r="CG236" s="55"/>
      <c r="CH236" s="55"/>
      <c r="CI236" s="55"/>
      <c r="CJ236" s="55"/>
      <c r="CK236" s="55"/>
      <c r="CL236" s="55"/>
      <c r="CM236" s="55"/>
      <c r="CN236" s="55"/>
      <c r="CO236" s="55"/>
      <c r="CP236" s="55"/>
      <c r="CQ236" s="55"/>
      <c r="CR236" s="55"/>
      <c r="CS236" s="55"/>
      <c r="CT236" s="55"/>
      <c r="CU236" s="55"/>
      <c r="CV236" s="55"/>
      <c r="CW236" s="55"/>
      <c r="CX236" s="55"/>
      <c r="CY236" s="55"/>
      <c r="CZ236" s="55"/>
      <c r="DA236" s="55"/>
      <c r="DB236" s="55"/>
      <c r="DC236" s="55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</row>
    <row r="237" spans="1:184" x14ac:dyDescent="0.25">
      <c r="A237" s="2"/>
      <c r="B237" s="2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BG237" s="55"/>
      <c r="BH237" s="55"/>
      <c r="BI237" s="55"/>
      <c r="BJ237" s="55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55"/>
      <c r="CE237" s="55"/>
      <c r="CF237" s="55"/>
      <c r="CG237" s="55"/>
      <c r="CH237" s="55"/>
      <c r="CI237" s="55"/>
      <c r="CJ237" s="55"/>
      <c r="CK237" s="55"/>
      <c r="CL237" s="55"/>
      <c r="CM237" s="55"/>
      <c r="CN237" s="55"/>
      <c r="CO237" s="55"/>
      <c r="CP237" s="55"/>
      <c r="CQ237" s="55"/>
      <c r="CR237" s="55"/>
      <c r="CS237" s="55"/>
      <c r="CT237" s="55"/>
      <c r="CU237" s="55"/>
      <c r="CV237" s="55"/>
      <c r="CW237" s="55"/>
      <c r="CX237" s="55"/>
      <c r="CY237" s="55"/>
      <c r="CZ237" s="55"/>
      <c r="DA237" s="55"/>
      <c r="DB237" s="55"/>
      <c r="DC237" s="55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</row>
    <row r="238" spans="1:184" x14ac:dyDescent="0.25">
      <c r="A238" s="2"/>
      <c r="B238" s="2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  <c r="BM238" s="55"/>
      <c r="BN238" s="55"/>
      <c r="BO238" s="55"/>
      <c r="BP238" s="55"/>
      <c r="BQ238" s="55"/>
      <c r="BR238" s="55"/>
      <c r="BS238" s="55"/>
      <c r="BT238" s="55"/>
      <c r="BU238" s="55"/>
      <c r="BV238" s="55"/>
      <c r="BW238" s="55"/>
      <c r="BX238" s="55"/>
      <c r="BY238" s="55"/>
      <c r="BZ238" s="55"/>
      <c r="CA238" s="55"/>
      <c r="CB238" s="55"/>
      <c r="CC238" s="55"/>
      <c r="CD238" s="55"/>
      <c r="CE238" s="55"/>
      <c r="CF238" s="55"/>
      <c r="CG238" s="55"/>
      <c r="CH238" s="55"/>
      <c r="CI238" s="55"/>
      <c r="CJ238" s="55"/>
      <c r="CK238" s="55"/>
      <c r="CL238" s="55"/>
      <c r="CM238" s="55"/>
      <c r="CN238" s="55"/>
      <c r="CO238" s="55"/>
      <c r="CP238" s="55"/>
      <c r="CQ238" s="55"/>
      <c r="CR238" s="55"/>
      <c r="CS238" s="55"/>
      <c r="CT238" s="55"/>
      <c r="CU238" s="55"/>
      <c r="CV238" s="55"/>
      <c r="CW238" s="55"/>
      <c r="CX238" s="55"/>
      <c r="CY238" s="55"/>
      <c r="CZ238" s="55"/>
      <c r="DA238" s="55"/>
      <c r="DB238" s="55"/>
      <c r="DC238" s="55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</row>
    <row r="239" spans="1:184" x14ac:dyDescent="0.25">
      <c r="A239" s="2"/>
      <c r="B239" s="2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  <c r="BF239" s="55"/>
      <c r="BG239" s="55"/>
      <c r="BH239" s="55"/>
      <c r="BI239" s="55"/>
      <c r="BJ239" s="55"/>
      <c r="BK239" s="55"/>
      <c r="BL239" s="55"/>
      <c r="BM239" s="55"/>
      <c r="BN239" s="55"/>
      <c r="BO239" s="55"/>
      <c r="BP239" s="55"/>
      <c r="BQ239" s="55"/>
      <c r="BR239" s="55"/>
      <c r="BS239" s="55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  <c r="CD239" s="55"/>
      <c r="CE239" s="55"/>
      <c r="CF239" s="55"/>
      <c r="CG239" s="55"/>
      <c r="CH239" s="55"/>
      <c r="CI239" s="55"/>
      <c r="CJ239" s="55"/>
      <c r="CK239" s="55"/>
      <c r="CL239" s="55"/>
      <c r="CM239" s="55"/>
      <c r="CN239" s="55"/>
      <c r="CO239" s="55"/>
      <c r="CP239" s="55"/>
      <c r="CQ239" s="55"/>
      <c r="CR239" s="55"/>
      <c r="CS239" s="55"/>
      <c r="CT239" s="55"/>
      <c r="CU239" s="55"/>
      <c r="CV239" s="55"/>
      <c r="CW239" s="55"/>
      <c r="CX239" s="55"/>
      <c r="CY239" s="55"/>
      <c r="CZ239" s="55"/>
      <c r="DA239" s="55"/>
      <c r="DB239" s="55"/>
      <c r="DC239" s="55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</row>
    <row r="240" spans="1:184" x14ac:dyDescent="0.25">
      <c r="BV240" s="55"/>
      <c r="BW240" s="55"/>
      <c r="BX240" s="55"/>
      <c r="BY240" s="55"/>
      <c r="BZ240" s="55"/>
      <c r="CA240" s="55"/>
      <c r="CB240" s="55"/>
      <c r="CC240" s="55"/>
      <c r="CD240" s="55"/>
      <c r="CE240" s="55"/>
      <c r="CF240" s="55"/>
      <c r="CG240" s="55"/>
      <c r="CH240" s="55"/>
      <c r="CI240" s="55"/>
      <c r="CJ240" s="55"/>
      <c r="CK240" s="55"/>
      <c r="CL240" s="55"/>
      <c r="CM240" s="55"/>
      <c r="CN240" s="55"/>
      <c r="CO240" s="55"/>
      <c r="CP240" s="55"/>
      <c r="CQ240" s="55"/>
      <c r="CR240" s="55"/>
      <c r="CS240" s="55"/>
      <c r="CT240" s="55"/>
      <c r="CU240" s="55"/>
      <c r="CV240" s="55"/>
      <c r="CW240" s="55"/>
      <c r="CX240" s="55"/>
      <c r="CY240" s="55"/>
      <c r="CZ240" s="55"/>
      <c r="DA240" s="55"/>
      <c r="DB240" s="55"/>
      <c r="DC240" s="55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</row>
    <row r="241" spans="115:184" x14ac:dyDescent="0.25"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</row>
    <row r="242" spans="115:184" x14ac:dyDescent="0.25"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</row>
  </sheetData>
  <mergeCells count="20">
    <mergeCell ref="BW43:BZ43"/>
    <mergeCell ref="CA43:CE43"/>
    <mergeCell ref="AY43:BB43"/>
    <mergeCell ref="BC43:BF43"/>
    <mergeCell ref="BG43:BJ43"/>
    <mergeCell ref="BK43:BN43"/>
    <mergeCell ref="BO43:BR43"/>
    <mergeCell ref="BS43:BV43"/>
    <mergeCell ref="AA43:AD43"/>
    <mergeCell ref="AE43:AH43"/>
    <mergeCell ref="AI43:AL43"/>
    <mergeCell ref="AM43:AP43"/>
    <mergeCell ref="AQ43:AT43"/>
    <mergeCell ref="AU43:AX43"/>
    <mergeCell ref="C43:F43"/>
    <mergeCell ref="G43:J43"/>
    <mergeCell ref="K43:N43"/>
    <mergeCell ref="O43:R43"/>
    <mergeCell ref="S43:V43"/>
    <mergeCell ref="W43:Z43"/>
  </mergeCells>
  <conditionalFormatting sqref="C59 BT59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S59 BU59:CX59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5:BZ45 CC45:CD45 CF45:CG45">
    <cfRule type="colorScale" priority="425">
      <colorScale>
        <cfvo type="min"/>
        <cfvo type="num" val="0"/>
        <cfvo type="max"/>
        <color rgb="FF0070C0"/>
        <color theme="0"/>
        <color rgb="FFFF6600"/>
      </colorScale>
    </cfRule>
    <cfRule type="colorScale" priority="4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2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2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2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6:BZ46 CC46:CD46 CF46:CG46">
    <cfRule type="colorScale" priority="189">
      <colorScale>
        <cfvo type="min"/>
        <cfvo type="num" val="0"/>
        <cfvo type="max"/>
        <color rgb="FF0070C0"/>
        <color theme="0"/>
        <color rgb="FFFF6600"/>
      </colorScale>
    </cfRule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 CC47:CD47 CF47:CG47"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Z49 CC49:CX49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3:BZ53 CC53:CE53 CG53:CX53"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4:BZ54 CC54:CE54 CG54:CX54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Z55 CC55:CE55 CG55:CX55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Z56 CC56:CE56 CG56:CX56"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Z57 CC57:CE57 CG57:CX57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0:CD50 CG50:CX50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1:CP51 CS51:CX51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2:CP52 CS52:CX52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48:CT48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58"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58:CX58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5:CB47 C45:C47 CE45:CE47">
    <cfRule type="colorScale" priority="43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3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4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9:CB49 C49"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3:CB57 C53:C57 CF53:CF57"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E50:CF50 G50"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H45:CH47">
    <cfRule type="colorScale" priority="2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0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X45">
    <cfRule type="colorScale" priority="44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4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4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4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4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4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X47">
    <cfRule type="colorScale" priority="4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6:CX46">
    <cfRule type="colorScale" priority="1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7:CX47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1:CR52 S51:S52"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S45:CS47">
    <cfRule type="top10" dxfId="3" priority="207" percent="1" rank="10"/>
  </conditionalFormatting>
  <conditionalFormatting sqref="CT45:CX47">
    <cfRule type="top10" dxfId="2" priority="206" percent="1" rank="10"/>
  </conditionalFormatting>
  <conditionalFormatting sqref="CU48:CX48 W48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45">
    <cfRule type="colorScale" priority="280">
      <colorScale>
        <cfvo type="min"/>
        <cfvo type="num" val="0"/>
        <cfvo type="max"/>
        <color rgb="FF0070C0"/>
        <color theme="0"/>
        <color rgb="FFFF6600"/>
      </colorScale>
    </cfRule>
    <cfRule type="colorScale" priority="2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8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8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8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8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8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8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46">
    <cfRule type="colorScale" priority="271">
      <colorScale>
        <cfvo type="min"/>
        <cfvo type="num" val="0"/>
        <cfvo type="max"/>
        <color rgb="FF0070C0"/>
        <color theme="0"/>
        <color rgb="FFFF6600"/>
      </colorScale>
    </cfRule>
    <cfRule type="colorScale" priority="2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47">
    <cfRule type="colorScale" priority="262">
      <colorScale>
        <cfvo type="min"/>
        <cfvo type="num" val="0"/>
        <cfvo type="max"/>
        <color rgb="FF0070C0"/>
        <color theme="0"/>
        <color rgb="FFFF6600"/>
      </colorScale>
    </cfRule>
    <cfRule type="colorScale" priority="2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49">
    <cfRule type="colorScale" priority="253">
      <colorScale>
        <cfvo type="min"/>
        <cfvo type="num" val="0"/>
        <cfvo type="max"/>
        <color rgb="FF0070C0"/>
        <color theme="0"/>
        <color rgb="FFFF6600"/>
      </colorScale>
    </cfRule>
    <cfRule type="colorScale" priority="2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53">
    <cfRule type="colorScale" priority="244">
      <colorScale>
        <cfvo type="min"/>
        <cfvo type="num" val="0"/>
        <cfvo type="max"/>
        <color rgb="FF0070C0"/>
        <color theme="0"/>
        <color rgb="FFFF6600"/>
      </colorScale>
    </cfRule>
    <cfRule type="colorScale" priority="2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54">
    <cfRule type="colorScale" priority="208">
      <colorScale>
        <cfvo type="min"/>
        <cfvo type="num" val="0"/>
        <cfvo type="max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55">
    <cfRule type="colorScale" priority="235">
      <colorScale>
        <cfvo type="min"/>
        <cfvo type="num" val="0"/>
        <cfvo type="max"/>
        <color rgb="FF0070C0"/>
        <color theme="0"/>
        <color rgb="FFFF6600"/>
      </colorScale>
    </cfRule>
    <cfRule type="colorScale" priority="2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56">
    <cfRule type="colorScale" priority="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57">
    <cfRule type="colorScale" priority="217">
      <colorScale>
        <cfvo type="min"/>
        <cfvo type="num" val="0"/>
        <cfvo type="max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59">
    <cfRule type="colorScale" priority="2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45:DA45">
    <cfRule type="colorScale" priority="353">
      <colorScale>
        <cfvo type="min"/>
        <cfvo type="num" val="0"/>
        <cfvo type="max"/>
        <color rgb="FF0070C0"/>
        <color theme="0"/>
        <color rgb="FFFF6600"/>
      </colorScale>
    </cfRule>
    <cfRule type="colorScale" priority="3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46:DA46">
    <cfRule type="colorScale" priority="40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47:DA47">
    <cfRule type="colorScale" priority="344">
      <colorScale>
        <cfvo type="min"/>
        <cfvo type="num" val="0"/>
        <cfvo type="max"/>
        <color rgb="FF0070C0"/>
        <color theme="0"/>
        <color rgb="FFFF6600"/>
      </colorScale>
    </cfRule>
    <cfRule type="colorScale" priority="3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48:DA48">
    <cfRule type="colorScale" priority="335">
      <colorScale>
        <cfvo type="min"/>
        <cfvo type="num" val="0"/>
        <cfvo type="max"/>
        <color rgb="FF0070C0"/>
        <color theme="0"/>
        <color rgb="FFFF6600"/>
      </colorScale>
    </cfRule>
    <cfRule type="colorScale" priority="3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49:DA49">
    <cfRule type="colorScale" priority="326">
      <colorScale>
        <cfvo type="min"/>
        <cfvo type="num" val="0"/>
        <cfvo type="max"/>
        <color rgb="FF0070C0"/>
        <color theme="0"/>
        <color rgb="FFFF6600"/>
      </colorScale>
    </cfRule>
    <cfRule type="colorScale" priority="3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50:DA50">
    <cfRule type="colorScale" priority="3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51:DA51">
    <cfRule type="colorScale" priority="3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52:DA52">
    <cfRule type="colorScale" priority="38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8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8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8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8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53:DA54">
    <cfRule type="colorScale" priority="3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55:DA55">
    <cfRule type="colorScale" priority="3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56:DA56">
    <cfRule type="colorScale" priority="3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57:DA57">
    <cfRule type="colorScale" priority="41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2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2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2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2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58:DA58">
    <cfRule type="colorScale" priority="3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2">
      <colorScale>
        <cfvo type="min"/>
        <cfvo type="num" val="0"/>
        <cfvo type="max"/>
        <color rgb="FF0070C0"/>
        <color theme="0"/>
        <color rgb="FFFF6600"/>
      </colorScale>
    </cfRule>
    <cfRule type="colorScale" priority="4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59:DA59">
    <cfRule type="colorScale" priority="3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E511-E869-4412-A02B-1FF8C7988200}">
  <dimension ref="A1:FD195"/>
  <sheetViews>
    <sheetView tabSelected="1" zoomScale="50" zoomScaleNormal="50" workbookViewId="0"/>
  </sheetViews>
  <sheetFormatPr defaultRowHeight="15" x14ac:dyDescent="0.25"/>
  <cols>
    <col min="1" max="1" width="35.5703125" customWidth="1"/>
    <col min="2" max="2" width="28" customWidth="1"/>
    <col min="3" max="102" width="2.85546875" customWidth="1"/>
  </cols>
  <sheetData>
    <row r="1" spans="1:160" s="22" customFormat="1" ht="13.5" x14ac:dyDescent="0.25"/>
    <row r="2" spans="1:160" s="22" customFormat="1" ht="13.5" x14ac:dyDescent="0.25">
      <c r="B2" s="23"/>
      <c r="W2" s="24" t="s">
        <v>208</v>
      </c>
      <c r="AR2" s="25" t="s">
        <v>206</v>
      </c>
    </row>
    <row r="3" spans="1:160" s="22" customFormat="1" ht="13.5" x14ac:dyDescent="0.25">
      <c r="B3" s="26"/>
      <c r="C3" s="27">
        <v>2000</v>
      </c>
      <c r="D3" s="27"/>
      <c r="E3" s="27"/>
      <c r="F3" s="27"/>
      <c r="G3" s="27">
        <v>2001</v>
      </c>
      <c r="H3" s="27"/>
      <c r="I3" s="27"/>
      <c r="J3" s="27"/>
      <c r="K3" s="27">
        <v>2002</v>
      </c>
      <c r="L3" s="27"/>
      <c r="M3" s="27"/>
      <c r="N3" s="27"/>
      <c r="O3" s="27">
        <v>2003</v>
      </c>
      <c r="P3" s="27"/>
      <c r="Q3" s="27"/>
      <c r="R3" s="27"/>
      <c r="S3" s="27">
        <v>2004</v>
      </c>
      <c r="T3" s="27"/>
      <c r="U3" s="27"/>
      <c r="V3" s="27"/>
      <c r="W3" s="27">
        <v>2005</v>
      </c>
      <c r="X3" s="27"/>
      <c r="Y3" s="27"/>
      <c r="Z3" s="27"/>
      <c r="AA3" s="27">
        <v>2006</v>
      </c>
      <c r="AB3" s="27"/>
      <c r="AC3" s="27"/>
      <c r="AD3" s="27"/>
      <c r="AE3" s="27">
        <v>2007</v>
      </c>
      <c r="AF3" s="27"/>
      <c r="AG3" s="27"/>
      <c r="AH3" s="27"/>
      <c r="AI3" s="27">
        <v>2008</v>
      </c>
      <c r="AJ3" s="27"/>
      <c r="AK3" s="27"/>
      <c r="AL3" s="27"/>
      <c r="AM3" s="27">
        <v>2009</v>
      </c>
      <c r="AN3" s="27"/>
      <c r="AO3" s="27"/>
      <c r="AP3" s="27"/>
      <c r="AQ3" s="27">
        <v>2010</v>
      </c>
      <c r="AR3" s="27"/>
      <c r="AS3" s="27"/>
      <c r="AT3" s="27"/>
      <c r="AU3" s="27">
        <v>2011</v>
      </c>
      <c r="AV3" s="27"/>
      <c r="AW3" s="27"/>
      <c r="AX3" s="27"/>
      <c r="AY3" s="27">
        <v>2012</v>
      </c>
      <c r="AZ3" s="27"/>
      <c r="BA3" s="27"/>
      <c r="BB3" s="27"/>
      <c r="BC3" s="27">
        <v>2013</v>
      </c>
      <c r="BD3" s="27"/>
      <c r="BE3" s="27"/>
      <c r="BF3" s="27"/>
      <c r="BG3" s="27">
        <v>2014</v>
      </c>
      <c r="BH3" s="27"/>
      <c r="BI3" s="27"/>
      <c r="BJ3" s="27"/>
      <c r="BK3" s="27">
        <v>2015</v>
      </c>
      <c r="BL3" s="27"/>
      <c r="BM3" s="27"/>
      <c r="BN3" s="27"/>
      <c r="BO3" s="27">
        <v>2016</v>
      </c>
      <c r="BP3" s="27"/>
      <c r="BQ3" s="27"/>
      <c r="BR3" s="27"/>
      <c r="BS3" s="27">
        <v>2017</v>
      </c>
      <c r="BT3" s="27"/>
      <c r="BU3" s="27"/>
      <c r="BV3" s="27"/>
      <c r="BW3" s="27">
        <v>2018</v>
      </c>
      <c r="BX3" s="27"/>
      <c r="BY3" s="27"/>
      <c r="BZ3" s="27"/>
      <c r="CA3" s="27">
        <v>2019</v>
      </c>
      <c r="CB3" s="27"/>
      <c r="CC3" s="27"/>
      <c r="CD3" s="27"/>
      <c r="CE3" s="28">
        <v>2020</v>
      </c>
      <c r="CF3" s="28"/>
      <c r="CG3" s="28"/>
      <c r="CH3" s="28"/>
      <c r="CI3" s="28">
        <v>2021</v>
      </c>
      <c r="CJ3" s="28"/>
      <c r="CK3" s="28"/>
      <c r="CL3" s="28"/>
      <c r="CM3" s="28">
        <v>2022</v>
      </c>
      <c r="CN3" s="28"/>
      <c r="CO3" s="28"/>
      <c r="CP3" s="28"/>
      <c r="CQ3" s="28">
        <v>2023</v>
      </c>
      <c r="CR3" s="28"/>
      <c r="CS3" s="28"/>
      <c r="CT3" s="28"/>
      <c r="CU3" s="28">
        <v>2024</v>
      </c>
      <c r="CV3" s="28"/>
      <c r="CW3" s="28"/>
      <c r="CX3" s="28"/>
    </row>
    <row r="4" spans="1:160" s="22" customFormat="1" ht="13.5" x14ac:dyDescent="0.25">
      <c r="B4" s="26"/>
      <c r="C4" s="29" t="s">
        <v>199</v>
      </c>
      <c r="D4" s="29" t="s">
        <v>200</v>
      </c>
      <c r="E4" s="29" t="s">
        <v>201</v>
      </c>
      <c r="F4" s="29" t="s">
        <v>202</v>
      </c>
      <c r="G4" s="29" t="s">
        <v>199</v>
      </c>
      <c r="H4" s="29" t="s">
        <v>200</v>
      </c>
      <c r="I4" s="29" t="s">
        <v>201</v>
      </c>
      <c r="J4" s="29" t="s">
        <v>202</v>
      </c>
      <c r="K4" s="29" t="s">
        <v>199</v>
      </c>
      <c r="L4" s="29" t="s">
        <v>200</v>
      </c>
      <c r="M4" s="29" t="s">
        <v>201</v>
      </c>
      <c r="N4" s="29" t="s">
        <v>202</v>
      </c>
      <c r="O4" s="29" t="s">
        <v>199</v>
      </c>
      <c r="P4" s="29" t="s">
        <v>200</v>
      </c>
      <c r="Q4" s="29" t="s">
        <v>201</v>
      </c>
      <c r="R4" s="29" t="s">
        <v>202</v>
      </c>
      <c r="S4" s="29" t="s">
        <v>199</v>
      </c>
      <c r="T4" s="29" t="s">
        <v>200</v>
      </c>
      <c r="U4" s="29" t="s">
        <v>201</v>
      </c>
      <c r="V4" s="29" t="s">
        <v>202</v>
      </c>
      <c r="W4" s="29" t="s">
        <v>199</v>
      </c>
      <c r="X4" s="29" t="s">
        <v>200</v>
      </c>
      <c r="Y4" s="29" t="s">
        <v>201</v>
      </c>
      <c r="Z4" s="29" t="s">
        <v>202</v>
      </c>
      <c r="AA4" s="29" t="s">
        <v>199</v>
      </c>
      <c r="AB4" s="29" t="s">
        <v>200</v>
      </c>
      <c r="AC4" s="29" t="s">
        <v>201</v>
      </c>
      <c r="AD4" s="29" t="s">
        <v>202</v>
      </c>
      <c r="AE4" s="29" t="s">
        <v>199</v>
      </c>
      <c r="AF4" s="29" t="s">
        <v>200</v>
      </c>
      <c r="AG4" s="29" t="s">
        <v>201</v>
      </c>
      <c r="AH4" s="29" t="s">
        <v>202</v>
      </c>
      <c r="AI4" s="29" t="s">
        <v>199</v>
      </c>
      <c r="AJ4" s="29" t="s">
        <v>200</v>
      </c>
      <c r="AK4" s="29" t="s">
        <v>201</v>
      </c>
      <c r="AL4" s="29" t="s">
        <v>202</v>
      </c>
      <c r="AM4" s="29" t="s">
        <v>199</v>
      </c>
      <c r="AN4" s="29" t="s">
        <v>200</v>
      </c>
      <c r="AO4" s="29" t="s">
        <v>201</v>
      </c>
      <c r="AP4" s="29" t="s">
        <v>202</v>
      </c>
      <c r="AQ4" s="29" t="s">
        <v>199</v>
      </c>
      <c r="AR4" s="29" t="s">
        <v>200</v>
      </c>
      <c r="AS4" s="29" t="s">
        <v>201</v>
      </c>
      <c r="AT4" s="29" t="s">
        <v>202</v>
      </c>
      <c r="AU4" s="29" t="s">
        <v>199</v>
      </c>
      <c r="AV4" s="29" t="s">
        <v>200</v>
      </c>
      <c r="AW4" s="29" t="s">
        <v>201</v>
      </c>
      <c r="AX4" s="29" t="s">
        <v>202</v>
      </c>
      <c r="AY4" s="29" t="s">
        <v>199</v>
      </c>
      <c r="AZ4" s="29" t="s">
        <v>200</v>
      </c>
      <c r="BA4" s="29" t="s">
        <v>201</v>
      </c>
      <c r="BB4" s="29" t="s">
        <v>202</v>
      </c>
      <c r="BC4" s="29" t="s">
        <v>199</v>
      </c>
      <c r="BD4" s="29" t="s">
        <v>200</v>
      </c>
      <c r="BE4" s="29" t="s">
        <v>201</v>
      </c>
      <c r="BF4" s="29" t="s">
        <v>202</v>
      </c>
      <c r="BG4" s="29" t="s">
        <v>199</v>
      </c>
      <c r="BH4" s="29" t="s">
        <v>200</v>
      </c>
      <c r="BI4" s="29" t="s">
        <v>201</v>
      </c>
      <c r="BJ4" s="29" t="s">
        <v>202</v>
      </c>
      <c r="BK4" s="29" t="s">
        <v>199</v>
      </c>
      <c r="BL4" s="29" t="s">
        <v>200</v>
      </c>
      <c r="BM4" s="29" t="s">
        <v>201</v>
      </c>
      <c r="BN4" s="29" t="s">
        <v>202</v>
      </c>
      <c r="BO4" s="29" t="s">
        <v>199</v>
      </c>
      <c r="BP4" s="29" t="s">
        <v>200</v>
      </c>
      <c r="BQ4" s="29" t="s">
        <v>201</v>
      </c>
      <c r="BR4" s="29" t="s">
        <v>202</v>
      </c>
      <c r="BS4" s="29" t="s">
        <v>199</v>
      </c>
      <c r="BT4" s="29" t="s">
        <v>200</v>
      </c>
      <c r="BU4" s="29" t="s">
        <v>201</v>
      </c>
      <c r="BV4" s="29" t="s">
        <v>202</v>
      </c>
      <c r="BW4" s="29" t="s">
        <v>199</v>
      </c>
      <c r="BX4" s="29" t="s">
        <v>200</v>
      </c>
      <c r="BY4" s="29" t="s">
        <v>201</v>
      </c>
      <c r="BZ4" s="29" t="s">
        <v>202</v>
      </c>
      <c r="CA4" s="29" t="s">
        <v>199</v>
      </c>
      <c r="CB4" s="22" t="s">
        <v>200</v>
      </c>
      <c r="CC4" s="29" t="s">
        <v>201</v>
      </c>
      <c r="CD4" s="29" t="s">
        <v>202</v>
      </c>
      <c r="CE4" s="29" t="s">
        <v>199</v>
      </c>
      <c r="CF4" s="22" t="s">
        <v>200</v>
      </c>
      <c r="CG4" s="29" t="s">
        <v>201</v>
      </c>
      <c r="CH4" s="29" t="s">
        <v>202</v>
      </c>
      <c r="CI4" s="29" t="s">
        <v>199</v>
      </c>
      <c r="CJ4" s="22" t="s">
        <v>200</v>
      </c>
      <c r="CK4" s="22" t="s">
        <v>201</v>
      </c>
      <c r="CL4" s="29" t="s">
        <v>202</v>
      </c>
      <c r="CM4" s="29" t="s">
        <v>199</v>
      </c>
      <c r="CN4" s="22" t="s">
        <v>200</v>
      </c>
      <c r="CO4" s="29" t="s">
        <v>201</v>
      </c>
      <c r="CP4" s="29" t="s">
        <v>202</v>
      </c>
      <c r="CQ4" s="22" t="s">
        <v>199</v>
      </c>
      <c r="CR4" s="22" t="s">
        <v>200</v>
      </c>
      <c r="CS4" s="22" t="s">
        <v>201</v>
      </c>
      <c r="CT4" s="29" t="s">
        <v>202</v>
      </c>
      <c r="CU4" s="22" t="s">
        <v>199</v>
      </c>
      <c r="CV4" s="22" t="s">
        <v>200</v>
      </c>
      <c r="CW4" s="29" t="s">
        <v>201</v>
      </c>
      <c r="CX4" s="29" t="s">
        <v>202</v>
      </c>
      <c r="CY4" s="37"/>
      <c r="CZ4" s="37"/>
    </row>
    <row r="5" spans="1:160" s="22" customFormat="1" ht="14.25" x14ac:dyDescent="0.25">
      <c r="A5" s="19" t="s">
        <v>6</v>
      </c>
      <c r="B5" s="30" t="s">
        <v>7</v>
      </c>
      <c r="C5" s="35">
        <v>-0.29182128663664092</v>
      </c>
      <c r="D5" s="35">
        <v>-0.42111738173484281</v>
      </c>
      <c r="E5" s="35">
        <v>-0.45990621026430345</v>
      </c>
      <c r="F5" s="35">
        <v>-0.42111738173484281</v>
      </c>
      <c r="G5" s="35">
        <v>-0.55041347683304465</v>
      </c>
      <c r="H5" s="35">
        <v>-0.58920230536250529</v>
      </c>
      <c r="I5" s="35">
        <v>-0.13666597251879875</v>
      </c>
      <c r="J5" s="35">
        <v>-0.18838441055807945</v>
      </c>
      <c r="K5" s="35">
        <v>-9.7877143989338097E-2</v>
      </c>
      <c r="L5" s="35">
        <v>5.7278170128504072E-2</v>
      </c>
      <c r="M5" s="35">
        <v>-0.27889167712682078</v>
      </c>
      <c r="N5" s="35">
        <v>7.0207779638324211E-2</v>
      </c>
      <c r="O5" s="35">
        <v>9.6066998657964725E-2</v>
      </c>
      <c r="P5" s="35">
        <v>0.36758879836418862</v>
      </c>
      <c r="Q5" s="35">
        <v>0.3934480173838289</v>
      </c>
      <c r="R5" s="35">
        <v>0.27708153179544742</v>
      </c>
      <c r="S5" s="35">
        <v>0.10899660816778486</v>
      </c>
      <c r="T5" s="35">
        <v>-9.7877143989338097E-2</v>
      </c>
      <c r="U5" s="35">
        <v>-0.13666597251879875</v>
      </c>
      <c r="V5" s="35">
        <v>0.34172957934454834</v>
      </c>
      <c r="W5" s="35">
        <v>0.85891395973735585</v>
      </c>
      <c r="X5" s="35">
        <v>0.82012513120789521</v>
      </c>
      <c r="Y5" s="35">
        <v>1.0787173214042989</v>
      </c>
      <c r="Z5" s="35">
        <v>1.0011396643453776</v>
      </c>
      <c r="AA5" s="35">
        <v>1.2985206830712421</v>
      </c>
      <c r="AB5" s="35">
        <v>1.5959017017971064</v>
      </c>
      <c r="AC5" s="35">
        <v>1.7251977968953083</v>
      </c>
      <c r="AD5" s="35">
        <v>2.4233967104255982</v>
      </c>
      <c r="AE5" s="35">
        <v>2.888862652779125</v>
      </c>
      <c r="AF5" s="35">
        <v>3.0052291383675067</v>
      </c>
      <c r="AG5" s="35">
        <v>3.0698771859166074</v>
      </c>
      <c r="AH5" s="35">
        <v>2.6690592911121827</v>
      </c>
      <c r="AI5" s="35">
        <v>2.449255929445239</v>
      </c>
      <c r="AJ5" s="35">
        <v>1.893282720522971</v>
      </c>
      <c r="AK5" s="35">
        <v>1.4666056066989046</v>
      </c>
      <c r="AL5" s="35">
        <v>0.38051840787400876</v>
      </c>
      <c r="AM5" s="35">
        <v>-0.70556879095088698</v>
      </c>
      <c r="AN5" s="35">
        <v>-1.2744716093829751</v>
      </c>
      <c r="AO5" s="35">
        <v>-2.0114593514427259</v>
      </c>
      <c r="AP5" s="35">
        <v>-2.7484470935024765</v>
      </c>
      <c r="AQ5" s="35">
        <v>-2.2441923226194889</v>
      </c>
      <c r="AR5" s="35">
        <v>-1.9985297419329056</v>
      </c>
      <c r="AS5" s="35">
        <v>-1.4166973139909975</v>
      </c>
      <c r="AT5" s="35">
        <v>-0.74435761948034751</v>
      </c>
      <c r="AU5" s="35">
        <v>-0.62799113389196592</v>
      </c>
      <c r="AV5" s="35">
        <v>-0.61506152438214556</v>
      </c>
      <c r="AW5" s="35">
        <v>-0.62799113389196592</v>
      </c>
      <c r="AX5" s="35">
        <v>-0.60213191487232542</v>
      </c>
      <c r="AY5" s="35">
        <v>-0.71849840046070723</v>
      </c>
      <c r="AZ5" s="35">
        <v>-0.69263918144106684</v>
      </c>
      <c r="BA5" s="35">
        <v>-0.73142800997052737</v>
      </c>
      <c r="BB5" s="35">
        <v>-0.66677996242142645</v>
      </c>
      <c r="BC5" s="35">
        <v>-0.69263918144106684</v>
      </c>
      <c r="BD5" s="35">
        <v>-0.58920230536250529</v>
      </c>
      <c r="BE5" s="35">
        <v>-0.52455425781340437</v>
      </c>
      <c r="BF5" s="35">
        <v>-0.5633430863428649</v>
      </c>
      <c r="BG5" s="35">
        <v>-0.22717323908753997</v>
      </c>
      <c r="BH5" s="35">
        <v>-0.3435397246759217</v>
      </c>
      <c r="BI5" s="35">
        <v>-0.27889167712682078</v>
      </c>
      <c r="BJ5" s="35">
        <v>-0.33061011516610156</v>
      </c>
      <c r="BK5" s="35">
        <v>-0.38232855320538223</v>
      </c>
      <c r="BL5" s="35">
        <v>-0.35646933418574184</v>
      </c>
      <c r="BM5" s="35">
        <v>-0.24010284859736022</v>
      </c>
      <c r="BN5" s="35">
        <v>-0.22717323908753997</v>
      </c>
      <c r="BO5" s="35">
        <v>-0.49869503879376398</v>
      </c>
      <c r="BP5" s="35">
        <v>-0.51162464830358412</v>
      </c>
      <c r="BQ5" s="35">
        <v>-0.69263918144106684</v>
      </c>
      <c r="BR5" s="35">
        <v>-0.42111738173484281</v>
      </c>
      <c r="BS5" s="35">
        <v>-0.27889167712682078</v>
      </c>
      <c r="BT5" s="35">
        <v>-7.2017924969697805E-2</v>
      </c>
      <c r="BU5" s="35">
        <v>-0.11080675349915824</v>
      </c>
      <c r="BV5" s="35">
        <v>-0.21424362957771984</v>
      </c>
      <c r="BW5" s="35">
        <v>-5.9088315459877666E-2</v>
      </c>
      <c r="BX5" s="35">
        <v>-8.4947534479517944E-2</v>
      </c>
      <c r="BY5" s="35">
        <v>-0.13666597251879875</v>
      </c>
      <c r="BZ5" s="35">
        <v>-9.7877143989338097E-2</v>
      </c>
      <c r="CA5" s="35">
        <v>-0.22717323908753997</v>
      </c>
      <c r="CB5" s="35">
        <v>-0.26596206761700064</v>
      </c>
      <c r="CC5" s="35">
        <v>-0.2013140200678997</v>
      </c>
      <c r="CD5" s="35">
        <v>-0.29182128663664092</v>
      </c>
      <c r="CE5" s="35">
        <v>-0.30475089614646117</v>
      </c>
      <c r="CF5" s="35">
        <v>-0.61506152438214556</v>
      </c>
      <c r="CG5" s="35">
        <v>-0.27889167712682078</v>
      </c>
      <c r="CH5" s="35">
        <v>-0.31768050565628131</v>
      </c>
      <c r="CI5" s="35">
        <v>0.12192621767760502</v>
      </c>
      <c r="CJ5" s="35">
        <v>0.36758879836418862</v>
      </c>
      <c r="CK5" s="35">
        <v>0.41930723640346945</v>
      </c>
      <c r="CL5" s="35">
        <v>0.43223684591328959</v>
      </c>
      <c r="CM5" s="35">
        <v>-0.24010284859736022</v>
      </c>
      <c r="CN5" s="35">
        <v>-0.11080675349915824</v>
      </c>
      <c r="CO5" s="35">
        <v>-0.35646933418574184</v>
      </c>
      <c r="CP5" s="35">
        <v>-0.14959558202861889</v>
      </c>
      <c r="CQ5" s="35">
        <v>0.40637762689364931</v>
      </c>
      <c r="CR5" s="35">
        <v>0.36758879836418862</v>
      </c>
      <c r="CS5" s="35">
        <v>0.34172957934454834</v>
      </c>
      <c r="CT5" s="35">
        <v>0.31587036032490784</v>
      </c>
      <c r="CU5" s="35">
        <v>0.23829270326598676</v>
      </c>
      <c r="CV5" s="35">
        <v>5.7278170128504072E-2</v>
      </c>
      <c r="CW5" s="35">
        <v>9.6066998657964725E-2</v>
      </c>
      <c r="CX5" s="35">
        <v>-0.11080675349915824</v>
      </c>
      <c r="CY5" s="38"/>
      <c r="CZ5" s="38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</row>
    <row r="6" spans="1:160" s="22" customFormat="1" ht="14.25" x14ac:dyDescent="0.25">
      <c r="A6" s="20" t="s">
        <v>12</v>
      </c>
      <c r="B6" s="32" t="s">
        <v>13</v>
      </c>
      <c r="C6" s="35">
        <v>-0.91468294842518183</v>
      </c>
      <c r="D6" s="35">
        <v>-0.99268319985427644</v>
      </c>
      <c r="E6" s="35">
        <v>-0.96668311604457835</v>
      </c>
      <c r="F6" s="35">
        <v>-0.94068303223487981</v>
      </c>
      <c r="G6" s="35">
        <v>-0.83668269699608755</v>
      </c>
      <c r="H6" s="35">
        <v>-0.88868286461548374</v>
      </c>
      <c r="I6" s="35">
        <v>-0.83668269699608755</v>
      </c>
      <c r="J6" s="35">
        <v>-0.75868244556699282</v>
      </c>
      <c r="K6" s="35">
        <v>-0.5506817750894073</v>
      </c>
      <c r="L6" s="35">
        <v>-0.81068261318638901</v>
      </c>
      <c r="M6" s="35">
        <v>-0.18668060175363332</v>
      </c>
      <c r="N6" s="35">
        <v>-0.39468127223121841</v>
      </c>
      <c r="O6" s="35">
        <v>-0.26468085318272755</v>
      </c>
      <c r="P6" s="35">
        <v>-0.34268110461182222</v>
      </c>
      <c r="Q6" s="35">
        <v>-0.34268110461182222</v>
      </c>
      <c r="R6" s="35">
        <v>-0.13468043413423669</v>
      </c>
      <c r="S6" s="35">
        <v>-0.39468127223121841</v>
      </c>
      <c r="T6" s="35">
        <v>-0.26468085318272755</v>
      </c>
      <c r="U6" s="35">
        <v>-0.18668060175363332</v>
      </c>
      <c r="V6" s="35">
        <v>-0.31668102080212418</v>
      </c>
      <c r="W6" s="35">
        <v>-0.23868076937302946</v>
      </c>
      <c r="X6" s="35">
        <v>2.1320068723952229E-2</v>
      </c>
      <c r="Y6" s="35">
        <v>0.30732099063063201</v>
      </c>
      <c r="Z6" s="35">
        <v>0.51532166110821753</v>
      </c>
      <c r="AA6" s="35">
        <v>0.56732182872761372</v>
      </c>
      <c r="AB6" s="35">
        <v>0.85332275063429375</v>
      </c>
      <c r="AC6" s="35">
        <v>1.087323504921577</v>
      </c>
      <c r="AD6" s="35">
        <v>1.087323504921577</v>
      </c>
      <c r="AE6" s="35">
        <v>1.087323504921577</v>
      </c>
      <c r="AF6" s="35">
        <v>1.1393236725409734</v>
      </c>
      <c r="AG6" s="35">
        <v>1.1653237563506718</v>
      </c>
      <c r="AH6" s="35">
        <v>1.3733244268282572</v>
      </c>
      <c r="AI6" s="35">
        <v>1.1133235887312753</v>
      </c>
      <c r="AJ6" s="35">
        <v>0.98332316968278455</v>
      </c>
      <c r="AK6" s="35">
        <v>0.69732224777610452</v>
      </c>
      <c r="AL6" s="35">
        <v>7.3320236343348388E-2</v>
      </c>
      <c r="AM6" s="35">
        <v>-0.96668311604457835</v>
      </c>
      <c r="AN6" s="35">
        <v>-1.6426852950967303</v>
      </c>
      <c r="AO6" s="35">
        <v>-2.2666873065294868</v>
      </c>
      <c r="AP6" s="35">
        <v>-2.5786883122458648</v>
      </c>
      <c r="AQ6" s="35">
        <v>-2.7086887312943557</v>
      </c>
      <c r="AR6" s="35">
        <v>-2.4486878931973739</v>
      </c>
      <c r="AS6" s="35">
        <v>-2.2926873903391845</v>
      </c>
      <c r="AT6" s="35">
        <v>-2.0326865522422026</v>
      </c>
      <c r="AU6" s="35">
        <v>-1.7466856303355236</v>
      </c>
      <c r="AV6" s="35">
        <v>-1.6166852112870327</v>
      </c>
      <c r="AW6" s="35">
        <v>-1.3306842893803523</v>
      </c>
      <c r="AX6" s="35">
        <v>-1.2786841217609564</v>
      </c>
      <c r="AY6" s="35">
        <v>-1.408684540809447</v>
      </c>
      <c r="AZ6" s="35">
        <v>-1.382684456999749</v>
      </c>
      <c r="BA6" s="35">
        <v>-0.91468294842518183</v>
      </c>
      <c r="BB6" s="35">
        <v>-0.99268319985427644</v>
      </c>
      <c r="BC6" s="35">
        <v>-0.57668185889910584</v>
      </c>
      <c r="BD6" s="35">
        <v>-0.18668060175363332</v>
      </c>
      <c r="BE6" s="35">
        <v>-0.36868118842152031</v>
      </c>
      <c r="BF6" s="35">
        <v>-0.26468085318272755</v>
      </c>
      <c r="BG6" s="35">
        <v>-0.29068093699242564</v>
      </c>
      <c r="BH6" s="35">
        <v>-4.680015085745848E-3</v>
      </c>
      <c r="BI6" s="35">
        <v>-5.6680182705142461E-2</v>
      </c>
      <c r="BJ6" s="35">
        <v>4.7320152533650309E-2</v>
      </c>
      <c r="BK6" s="35">
        <v>0.15132048777244309</v>
      </c>
      <c r="BL6" s="35">
        <v>0.25532082301123588</v>
      </c>
      <c r="BM6" s="35">
        <v>0.15132048777244309</v>
      </c>
      <c r="BN6" s="35">
        <v>0.15132048777244309</v>
      </c>
      <c r="BO6" s="35">
        <v>0.15132048777244309</v>
      </c>
      <c r="BP6" s="35">
        <v>0.25532082301123588</v>
      </c>
      <c r="BQ6" s="35">
        <v>0.20332065539183924</v>
      </c>
      <c r="BR6" s="35">
        <v>0.30732099063063201</v>
      </c>
      <c r="BS6" s="35">
        <v>0.38532124205972668</v>
      </c>
      <c r="BT6" s="35">
        <v>0.4633214934888209</v>
      </c>
      <c r="BU6" s="35">
        <v>0.4633214934888209</v>
      </c>
      <c r="BV6" s="35">
        <v>0.61932199634701035</v>
      </c>
      <c r="BW6" s="35">
        <v>0.67132216396640643</v>
      </c>
      <c r="BX6" s="35">
        <v>0.77532249920519924</v>
      </c>
      <c r="BY6" s="35">
        <v>0.87932283444399173</v>
      </c>
      <c r="BZ6" s="35">
        <v>0.93132300206338814</v>
      </c>
      <c r="CA6" s="35">
        <v>1.0093232534924825</v>
      </c>
      <c r="CB6" s="35">
        <v>1.1133235887312753</v>
      </c>
      <c r="CC6" s="35">
        <v>1.1133235887312753</v>
      </c>
      <c r="CD6" s="35">
        <v>1.1653237563506718</v>
      </c>
      <c r="CE6" s="35">
        <v>0.82732266682459543</v>
      </c>
      <c r="CF6" s="35">
        <v>0.54132174491791563</v>
      </c>
      <c r="CG6" s="35">
        <v>0.51532166110821753</v>
      </c>
      <c r="CH6" s="35">
        <v>0.64532208015670844</v>
      </c>
      <c r="CI6" s="35">
        <v>0.69732224777610452</v>
      </c>
      <c r="CJ6" s="35">
        <v>0.72332233158580284</v>
      </c>
      <c r="CK6" s="35">
        <v>0.85332275063429375</v>
      </c>
      <c r="CL6" s="35">
        <v>0.87932283444399173</v>
      </c>
      <c r="CM6" s="35">
        <v>0.90532291825369005</v>
      </c>
      <c r="CN6" s="35">
        <v>1.0093232534924825</v>
      </c>
      <c r="CO6" s="35">
        <v>0.93132300206338814</v>
      </c>
      <c r="CP6" s="35">
        <v>1.0093232534924825</v>
      </c>
      <c r="CQ6" s="35">
        <v>1.1393236725409734</v>
      </c>
      <c r="CR6" s="35">
        <v>1.087323504921577</v>
      </c>
      <c r="CS6" s="35">
        <v>1.0613234211118789</v>
      </c>
      <c r="CT6" s="35">
        <v>0.98332316968278455</v>
      </c>
      <c r="CU6" s="35">
        <v>0.90532291825369005</v>
      </c>
      <c r="CV6" s="35">
        <v>0.90532291825369005</v>
      </c>
      <c r="CW6" s="35">
        <v>1.0093232534924825</v>
      </c>
      <c r="CX6" s="35">
        <v>0.95732308587308623</v>
      </c>
      <c r="CY6" s="35"/>
      <c r="CZ6" s="38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</row>
    <row r="7" spans="1:160" s="22" customFormat="1" ht="14.25" x14ac:dyDescent="0.25">
      <c r="A7" s="20" t="s">
        <v>18</v>
      </c>
      <c r="B7" s="32" t="s">
        <v>19</v>
      </c>
      <c r="C7" s="35">
        <v>-1.6330475494605554</v>
      </c>
      <c r="D7" s="35">
        <v>-1.6330475494605554</v>
      </c>
      <c r="E7" s="35">
        <v>-1.6330475494605554</v>
      </c>
      <c r="F7" s="35">
        <v>-1.6330475494605554</v>
      </c>
      <c r="G7" s="35">
        <v>-1.4813981352097736</v>
      </c>
      <c r="H7" s="35">
        <v>-1.4813981352097736</v>
      </c>
      <c r="I7" s="35">
        <v>-1.4380697311381228</v>
      </c>
      <c r="J7" s="35">
        <v>-1.4380697311381228</v>
      </c>
      <c r="K7" s="35">
        <v>-1.5030623372455998</v>
      </c>
      <c r="L7" s="35">
        <v>-1.1564351046723855</v>
      </c>
      <c r="M7" s="35">
        <v>-0.83147207413499735</v>
      </c>
      <c r="N7" s="35">
        <v>-0.91812888227830047</v>
      </c>
      <c r="O7" s="35">
        <v>-1.0914424985649085</v>
      </c>
      <c r="P7" s="35">
        <v>-1.0481140944932561</v>
      </c>
      <c r="Q7" s="35">
        <v>-0.70148686192004173</v>
      </c>
      <c r="R7" s="35">
        <v>-1.0047856904216053</v>
      </c>
      <c r="S7" s="35">
        <v>-0.98312148838577906</v>
      </c>
      <c r="T7" s="35">
        <v>-0.91812888227830047</v>
      </c>
      <c r="U7" s="35">
        <v>-0.76647946802752032</v>
      </c>
      <c r="V7" s="35">
        <v>-0.83147207413499735</v>
      </c>
      <c r="W7" s="35">
        <v>-1.0047856904216053</v>
      </c>
      <c r="X7" s="35">
        <v>-0.67982265988421708</v>
      </c>
      <c r="Y7" s="35">
        <v>-0.54983744766926157</v>
      </c>
      <c r="Z7" s="35">
        <v>-0.419852235454306</v>
      </c>
      <c r="AA7" s="35">
        <v>-0.26820282120352423</v>
      </c>
      <c r="AB7" s="35">
        <v>5.6760209333863894E-2</v>
      </c>
      <c r="AC7" s="35">
        <v>0.57670105819368456</v>
      </c>
      <c r="AD7" s="35">
        <v>0.25173802765629644</v>
      </c>
      <c r="AE7" s="35">
        <v>0.10008861340551471</v>
      </c>
      <c r="AF7" s="35">
        <v>0.49004425005038138</v>
      </c>
      <c r="AG7" s="35">
        <v>0.87999988669524654</v>
      </c>
      <c r="AH7" s="35">
        <v>0.87999988669524654</v>
      </c>
      <c r="AI7" s="35">
        <v>0.72835047244446482</v>
      </c>
      <c r="AJ7" s="35">
        <v>0.90166408873107273</v>
      </c>
      <c r="AK7" s="35">
        <v>0.75001467448029102</v>
      </c>
      <c r="AL7" s="35">
        <v>0.25173802765629644</v>
      </c>
      <c r="AM7" s="35">
        <v>-0.24653861916769959</v>
      </c>
      <c r="AN7" s="35">
        <v>-0.80980787209917116</v>
      </c>
      <c r="AO7" s="35">
        <v>-1.3947413270664704</v>
      </c>
      <c r="AP7" s="35">
        <v>-1.6113833474247292</v>
      </c>
      <c r="AQ7" s="35">
        <v>-1.7630327616755108</v>
      </c>
      <c r="AR7" s="35">
        <v>-1.6113833474247292</v>
      </c>
      <c r="AS7" s="35">
        <v>-1.2647561148515147</v>
      </c>
      <c r="AT7" s="35">
        <v>-1.351412922994818</v>
      </c>
      <c r="AU7" s="35">
        <v>-1.4164055291022966</v>
      </c>
      <c r="AV7" s="35">
        <v>-1.1131067006007347</v>
      </c>
      <c r="AW7" s="35">
        <v>-0.87480047820664963</v>
      </c>
      <c r="AX7" s="35">
        <v>-0.85313627617082344</v>
      </c>
      <c r="AY7" s="35">
        <v>-0.98312148838577906</v>
      </c>
      <c r="AZ7" s="35">
        <v>-0.72315106395586792</v>
      </c>
      <c r="BA7" s="35">
        <v>-0.33319542731100277</v>
      </c>
      <c r="BB7" s="35">
        <v>-0.37652383138265361</v>
      </c>
      <c r="BC7" s="35">
        <v>-0.35485962934682896</v>
      </c>
      <c r="BD7" s="35">
        <v>-0.22487441713187342</v>
      </c>
      <c r="BE7" s="35">
        <v>1.3431805262211525E-2</v>
      </c>
      <c r="BF7" s="35">
        <v>-7.3225002881091669E-2</v>
      </c>
      <c r="BG7" s="35">
        <v>-7.3225002881091669E-2</v>
      </c>
      <c r="BH7" s="35">
        <v>7.8424411369688529E-2</v>
      </c>
      <c r="BI7" s="35">
        <v>7.8424411369688529E-2</v>
      </c>
      <c r="BJ7" s="35">
        <v>7.8424411369688529E-2</v>
      </c>
      <c r="BK7" s="35">
        <v>0.16508121951299326</v>
      </c>
      <c r="BL7" s="35">
        <v>0.42505164394290285</v>
      </c>
      <c r="BM7" s="35">
        <v>0.53337265412203227</v>
      </c>
      <c r="BN7" s="35">
        <v>0.53337265412203227</v>
      </c>
      <c r="BO7" s="35">
        <v>0.44671584597872904</v>
      </c>
      <c r="BP7" s="35">
        <v>0.6200294622653354</v>
      </c>
      <c r="BQ7" s="35">
        <v>0.6200294622653354</v>
      </c>
      <c r="BR7" s="35">
        <v>0.59836526022951075</v>
      </c>
      <c r="BS7" s="35">
        <v>0.57670105819368456</v>
      </c>
      <c r="BT7" s="35">
        <v>0.7933430785519433</v>
      </c>
      <c r="BU7" s="35">
        <v>1.0099850989102022</v>
      </c>
      <c r="BV7" s="35">
        <v>1.0316493009460284</v>
      </c>
      <c r="BW7" s="35">
        <v>0.98832089687437596</v>
      </c>
      <c r="BX7" s="35">
        <v>1.18329871519681</v>
      </c>
      <c r="BY7" s="35">
        <v>1.3782765335192411</v>
      </c>
      <c r="BZ7" s="35">
        <v>1.248291321304287</v>
      </c>
      <c r="CA7" s="35">
        <v>1.18329871519681</v>
      </c>
      <c r="CB7" s="35">
        <v>1.248291321304287</v>
      </c>
      <c r="CC7" s="35">
        <v>1.4432691396267181</v>
      </c>
      <c r="CD7" s="35">
        <v>1.3999407355550688</v>
      </c>
      <c r="CE7" s="35">
        <v>1.248291321304287</v>
      </c>
      <c r="CF7" s="35">
        <v>1.11830610908933</v>
      </c>
      <c r="CG7" s="35">
        <v>1.1616345131609822</v>
      </c>
      <c r="CH7" s="35">
        <v>1.053313502981853</v>
      </c>
      <c r="CI7" s="35">
        <v>0.57670105819368456</v>
      </c>
      <c r="CJ7" s="35">
        <v>0.72835047244446482</v>
      </c>
      <c r="CK7" s="35">
        <v>0.98832089687437596</v>
      </c>
      <c r="CL7" s="35">
        <v>0.8150072805877695</v>
      </c>
      <c r="CM7" s="35">
        <v>0.92332829076689893</v>
      </c>
      <c r="CN7" s="35">
        <v>1.0966419070535054</v>
      </c>
      <c r="CO7" s="35">
        <v>1.2266271192684592</v>
      </c>
      <c r="CP7" s="35">
        <v>1.0966419070535054</v>
      </c>
      <c r="CQ7" s="35">
        <v>1.0316493009460284</v>
      </c>
      <c r="CR7" s="35">
        <v>1.18329871519681</v>
      </c>
      <c r="CS7" s="35">
        <v>1.248291321304287</v>
      </c>
      <c r="CT7" s="35">
        <v>1.0966419070535054</v>
      </c>
      <c r="CU7" s="35">
        <v>1.0966419070535054</v>
      </c>
      <c r="CV7" s="35">
        <v>1.1616345131609822</v>
      </c>
      <c r="CW7" s="35">
        <v>1.1399703111251576</v>
      </c>
      <c r="CX7" s="35">
        <v>0.96665669483854977</v>
      </c>
      <c r="CY7" s="38"/>
      <c r="CZ7" s="38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</row>
    <row r="8" spans="1:160" s="22" customFormat="1" ht="14.25" x14ac:dyDescent="0.25">
      <c r="A8" s="20" t="s">
        <v>23</v>
      </c>
      <c r="B8" s="32" t="s">
        <v>24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>
        <v>-0.94043019994776711</v>
      </c>
      <c r="X8" s="35">
        <v>-0.78908953430558448</v>
      </c>
      <c r="Y8" s="35">
        <v>-0.6767446230006513</v>
      </c>
      <c r="Z8" s="35">
        <v>-0.61298965956038609</v>
      </c>
      <c r="AA8" s="35">
        <v>2.650009099309388E-4</v>
      </c>
      <c r="AB8" s="35">
        <v>0.1723415041758892</v>
      </c>
      <c r="AC8" s="35">
        <v>0.56369175306042918</v>
      </c>
      <c r="AD8" s="35">
        <v>0.51309011945614114</v>
      </c>
      <c r="AE8" s="35">
        <v>0.72710253314033202</v>
      </c>
      <c r="AF8" s="35">
        <v>0.6684541565775638</v>
      </c>
      <c r="AG8" s="35">
        <v>0.56709614431209376</v>
      </c>
      <c r="AH8" s="35">
        <v>-4.832494695473713E-2</v>
      </c>
      <c r="AI8" s="35">
        <v>0.59077213801685247</v>
      </c>
      <c r="AJ8" s="35">
        <v>0.18425687355671544</v>
      </c>
      <c r="AK8" s="35">
        <v>-0.53360544537384247</v>
      </c>
      <c r="AL8" s="35">
        <v>-0.88162707832810516</v>
      </c>
      <c r="AM8" s="35">
        <v>-1.2273275354289601</v>
      </c>
      <c r="AN8" s="35">
        <v>-1.4472202612751173</v>
      </c>
      <c r="AO8" s="35">
        <v>-1.6261055470444048</v>
      </c>
      <c r="AP8" s="35">
        <v>-1.7582578256317505</v>
      </c>
      <c r="AQ8" s="35">
        <v>-1.7314869307891148</v>
      </c>
      <c r="AR8" s="35">
        <v>-1.6651013013816542</v>
      </c>
      <c r="AS8" s="35">
        <v>-1.5256760051202978</v>
      </c>
      <c r="AT8" s="35">
        <v>-1.5341869832494595</v>
      </c>
      <c r="AU8" s="35">
        <v>-1.0072800645259092</v>
      </c>
      <c r="AV8" s="35">
        <v>-1.0159457877119646</v>
      </c>
      <c r="AW8" s="35">
        <v>-1.1061621558810777</v>
      </c>
      <c r="AX8" s="35">
        <v>-1.2107698143413186</v>
      </c>
      <c r="AY8" s="35">
        <v>-0.81833635005852157</v>
      </c>
      <c r="AZ8" s="35">
        <v>-0.87605625627992667</v>
      </c>
      <c r="BA8" s="35">
        <v>-0.95358352978374417</v>
      </c>
      <c r="BB8" s="35">
        <v>-0.91628997107232701</v>
      </c>
      <c r="BC8" s="35">
        <v>-0.33738871323244402</v>
      </c>
      <c r="BD8" s="35">
        <v>-0.49136004484182211</v>
      </c>
      <c r="BE8" s="35">
        <v>-0.60896628808114617</v>
      </c>
      <c r="BF8" s="35">
        <v>-0.79698153220717061</v>
      </c>
      <c r="BG8" s="35">
        <v>-0.42574814071883083</v>
      </c>
      <c r="BH8" s="35">
        <v>-0.60602613200016298</v>
      </c>
      <c r="BI8" s="35">
        <v>-0.88812637071764677</v>
      </c>
      <c r="BJ8" s="35">
        <v>-1.0617503245525435</v>
      </c>
      <c r="BK8" s="35">
        <v>-0.5475325004942887</v>
      </c>
      <c r="BL8" s="35">
        <v>-0.45097158499252799</v>
      </c>
      <c r="BM8" s="35">
        <v>-0.67983952413852822</v>
      </c>
      <c r="BN8" s="35">
        <v>-0.7624733845198427</v>
      </c>
      <c r="BO8" s="35">
        <v>-0.51333384292074846</v>
      </c>
      <c r="BP8" s="35">
        <v>-0.29220315661944057</v>
      </c>
      <c r="BQ8" s="35">
        <v>-0.45066209487874026</v>
      </c>
      <c r="BR8" s="35">
        <v>-0.41677292741898769</v>
      </c>
      <c r="BS8" s="35">
        <v>-0.14751652842369328</v>
      </c>
      <c r="BT8" s="35">
        <v>-6.6584863668211119E-2</v>
      </c>
      <c r="BU8" s="35">
        <v>7.7328039243066929E-2</v>
      </c>
      <c r="BV8" s="35">
        <v>6.7424355601860692E-2</v>
      </c>
      <c r="BW8" s="35">
        <v>0.7800253425980278</v>
      </c>
      <c r="BX8" s="35">
        <v>1.1603886924431046</v>
      </c>
      <c r="BY8" s="35">
        <v>0.86234971286555462</v>
      </c>
      <c r="BZ8" s="35">
        <v>0.65019423986408986</v>
      </c>
      <c r="CA8" s="35">
        <v>1.7928317399682587</v>
      </c>
      <c r="CB8" s="35">
        <v>2.062242884020447</v>
      </c>
      <c r="CC8" s="35">
        <v>1.8627765056842778</v>
      </c>
      <c r="CD8" s="35">
        <v>1.6919379628734703</v>
      </c>
      <c r="CE8" s="35">
        <v>0.26565277348287913</v>
      </c>
      <c r="CF8" s="35">
        <v>0.60562766347866182</v>
      </c>
      <c r="CG8" s="35">
        <v>0.58024947414807082</v>
      </c>
      <c r="CH8" s="35">
        <v>1.6667976940678758E-2</v>
      </c>
      <c r="CI8" s="35">
        <v>0.69661775693224404</v>
      </c>
      <c r="CJ8" s="35">
        <v>1.3213235516127058</v>
      </c>
      <c r="CK8" s="35">
        <v>0.9966684222494141</v>
      </c>
      <c r="CL8" s="35">
        <v>1.5056249143732781</v>
      </c>
      <c r="CM8" s="35">
        <v>1.7524432801189647</v>
      </c>
      <c r="CN8" s="35">
        <v>1.437691834396879</v>
      </c>
      <c r="CO8" s="35">
        <v>1.3805909084030494</v>
      </c>
      <c r="CP8" s="35">
        <v>0.83047223114542201</v>
      </c>
      <c r="CQ8" s="35">
        <v>1.0531503680156684</v>
      </c>
      <c r="CR8" s="35">
        <v>1.2567948628879715</v>
      </c>
      <c r="CS8" s="35">
        <v>1.292695716087344</v>
      </c>
      <c r="CT8" s="35">
        <v>0.82830580034890811</v>
      </c>
      <c r="CU8" s="35">
        <v>1.1441404614692505</v>
      </c>
      <c r="CV8" s="35">
        <v>1.0398422931227975</v>
      </c>
      <c r="CW8" s="35">
        <v>0.88757315713925167</v>
      </c>
      <c r="CX8" s="35">
        <v>0.56013261675187065</v>
      </c>
      <c r="CY8" s="37"/>
      <c r="CZ8" s="37"/>
    </row>
    <row r="9" spans="1:160" s="22" customFormat="1" ht="14.25" x14ac:dyDescent="0.25">
      <c r="A9" s="20" t="s">
        <v>28</v>
      </c>
      <c r="B9" s="32" t="s">
        <v>29</v>
      </c>
      <c r="C9" s="35">
        <v>-1.7940506122075919</v>
      </c>
      <c r="D9" s="35">
        <v>-2.1431895850999902</v>
      </c>
      <c r="E9" s="35">
        <v>-2.0908187391661297</v>
      </c>
      <c r="F9" s="35">
        <v>-2.0908187391661297</v>
      </c>
      <c r="G9" s="35">
        <v>-3.2255204010664249</v>
      </c>
      <c r="H9" s="35">
        <v>-0.71171979624115633</v>
      </c>
      <c r="I9" s="35">
        <v>-0.4498655665718575</v>
      </c>
      <c r="J9" s="35">
        <v>-0.79900453946425598</v>
      </c>
      <c r="K9" s="35">
        <v>-0.22292523419179905</v>
      </c>
      <c r="L9" s="35">
        <v>-0.18801133690255872</v>
      </c>
      <c r="M9" s="35">
        <v>-0.1007265936794591</v>
      </c>
      <c r="N9" s="35">
        <v>0.26586932785755824</v>
      </c>
      <c r="O9" s="35">
        <v>-0.20546828554717764</v>
      </c>
      <c r="P9" s="35">
        <v>-0.36258082334875791</v>
      </c>
      <c r="Q9" s="35">
        <v>-0.67680589895191601</v>
      </c>
      <c r="R9" s="35">
        <v>0.33569712243603894</v>
      </c>
      <c r="S9" s="35">
        <v>0.26586932785755824</v>
      </c>
      <c r="T9" s="35">
        <v>0.49280966023761918</v>
      </c>
      <c r="U9" s="35">
        <v>0.33569712243603894</v>
      </c>
      <c r="V9" s="35">
        <v>2.1472046832880835E-2</v>
      </c>
      <c r="W9" s="35">
        <v>-1.3441850456359502E-2</v>
      </c>
      <c r="X9" s="35">
        <v>0.45789576294837886</v>
      </c>
      <c r="Y9" s="35">
        <v>0.9292333763531172</v>
      </c>
      <c r="Z9" s="35">
        <v>0.1611276359898397</v>
      </c>
      <c r="AA9" s="35">
        <v>0.63246524939457804</v>
      </c>
      <c r="AB9" s="35">
        <v>0.49280966023761918</v>
      </c>
      <c r="AC9" s="35">
        <v>0.14367068734522079</v>
      </c>
      <c r="AD9" s="35">
        <v>0.56263745481609739</v>
      </c>
      <c r="AE9" s="35">
        <v>0.21349848192369897</v>
      </c>
      <c r="AF9" s="35">
        <v>0.61500830074995672</v>
      </c>
      <c r="AG9" s="35">
        <v>2.1472046832880835E-2</v>
      </c>
      <c r="AH9" s="35">
        <v>0.38806796836989821</v>
      </c>
      <c r="AI9" s="35">
        <v>-1.3441850456359502E-2</v>
      </c>
      <c r="AJ9" s="35">
        <v>-0.6069781043734378</v>
      </c>
      <c r="AK9" s="35">
        <v>-0.78154759081963698</v>
      </c>
      <c r="AL9" s="35">
        <v>-1.235428255579754</v>
      </c>
      <c r="AM9" s="35">
        <v>-2.3352160201908085</v>
      </c>
      <c r="AN9" s="35">
        <v>-3.0684078632648455</v>
      </c>
      <c r="AO9" s="35">
        <v>-2.9636661713971257</v>
      </c>
      <c r="AP9" s="35">
        <v>-2.858924479529406</v>
      </c>
      <c r="AQ9" s="35">
        <v>-1.9686200986537912</v>
      </c>
      <c r="AR9" s="35">
        <v>-1.6020241771167725</v>
      </c>
      <c r="AS9" s="35">
        <v>-0.88628928268735552</v>
      </c>
      <c r="AT9" s="35">
        <v>-0.67680589895191601</v>
      </c>
      <c r="AU9" s="35">
        <v>-0.71171979624115633</v>
      </c>
      <c r="AV9" s="35">
        <v>-0.85137538539811519</v>
      </c>
      <c r="AW9" s="35">
        <v>-0.22292523419179905</v>
      </c>
      <c r="AX9" s="35">
        <v>-0.18801133690255872</v>
      </c>
      <c r="AY9" s="35">
        <v>-0.15309743961331837</v>
      </c>
      <c r="AZ9" s="35">
        <v>5.6385944122121175E-2</v>
      </c>
      <c r="BA9" s="35">
        <v>0.35315407108065783</v>
      </c>
      <c r="BB9" s="35">
        <v>0.28332627650217967</v>
      </c>
      <c r="BC9" s="35">
        <v>0.31824017379142</v>
      </c>
      <c r="BD9" s="35">
        <v>0.21349848192369897</v>
      </c>
      <c r="BE9" s="35">
        <v>0.4753527115929978</v>
      </c>
      <c r="BF9" s="35">
        <v>0.38806796836989821</v>
      </c>
      <c r="BG9" s="35">
        <v>0.35315407108065783</v>
      </c>
      <c r="BH9" s="35">
        <v>0.23095543056832038</v>
      </c>
      <c r="BI9" s="35">
        <v>0.38806796836989821</v>
      </c>
      <c r="BJ9" s="35">
        <v>0.61500830074995672</v>
      </c>
      <c r="BK9" s="35">
        <v>0.1611276359898397</v>
      </c>
      <c r="BL9" s="35">
        <v>0.23095543056832038</v>
      </c>
      <c r="BM9" s="35">
        <v>0.31824017379142</v>
      </c>
      <c r="BN9" s="35">
        <v>0.26586932785755824</v>
      </c>
      <c r="BO9" s="35">
        <v>0.35315407108065783</v>
      </c>
      <c r="BP9" s="35">
        <v>0.42298186565913853</v>
      </c>
      <c r="BQ9" s="35">
        <v>0.33569712243603894</v>
      </c>
      <c r="BR9" s="35">
        <v>0.63246524939457804</v>
      </c>
      <c r="BS9" s="35">
        <v>0.73720694126229658</v>
      </c>
      <c r="BT9" s="35">
        <v>0.73720694126229658</v>
      </c>
      <c r="BU9" s="35">
        <v>0.73720694126229658</v>
      </c>
      <c r="BV9" s="35">
        <v>0.7721208385515369</v>
      </c>
      <c r="BW9" s="35">
        <v>1.0165181195762167</v>
      </c>
      <c r="BX9" s="35">
        <v>1.0514320168654547</v>
      </c>
      <c r="BY9" s="35">
        <v>1.2609154006008942</v>
      </c>
      <c r="BZ9" s="35">
        <v>0.99906117093159541</v>
      </c>
      <c r="CA9" s="35">
        <v>1.2434584519562752</v>
      </c>
      <c r="CB9" s="35">
        <v>1.191087606022416</v>
      </c>
      <c r="CC9" s="35">
        <v>0.98160422228697652</v>
      </c>
      <c r="CD9" s="35">
        <v>0.87686253041925544</v>
      </c>
      <c r="CE9" s="35">
        <v>0.87686253041925544</v>
      </c>
      <c r="CF9" s="35">
        <v>-0.24038218283641799</v>
      </c>
      <c r="CG9" s="35">
        <v>0.19604153327908005</v>
      </c>
      <c r="CH9" s="35">
        <v>0.52772355752685707</v>
      </c>
      <c r="CI9" s="35">
        <v>0.73720694126229658</v>
      </c>
      <c r="CJ9" s="35">
        <v>0.7895777871961559</v>
      </c>
      <c r="CK9" s="35">
        <v>0.9292333763531172</v>
      </c>
      <c r="CL9" s="35">
        <v>1.1561737087331756</v>
      </c>
      <c r="CM9" s="35">
        <v>0.96414727364235508</v>
      </c>
      <c r="CN9" s="35">
        <v>0.9466903249977362</v>
      </c>
      <c r="CO9" s="35">
        <v>0.98160422228697652</v>
      </c>
      <c r="CP9" s="35">
        <v>0.56263745481609739</v>
      </c>
      <c r="CQ9" s="35">
        <v>0.45789576294837886</v>
      </c>
      <c r="CR9" s="35">
        <v>0.63246524939457804</v>
      </c>
      <c r="CS9" s="35">
        <v>0.45789576294837886</v>
      </c>
      <c r="CT9" s="35">
        <v>0.38806796836989821</v>
      </c>
      <c r="CU9" s="35">
        <v>0.23095543056832038</v>
      </c>
      <c r="CV9" s="35">
        <v>0.51026660888223818</v>
      </c>
      <c r="CW9" s="35">
        <v>0.35315407108065783</v>
      </c>
      <c r="CX9" s="35">
        <v>0.40552491701451959</v>
      </c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</row>
    <row r="10" spans="1:160" s="22" customFormat="1" ht="14.25" x14ac:dyDescent="0.25">
      <c r="A10" s="20" t="s">
        <v>32</v>
      </c>
      <c r="B10" s="32" t="s">
        <v>33</v>
      </c>
      <c r="C10" s="35"/>
      <c r="D10" s="35"/>
      <c r="E10" s="35"/>
      <c r="F10" s="35"/>
      <c r="G10" s="35">
        <v>-1.9394153817621727</v>
      </c>
      <c r="H10" s="35">
        <v>-1.7087995147318233</v>
      </c>
      <c r="I10" s="35">
        <v>-0.78633604661042689</v>
      </c>
      <c r="J10" s="35">
        <v>-0.90164398012560143</v>
      </c>
      <c r="K10" s="35">
        <v>-0.76711805769123098</v>
      </c>
      <c r="L10" s="35">
        <v>-0.26745034579214128</v>
      </c>
      <c r="M10" s="35">
        <v>0.57814116665247239</v>
      </c>
      <c r="N10" s="35">
        <v>0.34752529962212303</v>
      </c>
      <c r="O10" s="35">
        <v>-0.15214241227696668</v>
      </c>
      <c r="P10" s="35">
        <v>-0.55572017958007769</v>
      </c>
      <c r="Q10" s="35">
        <v>0.30908932178373161</v>
      </c>
      <c r="R10" s="35">
        <v>0.48205122205649348</v>
      </c>
      <c r="S10" s="35">
        <v>-0.24823235687294534</v>
      </c>
      <c r="T10" s="35">
        <v>2.081948799579518E-2</v>
      </c>
      <c r="U10" s="35">
        <v>0.69344910016764694</v>
      </c>
      <c r="V10" s="35">
        <v>0.80875703368282148</v>
      </c>
      <c r="W10" s="35">
        <v>0.34752529962212303</v>
      </c>
      <c r="X10" s="35">
        <v>0.69344910016764694</v>
      </c>
      <c r="Y10" s="35">
        <v>1.327642734501107</v>
      </c>
      <c r="Z10" s="35">
        <v>1.5582586015314561</v>
      </c>
      <c r="AA10" s="35">
        <v>1.2507707788243239</v>
      </c>
      <c r="AB10" s="35">
        <v>1.3852967012586943</v>
      </c>
      <c r="AC10" s="35">
        <v>1.7504384907234138</v>
      </c>
      <c r="AD10" s="35">
        <v>1.7504384907234138</v>
      </c>
      <c r="AE10" s="35">
        <v>1.4621686569354773</v>
      </c>
      <c r="AF10" s="35">
        <v>1.5390406126122604</v>
      </c>
      <c r="AG10" s="35">
        <v>1.6159125682890434</v>
      </c>
      <c r="AH10" s="35">
        <v>1.2123348009859325</v>
      </c>
      <c r="AI10" s="35">
        <v>-3.6834478761792105E-2</v>
      </c>
      <c r="AJ10" s="35">
        <v>-0.88242599120640552</v>
      </c>
      <c r="AK10" s="35">
        <v>-0.86320800228721006</v>
      </c>
      <c r="AL10" s="35">
        <v>-1.5742735922974533</v>
      </c>
      <c r="AM10" s="35">
        <v>-2.2084672266309133</v>
      </c>
      <c r="AN10" s="35">
        <v>-2.3237751601460879</v>
      </c>
      <c r="AO10" s="35">
        <v>-2.2084672266309133</v>
      </c>
      <c r="AP10" s="35">
        <v>-2.3237751601460879</v>
      </c>
      <c r="AQ10" s="35">
        <v>-2.1892492377117172</v>
      </c>
      <c r="AR10" s="35">
        <v>-2.1123772820349345</v>
      </c>
      <c r="AS10" s="35">
        <v>-1.4589656587822788</v>
      </c>
      <c r="AT10" s="35">
        <v>-1.5166196255398661</v>
      </c>
      <c r="AU10" s="35">
        <v>-1.4781836477014743</v>
      </c>
      <c r="AV10" s="35">
        <v>-1.1130418582367547</v>
      </c>
      <c r="AW10" s="35">
        <v>-0.32510431254972855</v>
      </c>
      <c r="AX10" s="35">
        <v>-0.36354029038811991</v>
      </c>
      <c r="AY10" s="35">
        <v>-0.61337414633766496</v>
      </c>
      <c r="AZ10" s="35">
        <v>-0.15214241227696668</v>
      </c>
      <c r="BA10" s="35">
        <v>0.17456339934936113</v>
      </c>
      <c r="BB10" s="35">
        <v>-5.6052467680988004E-2</v>
      </c>
      <c r="BC10" s="35">
        <v>-0.49806621282249042</v>
      </c>
      <c r="BD10" s="35">
        <v>-9.4488445519379391E-2</v>
      </c>
      <c r="BE10" s="35">
        <v>4.0037476914991078E-2</v>
      </c>
      <c r="BF10" s="35">
        <v>-9.4488445519379391E-2</v>
      </c>
      <c r="BG10" s="35">
        <v>-0.28666833471133712</v>
      </c>
      <c r="BH10" s="35">
        <v>-7.52704566001835E-2</v>
      </c>
      <c r="BI10" s="35">
        <v>0.32830731070292751</v>
      </c>
      <c r="BJ10" s="35">
        <v>4.0037476914991078E-2</v>
      </c>
      <c r="BK10" s="35">
        <v>-0.36354029038811991</v>
      </c>
      <c r="BL10" s="35">
        <v>-0.459630234984099</v>
      </c>
      <c r="BM10" s="35">
        <v>-5.6052467680988004E-2</v>
      </c>
      <c r="BN10" s="35">
        <v>-0.7286820798528395</v>
      </c>
      <c r="BO10" s="35">
        <v>-1.0131083158569369</v>
      </c>
      <c r="BP10" s="35">
        <v>-1.0573096903710872</v>
      </c>
      <c r="BQ10" s="35">
        <v>-0.76903985658315044</v>
      </c>
      <c r="BR10" s="35">
        <v>-0.67871530866293051</v>
      </c>
      <c r="BS10" s="35">
        <v>-0.5441893862285605</v>
      </c>
      <c r="BT10" s="35">
        <v>-2.9147283194113829E-2</v>
      </c>
      <c r="BU10" s="35">
        <v>0.49742561319185002</v>
      </c>
      <c r="BV10" s="35">
        <v>0.58390656332823099</v>
      </c>
      <c r="BW10" s="35">
        <v>0.59928095446358753</v>
      </c>
      <c r="BX10" s="35">
        <v>0.84334941373737371</v>
      </c>
      <c r="BY10" s="35">
        <v>1.1527590353364257</v>
      </c>
      <c r="BZ10" s="35">
        <v>1.0835742752273207</v>
      </c>
      <c r="CA10" s="35">
        <v>1.2257873932293695</v>
      </c>
      <c r="CB10" s="35">
        <v>1.1162448563899536</v>
      </c>
      <c r="CC10" s="35">
        <v>1.0681998840919642</v>
      </c>
      <c r="CD10" s="35">
        <v>0.67230931235653157</v>
      </c>
      <c r="CE10" s="35">
        <v>0.48589481984033261</v>
      </c>
      <c r="CF10" s="35">
        <v>0.3225419140271687</v>
      </c>
      <c r="CG10" s="35">
        <v>0.31293291956757052</v>
      </c>
      <c r="CH10" s="35">
        <v>0.43977164643426314</v>
      </c>
      <c r="CI10" s="35">
        <v>0.23029556721502897</v>
      </c>
      <c r="CJ10" s="35">
        <v>0.3225419140271687</v>
      </c>
      <c r="CK10" s="35">
        <v>0.70113629573532521</v>
      </c>
      <c r="CL10" s="35">
        <v>0.67999650792421007</v>
      </c>
      <c r="CM10" s="35">
        <v>0.58198476443631131</v>
      </c>
      <c r="CN10" s="35">
        <v>0.76839925695251043</v>
      </c>
      <c r="CO10" s="35">
        <v>0.83374041927777576</v>
      </c>
      <c r="CP10" s="35">
        <v>0.58390656332823121</v>
      </c>
      <c r="CQ10" s="35">
        <v>0.22068657275543122</v>
      </c>
      <c r="CR10" s="35">
        <v>0.40710106527162976</v>
      </c>
      <c r="CS10" s="35">
        <v>0.82605322371009771</v>
      </c>
      <c r="CT10" s="35">
        <v>0.62234254116662258</v>
      </c>
      <c r="CU10" s="35">
        <v>0.15342361153824619</v>
      </c>
      <c r="CV10" s="35">
        <v>0.21299937718775294</v>
      </c>
      <c r="CW10" s="35">
        <v>0.27834053951301851</v>
      </c>
      <c r="CX10" s="35">
        <v>0.33215090848676643</v>
      </c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</row>
    <row r="11" spans="1:160" s="22" customFormat="1" ht="14.25" x14ac:dyDescent="0.25">
      <c r="A11" s="20" t="s">
        <v>37</v>
      </c>
      <c r="B11" s="32" t="s">
        <v>38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>
        <v>0.13642330771339931</v>
      </c>
      <c r="T11" s="35">
        <v>0.55783386843633109</v>
      </c>
      <c r="U11" s="35">
        <v>0.72639809272550382</v>
      </c>
      <c r="V11" s="35">
        <v>0.72639809272550382</v>
      </c>
      <c r="W11" s="35">
        <v>0.9792444291592628</v>
      </c>
      <c r="X11" s="35">
        <v>0.38926964414715837</v>
      </c>
      <c r="Y11" s="35">
        <v>1.232090765593022</v>
      </c>
      <c r="Z11" s="35">
        <v>1.5692192141713672</v>
      </c>
      <c r="AA11" s="35">
        <v>0.89496231701467643</v>
      </c>
      <c r="AB11" s="35">
        <v>1.232090765593022</v>
      </c>
      <c r="AC11" s="35">
        <v>1.3163728777376082</v>
      </c>
      <c r="AD11" s="35">
        <v>1.5692192141713672</v>
      </c>
      <c r="AE11" s="35">
        <v>1.484937102026781</v>
      </c>
      <c r="AF11" s="35">
        <v>1.3163728777376082</v>
      </c>
      <c r="AG11" s="35">
        <v>1.4006549898821945</v>
      </c>
      <c r="AH11" s="35">
        <v>0.9792444291592628</v>
      </c>
      <c r="AI11" s="35">
        <v>0.13642330771339931</v>
      </c>
      <c r="AJ11" s="35">
        <v>-0.36926936515411884</v>
      </c>
      <c r="AK11" s="35">
        <v>-0.70639781373246424</v>
      </c>
      <c r="AL11" s="35">
        <v>-1.7177831594675006</v>
      </c>
      <c r="AM11" s="35">
        <v>-2.6448863930579503</v>
      </c>
      <c r="AN11" s="35">
        <v>-2.8977327294917092</v>
      </c>
      <c r="AO11" s="35">
        <v>-2.4763221687687778</v>
      </c>
      <c r="AP11" s="35">
        <v>-2.3920400566241913</v>
      </c>
      <c r="AQ11" s="35">
        <v>-2.3920400566241913</v>
      </c>
      <c r="AR11" s="35">
        <v>-1.2120904865999824</v>
      </c>
      <c r="AS11" s="35">
        <v>-0.62211570158787788</v>
      </c>
      <c r="AT11" s="35">
        <v>-1.1278083744553959</v>
      </c>
      <c r="AU11" s="35">
        <v>-1.4649368230337414</v>
      </c>
      <c r="AV11" s="35">
        <v>-0.95924415016622333</v>
      </c>
      <c r="AW11" s="35">
        <v>-0.62211570158787788</v>
      </c>
      <c r="AX11" s="35">
        <v>-0.45355147729870515</v>
      </c>
      <c r="AY11" s="35">
        <v>-0.7906799258770506</v>
      </c>
      <c r="AZ11" s="35">
        <v>-0.70639781373246424</v>
      </c>
      <c r="BA11" s="35">
        <v>-0.20070514086494612</v>
      </c>
      <c r="BB11" s="35">
        <v>-0.28498725300953248</v>
      </c>
      <c r="BC11" s="35">
        <v>-0.45355147729870515</v>
      </c>
      <c r="BD11" s="35">
        <v>-0.7906799258770506</v>
      </c>
      <c r="BE11" s="35">
        <v>-0.11642302872035977</v>
      </c>
      <c r="BF11" s="35">
        <v>-3.2140916575773407E-2</v>
      </c>
      <c r="BG11" s="35">
        <v>5.2141195568812942E-2</v>
      </c>
      <c r="BH11" s="35">
        <v>-0.11642302872035977</v>
      </c>
      <c r="BI11" s="35">
        <v>0.13642330771339931</v>
      </c>
      <c r="BJ11" s="35">
        <v>-0.11642302872035977</v>
      </c>
      <c r="BK11" s="35">
        <v>-0.20070514086494612</v>
      </c>
      <c r="BL11" s="35">
        <v>-0.28498725300953248</v>
      </c>
      <c r="BM11" s="35">
        <v>-0.28498725300953248</v>
      </c>
      <c r="BN11" s="35">
        <v>-0.20070514086494612</v>
      </c>
      <c r="BO11" s="35">
        <v>-0.45355147729870515</v>
      </c>
      <c r="BP11" s="35">
        <v>-0.36926936515411884</v>
      </c>
      <c r="BQ11" s="35">
        <v>-0.11642302872035977</v>
      </c>
      <c r="BR11" s="35">
        <v>-0.11642302872035977</v>
      </c>
      <c r="BS11" s="35">
        <v>5.2141195568812942E-2</v>
      </c>
      <c r="BT11" s="35">
        <v>0.22070541985798564</v>
      </c>
      <c r="BU11" s="35">
        <v>0.38926964414715837</v>
      </c>
      <c r="BV11" s="35">
        <v>0.72639809272550382</v>
      </c>
      <c r="BW11" s="35">
        <v>0.64211598058091746</v>
      </c>
      <c r="BX11" s="35">
        <v>0.81068020487009018</v>
      </c>
      <c r="BY11" s="35">
        <v>1.0635265413038493</v>
      </c>
      <c r="BZ11" s="35">
        <v>0.9792444291592628</v>
      </c>
      <c r="CA11" s="35">
        <v>0.9792444291592628</v>
      </c>
      <c r="CB11" s="35">
        <v>0.9202469506580524</v>
      </c>
      <c r="CC11" s="35">
        <v>0.5409774460074136</v>
      </c>
      <c r="CD11" s="35">
        <v>0.29655932078811326</v>
      </c>
      <c r="CE11" s="35">
        <v>0.4398389114339103</v>
      </c>
      <c r="CF11" s="35">
        <v>3.5284773139895434E-2</v>
      </c>
      <c r="CG11" s="35">
        <v>0.27970289835919632</v>
      </c>
      <c r="CH11" s="35">
        <v>0.51569281236403786</v>
      </c>
      <c r="CI11" s="35">
        <v>0.33027216564594769</v>
      </c>
      <c r="CJ11" s="35">
        <v>0.72639809272550382</v>
      </c>
      <c r="CK11" s="35">
        <v>1.1815214983062701</v>
      </c>
      <c r="CL11" s="35">
        <v>1.0298136964460147</v>
      </c>
      <c r="CM11" s="35">
        <v>1.1506180571865885</v>
      </c>
      <c r="CN11" s="35">
        <v>1.2995164553086911</v>
      </c>
      <c r="CO11" s="35">
        <v>0.95115039177773419</v>
      </c>
      <c r="CP11" s="35">
        <v>0.24879945723951463</v>
      </c>
      <c r="CQ11" s="35">
        <v>-0.29341546422399123</v>
      </c>
      <c r="CR11" s="35">
        <v>-0.56030881934851506</v>
      </c>
      <c r="CS11" s="35">
        <v>-0.47883611094208023</v>
      </c>
      <c r="CT11" s="35">
        <v>-0.71763542868507513</v>
      </c>
      <c r="CU11" s="35">
        <v>-0.95924415016622333</v>
      </c>
      <c r="CV11" s="35">
        <v>-0.61368749037341919</v>
      </c>
      <c r="CW11" s="35">
        <v>-0.7822517146625918</v>
      </c>
      <c r="CX11" s="35">
        <v>-0.54626180065775032</v>
      </c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</row>
    <row r="12" spans="1:160" s="22" customFormat="1" ht="14.25" x14ac:dyDescent="0.25">
      <c r="A12" s="20" t="s">
        <v>42</v>
      </c>
      <c r="B12" s="32" t="s">
        <v>43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>
        <v>0.12635898175135102</v>
      </c>
      <c r="T12" s="35">
        <v>-5.6643681474743329E-2</v>
      </c>
      <c r="U12" s="35">
        <v>-0.28031360319552434</v>
      </c>
      <c r="V12" s="35">
        <v>0.44153023508517919</v>
      </c>
      <c r="W12" s="35">
        <v>0.51269793745088232</v>
      </c>
      <c r="X12" s="35">
        <v>0.41102979121416344</v>
      </c>
      <c r="Y12" s="35">
        <v>0.54319838132189802</v>
      </c>
      <c r="Z12" s="35">
        <v>0.5228647520745543</v>
      </c>
      <c r="AA12" s="35">
        <v>1.1125400002475234</v>
      </c>
      <c r="AB12" s="35">
        <v>0.62453289831127312</v>
      </c>
      <c r="AC12" s="35">
        <v>1.1735408879895548</v>
      </c>
      <c r="AD12" s="35">
        <v>1.3667103658393205</v>
      </c>
      <c r="AE12" s="35">
        <v>1.0922063710001797</v>
      </c>
      <c r="AF12" s="35">
        <v>1.6615479899258052</v>
      </c>
      <c r="AG12" s="35">
        <v>1.6615479899258052</v>
      </c>
      <c r="AH12" s="35">
        <v>1.763216136162524</v>
      </c>
      <c r="AI12" s="35">
        <v>1.3565435512156487</v>
      </c>
      <c r="AJ12" s="35">
        <v>0.7363678591716637</v>
      </c>
      <c r="AK12" s="35">
        <v>-0.57515122728200951</v>
      </c>
      <c r="AL12" s="35">
        <v>-1.1749932900786506</v>
      </c>
      <c r="AM12" s="35">
        <v>-1.9070039429830257</v>
      </c>
      <c r="AN12" s="35">
        <v>-2.1103402354564635</v>
      </c>
      <c r="AO12" s="35">
        <v>-2.6390145958874016</v>
      </c>
      <c r="AP12" s="35">
        <v>-2.2831760840588857</v>
      </c>
      <c r="AQ12" s="35">
        <v>-2.4966791911559953</v>
      </c>
      <c r="AR12" s="35">
        <v>-1.7850021674989636</v>
      </c>
      <c r="AS12" s="35">
        <v>-1.5308318019071665</v>
      </c>
      <c r="AT12" s="35">
        <v>-1.4901645434124791</v>
      </c>
      <c r="AU12" s="35">
        <v>-2.2323420109405263</v>
      </c>
      <c r="AV12" s="35">
        <v>-2.0290057184670887</v>
      </c>
      <c r="AW12" s="35">
        <v>-1.2156605485733381</v>
      </c>
      <c r="AX12" s="35">
        <v>-1.5206649872834945</v>
      </c>
      <c r="AY12" s="35">
        <v>-1.0123242560999002</v>
      </c>
      <c r="AZ12" s="35">
        <v>-1.113992402336619</v>
      </c>
      <c r="BA12" s="35">
        <v>-0.3006472324428684</v>
      </c>
      <c r="BB12" s="35">
        <v>-0.91065610986318146</v>
      </c>
      <c r="BC12" s="35">
        <v>-0.40231537867958722</v>
      </c>
      <c r="BD12" s="35">
        <v>-0.19897908620614957</v>
      </c>
      <c r="BE12" s="35">
        <v>0.10602535250400695</v>
      </c>
      <c r="BF12" s="35">
        <v>-0.19897908620614957</v>
      </c>
      <c r="BG12" s="35">
        <v>-9.7310939969430729E-2</v>
      </c>
      <c r="BH12" s="35">
        <v>0.10602535250400695</v>
      </c>
      <c r="BI12" s="35">
        <v>-0.19897908620614957</v>
      </c>
      <c r="BJ12" s="35">
        <v>-9.7310939969430729E-2</v>
      </c>
      <c r="BK12" s="35">
        <v>-0.19897908620614957</v>
      </c>
      <c r="BL12" s="35">
        <v>-0.19897908620614957</v>
      </c>
      <c r="BM12" s="35">
        <v>-9.7310939969430729E-2</v>
      </c>
      <c r="BN12" s="35">
        <v>-0.40231537867958722</v>
      </c>
      <c r="BO12" s="35">
        <v>4.357206267288115E-3</v>
      </c>
      <c r="BP12" s="35">
        <v>4.357206267288115E-3</v>
      </c>
      <c r="BQ12" s="35">
        <v>0.30936164497744462</v>
      </c>
      <c r="BR12" s="35">
        <v>0.10602535250400695</v>
      </c>
      <c r="BS12" s="35">
        <v>-0.14814501308779016</v>
      </c>
      <c r="BT12" s="35">
        <v>0.31952845960111664</v>
      </c>
      <c r="BU12" s="35">
        <v>0.36019571809580403</v>
      </c>
      <c r="BV12" s="35">
        <v>0.60419926906392907</v>
      </c>
      <c r="BW12" s="35">
        <v>0.47203067895619494</v>
      </c>
      <c r="BX12" s="35">
        <v>0.69570060067697626</v>
      </c>
      <c r="BY12" s="35">
        <v>0.77703511766635147</v>
      </c>
      <c r="BZ12" s="35">
        <v>0.8787032639030703</v>
      </c>
      <c r="CA12" s="35">
        <v>1.071872741752836</v>
      </c>
      <c r="CB12" s="35">
        <v>0.88887007852674194</v>
      </c>
      <c r="CC12" s="35">
        <v>0.85836963465572624</v>
      </c>
      <c r="CD12" s="35">
        <v>0.85836963465572624</v>
      </c>
      <c r="CE12" s="35">
        <v>0.62453289831127312</v>
      </c>
      <c r="CF12" s="35">
        <v>0.48219749357986658</v>
      </c>
      <c r="CG12" s="35">
        <v>-4.6476866851071302E-2</v>
      </c>
      <c r="CH12" s="35">
        <v>0.53303156669822604</v>
      </c>
      <c r="CI12" s="35">
        <v>-5.6643681474743329E-2</v>
      </c>
      <c r="CJ12" s="35">
        <v>0.48219749357986658</v>
      </c>
      <c r="CK12" s="35">
        <v>0.705867415300648</v>
      </c>
      <c r="CL12" s="35">
        <v>0.64486652755861684</v>
      </c>
      <c r="CM12" s="35">
        <v>0.66520015680596056</v>
      </c>
      <c r="CN12" s="35">
        <v>1.0617059271291638</v>
      </c>
      <c r="CO12" s="35">
        <v>0.89903689315041402</v>
      </c>
      <c r="CP12" s="35">
        <v>0.90920370777408566</v>
      </c>
      <c r="CQ12" s="35">
        <v>0.36019571809580403</v>
      </c>
      <c r="CR12" s="35">
        <v>0.31952845960111664</v>
      </c>
      <c r="CS12" s="35">
        <v>0.37036253271947606</v>
      </c>
      <c r="CT12" s="35">
        <v>-0.35148130556122781</v>
      </c>
      <c r="CU12" s="35">
        <v>4.357206267288115E-3</v>
      </c>
      <c r="CV12" s="35">
        <v>-2.6143237603727248E-2</v>
      </c>
      <c r="CW12" s="35">
        <v>-0.19897908620614957</v>
      </c>
      <c r="CX12" s="35">
        <v>-5.8096083563839128E-3</v>
      </c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</row>
    <row r="13" spans="1:160" s="22" customFormat="1" ht="14.25" x14ac:dyDescent="0.25">
      <c r="A13" s="20" t="s">
        <v>46</v>
      </c>
      <c r="B13" s="32" t="s">
        <v>47</v>
      </c>
      <c r="C13" s="35">
        <v>-1.9484830564917128</v>
      </c>
      <c r="D13" s="35">
        <v>-0.84175246105587942</v>
      </c>
      <c r="E13" s="35">
        <v>-0.97590162413901027</v>
      </c>
      <c r="F13" s="35">
        <v>0.22137965637793744</v>
      </c>
      <c r="G13" s="35">
        <v>-0.46948853350018965</v>
      </c>
      <c r="H13" s="35">
        <v>-0.31857072503166695</v>
      </c>
      <c r="I13" s="35">
        <v>0.45949442085049491</v>
      </c>
      <c r="J13" s="35">
        <v>0.16101253299052892</v>
      </c>
      <c r="K13" s="35">
        <v>0.59364358393362859</v>
      </c>
      <c r="L13" s="35">
        <v>0.28845423791950359</v>
      </c>
      <c r="M13" s="35">
        <v>0.48632425346712105</v>
      </c>
      <c r="N13" s="35">
        <v>0.73114647609383465</v>
      </c>
      <c r="O13" s="35">
        <v>0.94243140794976887</v>
      </c>
      <c r="P13" s="35">
        <v>0.98602988595178542</v>
      </c>
      <c r="Q13" s="35">
        <v>0.90218665902482742</v>
      </c>
      <c r="R13" s="35">
        <v>1.0195671767225678</v>
      </c>
      <c r="S13" s="35">
        <v>0.982676156874706</v>
      </c>
      <c r="T13" s="35">
        <v>1.0463970093391941</v>
      </c>
      <c r="U13" s="35">
        <v>0.93237022071853315</v>
      </c>
      <c r="V13" s="35">
        <v>0.89883292994775077</v>
      </c>
      <c r="W13" s="35">
        <v>0.99273734410594305</v>
      </c>
      <c r="X13" s="35">
        <v>1.0799343001099777</v>
      </c>
      <c r="Y13" s="35">
        <v>1.1604237979598577</v>
      </c>
      <c r="Z13" s="35">
        <v>1.3314639808908504</v>
      </c>
      <c r="AA13" s="35">
        <v>1.2778043156575967</v>
      </c>
      <c r="AB13" s="35">
        <v>1.307987877351301</v>
      </c>
      <c r="AC13" s="35">
        <v>1.6332995978278959</v>
      </c>
      <c r="AD13" s="35">
        <v>1.673544346752833</v>
      </c>
      <c r="AE13" s="35">
        <v>1.8680606332233738</v>
      </c>
      <c r="AF13" s="35">
        <v>1.4085997496636495</v>
      </c>
      <c r="AG13" s="35">
        <v>1.1671312561140139</v>
      </c>
      <c r="AH13" s="35">
        <v>0.69090172716889764</v>
      </c>
      <c r="AI13" s="35">
        <v>0.28845423791950359</v>
      </c>
      <c r="AJ13" s="35">
        <v>-0.74449431782061037</v>
      </c>
      <c r="AK13" s="35">
        <v>-1.0262075602951846</v>
      </c>
      <c r="AL13" s="35">
        <v>-2.0994008649602356</v>
      </c>
      <c r="AM13" s="35">
        <v>-3.7259594673432019</v>
      </c>
      <c r="AN13" s="35">
        <v>-3.2765597710147132</v>
      </c>
      <c r="AO13" s="35">
        <v>-2.9914927994630585</v>
      </c>
      <c r="AP13" s="35">
        <v>-2.5152632705179419</v>
      </c>
      <c r="AQ13" s="35">
        <v>-1.8076264352544229</v>
      </c>
      <c r="AR13" s="35">
        <v>-0.80821517028509704</v>
      </c>
      <c r="AS13" s="35">
        <v>-0.37558411934199881</v>
      </c>
      <c r="AT13" s="35">
        <v>-0.20789766548808272</v>
      </c>
      <c r="AU13" s="35">
        <v>-0.4124751391898564</v>
      </c>
      <c r="AV13" s="35">
        <v>-0.17771410379437846</v>
      </c>
      <c r="AW13" s="35">
        <v>0.10064540960311896</v>
      </c>
      <c r="AX13" s="35">
        <v>5.70469316011009E-2</v>
      </c>
      <c r="AY13" s="35">
        <v>6.7409954449280819E-3</v>
      </c>
      <c r="AZ13" s="35">
        <v>0.10064540960311896</v>
      </c>
      <c r="BA13" s="35">
        <v>0.22137965637793744</v>
      </c>
      <c r="BB13" s="35">
        <v>0.3052228833048955</v>
      </c>
      <c r="BC13" s="35">
        <v>0.25156321807164173</v>
      </c>
      <c r="BD13" s="35">
        <v>0.18448863653007558</v>
      </c>
      <c r="BE13" s="35">
        <v>0.19790355283839081</v>
      </c>
      <c r="BF13" s="35">
        <v>0.28845423791950359</v>
      </c>
      <c r="BG13" s="35">
        <v>0.33205271592152025</v>
      </c>
      <c r="BH13" s="35">
        <v>0.16101253299052892</v>
      </c>
      <c r="BI13" s="35">
        <v>4.698574436986519E-2</v>
      </c>
      <c r="BJ13" s="35">
        <v>6.7108118832336611E-2</v>
      </c>
      <c r="BK13" s="35">
        <v>-0.20454393641100319</v>
      </c>
      <c r="BL13" s="35">
        <v>-8.7163418713265661E-2</v>
      </c>
      <c r="BM13" s="35">
        <v>-6.6739208633857187E-3</v>
      </c>
      <c r="BN13" s="35">
        <v>3.3537290770466374E-5</v>
      </c>
      <c r="BO13" s="35">
        <v>3.0217098984476162E-2</v>
      </c>
      <c r="BP13" s="35">
        <v>0.18113490745299748</v>
      </c>
      <c r="BQ13" s="35">
        <v>0.16101253299052892</v>
      </c>
      <c r="BR13" s="35">
        <v>0.16436626206760557</v>
      </c>
      <c r="BS13" s="35">
        <v>0.204611010992547</v>
      </c>
      <c r="BT13" s="35">
        <v>0.40248102654016449</v>
      </c>
      <c r="BU13" s="35">
        <v>0.40918848469432062</v>
      </c>
      <c r="BV13" s="35">
        <v>0.60705850024194097</v>
      </c>
      <c r="BW13" s="35">
        <v>0.50309289885251296</v>
      </c>
      <c r="BX13" s="35">
        <v>0.30857661238197215</v>
      </c>
      <c r="BY13" s="35">
        <v>0.46284814992757439</v>
      </c>
      <c r="BZ13" s="35">
        <v>0.56681375131700096</v>
      </c>
      <c r="CA13" s="35">
        <v>0.36894373576938211</v>
      </c>
      <c r="CB13" s="35">
        <v>0.18784236560715509</v>
      </c>
      <c r="CC13" s="35">
        <v>0.19790355283838795</v>
      </c>
      <c r="CD13" s="35">
        <v>0.22808711453209363</v>
      </c>
      <c r="CE13" s="35">
        <v>9.3937951448962775E-2</v>
      </c>
      <c r="CF13" s="35">
        <v>-2.3241007131244791</v>
      </c>
      <c r="CG13" s="35">
        <v>-0.64388244550825902</v>
      </c>
      <c r="CH13" s="35">
        <v>-0.59022278027500819</v>
      </c>
      <c r="CI13" s="35">
        <v>-0.99602399860148172</v>
      </c>
      <c r="CJ13" s="35">
        <v>0.28845423791950214</v>
      </c>
      <c r="CK13" s="35">
        <v>0.36223627761522592</v>
      </c>
      <c r="CL13" s="35">
        <v>0.10399913868019563</v>
      </c>
      <c r="CM13" s="35">
        <v>-0.13746935486943992</v>
      </c>
      <c r="CN13" s="35">
        <v>-0.61369888381455628</v>
      </c>
      <c r="CO13" s="35">
        <v>-0.54662430227299008</v>
      </c>
      <c r="CP13" s="35">
        <v>-0.78809279582262559</v>
      </c>
      <c r="CQ13" s="35">
        <v>-0.5130870115022077</v>
      </c>
      <c r="CR13" s="35">
        <v>-0.59693023842916437</v>
      </c>
      <c r="CS13" s="35">
        <v>-0.44601242996064017</v>
      </c>
      <c r="CT13" s="35">
        <v>-0.52985565688759817</v>
      </c>
      <c r="CU13" s="35">
        <v>-0.25820360164425699</v>
      </c>
      <c r="CV13" s="35">
        <v>-0.22131258179639651</v>
      </c>
      <c r="CW13" s="35">
        <v>-0.27161851795257075</v>
      </c>
      <c r="CX13" s="35">
        <v>-0.18777529102561416</v>
      </c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</row>
    <row r="14" spans="1:160" s="22" customFormat="1" ht="14.25" x14ac:dyDescent="0.25">
      <c r="A14" s="19" t="s">
        <v>51</v>
      </c>
      <c r="B14" s="30" t="s">
        <v>181</v>
      </c>
      <c r="C14" s="35">
        <v>-1.8465745673008171</v>
      </c>
      <c r="D14" s="35">
        <v>-1.8347559481960933</v>
      </c>
      <c r="E14" s="35">
        <v>-1.8169505203973373</v>
      </c>
      <c r="F14" s="35">
        <v>-1.7914339280023843</v>
      </c>
      <c r="G14" s="35">
        <v>-1.7674479436554205</v>
      </c>
      <c r="H14" s="35">
        <v>-1.7449344430001925</v>
      </c>
      <c r="I14" s="35">
        <v>-1.7198828454552617</v>
      </c>
      <c r="J14" s="35">
        <v>-1.6672415534756968</v>
      </c>
      <c r="K14" s="35">
        <v>-1.645367420739249</v>
      </c>
      <c r="L14" s="35">
        <v>-1.6232220410069549</v>
      </c>
      <c r="M14" s="35">
        <v>-1.5819343732820923</v>
      </c>
      <c r="N14" s="35">
        <v>-1.5308430641359336</v>
      </c>
      <c r="O14" s="35">
        <v>-1.4942634692675427</v>
      </c>
      <c r="P14" s="35">
        <v>-1.4497402123779439</v>
      </c>
      <c r="Q14" s="35">
        <v>-1.3960720567712475</v>
      </c>
      <c r="R14" s="35">
        <v>-1.33976893034776</v>
      </c>
      <c r="S14" s="35">
        <v>-1.2752121453363834</v>
      </c>
      <c r="T14" s="35">
        <v>-1.1967442643951847</v>
      </c>
      <c r="U14" s="35">
        <v>-1.1055858990054708</v>
      </c>
      <c r="V14" s="35">
        <v>-1.0104944521759882</v>
      </c>
      <c r="W14" s="35">
        <v>-0.89645446520811256</v>
      </c>
      <c r="X14" s="35">
        <v>-0.74033244431325296</v>
      </c>
      <c r="Y14" s="35">
        <v>-0.56497126149873655</v>
      </c>
      <c r="Z14" s="35">
        <v>-0.34812866310518142</v>
      </c>
      <c r="AA14" s="35">
        <v>-0.16428132427776504</v>
      </c>
      <c r="AB14" s="35">
        <v>3.4019604471166073E-2</v>
      </c>
      <c r="AC14" s="35">
        <v>0.31276464227388939</v>
      </c>
      <c r="AD14" s="35">
        <v>0.63967539662471629</v>
      </c>
      <c r="AE14" s="35">
        <v>0.92756533314453715</v>
      </c>
      <c r="AF14" s="35">
        <v>1.199781068261536</v>
      </c>
      <c r="AG14" s="35">
        <v>1.3795209525804255</v>
      </c>
      <c r="AH14" s="35">
        <v>1.5570521113617106</v>
      </c>
      <c r="AI14" s="35">
        <v>1.6809538641071347</v>
      </c>
      <c r="AJ14" s="35">
        <v>1.8487007562525419</v>
      </c>
      <c r="AK14" s="35">
        <v>1.9825417739171851</v>
      </c>
      <c r="AL14" s="35">
        <v>1.9780468237003064</v>
      </c>
      <c r="AM14" s="35">
        <v>1.920309963155918</v>
      </c>
      <c r="AN14" s="35">
        <v>1.8397689801750379</v>
      </c>
      <c r="AO14" s="35">
        <v>1.785926451499583</v>
      </c>
      <c r="AP14" s="35">
        <v>1.6850613186156618</v>
      </c>
      <c r="AQ14" s="35">
        <v>1.6030091023722106</v>
      </c>
      <c r="AR14" s="35">
        <v>1.3033199215330835</v>
      </c>
      <c r="AS14" s="35">
        <v>1.252887355091123</v>
      </c>
      <c r="AT14" s="35">
        <v>1.1332674299229839</v>
      </c>
      <c r="AU14" s="35">
        <v>1.0545476767713566</v>
      </c>
      <c r="AV14" s="35">
        <v>0.99717893714990224</v>
      </c>
      <c r="AW14" s="35">
        <v>0.98367471171384879</v>
      </c>
      <c r="AX14" s="35">
        <v>0.8903463703573663</v>
      </c>
      <c r="AY14" s="35">
        <v>0.71841452456176158</v>
      </c>
      <c r="AZ14" s="35">
        <v>0.62351682558645427</v>
      </c>
      <c r="BA14" s="35">
        <v>0.61381005809224731</v>
      </c>
      <c r="BB14" s="35">
        <v>0.54625018134114578</v>
      </c>
      <c r="BC14" s="35">
        <v>0.50244379151199703</v>
      </c>
      <c r="BD14" s="35">
        <v>0.43670514459014831</v>
      </c>
      <c r="BE14" s="35">
        <v>0.39971867922798821</v>
      </c>
      <c r="BF14" s="35">
        <v>0.36443719498257532</v>
      </c>
      <c r="BG14" s="35">
        <v>0.25543465222327028</v>
      </c>
      <c r="BH14" s="35">
        <v>0.21963004877158229</v>
      </c>
      <c r="BI14" s="35">
        <v>0.21587134040057185</v>
      </c>
      <c r="BJ14" s="35">
        <v>0.15350390614138196</v>
      </c>
      <c r="BK14" s="35">
        <v>0.13897281707819698</v>
      </c>
      <c r="BL14" s="35">
        <v>0.12256237382950658</v>
      </c>
      <c r="BM14" s="35">
        <v>0.11843554453556218</v>
      </c>
      <c r="BN14" s="35">
        <v>7.9647224129566929E-2</v>
      </c>
      <c r="BO14" s="35">
        <v>4.7543204692637106E-2</v>
      </c>
      <c r="BP14" s="35">
        <v>8.4316547415203766E-2</v>
      </c>
      <c r="BQ14" s="35">
        <v>9.1930838084312558E-2</v>
      </c>
      <c r="BR14" s="35">
        <v>8.9993359542554566E-2</v>
      </c>
      <c r="BS14" s="35">
        <v>9.4933929824037463E-2</v>
      </c>
      <c r="BT14" s="35">
        <v>8.2456568015116374E-2</v>
      </c>
      <c r="BU14" s="35">
        <v>3.5782709944165922E-2</v>
      </c>
      <c r="BV14" s="35">
        <v>2.3072850710233381E-2</v>
      </c>
      <c r="BW14" s="35">
        <v>1.3811703280630291E-2</v>
      </c>
      <c r="BX14" s="35">
        <v>-1.9593720492797422E-3</v>
      </c>
      <c r="BY14" s="35">
        <v>-0.10028640804349814</v>
      </c>
      <c r="BZ14" s="35">
        <v>-0.11652247822343038</v>
      </c>
      <c r="CA14" s="35">
        <v>-0.11446875096916684</v>
      </c>
      <c r="CB14" s="35">
        <v>-0.10941193197517839</v>
      </c>
      <c r="CC14" s="35">
        <v>-9.7864559866300646E-2</v>
      </c>
      <c r="CD14" s="35">
        <v>-0.16029011848174349</v>
      </c>
      <c r="CE14" s="35">
        <v>-0.18284236870780651</v>
      </c>
      <c r="CF14" s="35">
        <v>-0.20946332387156133</v>
      </c>
      <c r="CG14" s="35">
        <v>-0.20777771754023208</v>
      </c>
      <c r="CH14" s="35">
        <v>-0.23782800972289872</v>
      </c>
      <c r="CI14" s="35">
        <v>-0.21651574576356072</v>
      </c>
      <c r="CJ14" s="35">
        <v>-0.22879935971830637</v>
      </c>
      <c r="CK14" s="35">
        <v>-0.17577057203039018</v>
      </c>
      <c r="CL14" s="35">
        <v>-0.16769128651125917</v>
      </c>
      <c r="CM14" s="35">
        <v>-0.16854377706963264</v>
      </c>
      <c r="CN14" s="35">
        <v>-0.12752735634061566</v>
      </c>
      <c r="CO14" s="35">
        <v>-7.4537318223534418E-2</v>
      </c>
      <c r="CP14" s="35">
        <v>-5.3263803835031744E-2</v>
      </c>
      <c r="CQ14" s="35">
        <v>-5.4775037097602841E-2</v>
      </c>
      <c r="CR14" s="35">
        <v>-3.7628352003044908E-2</v>
      </c>
      <c r="CS14" s="35">
        <v>1.2687965726410441E-2</v>
      </c>
      <c r="CT14" s="35">
        <v>1.1699851670114144E-2</v>
      </c>
      <c r="CU14" s="35">
        <v>1.3056086649344743E-2</v>
      </c>
      <c r="CV14" s="35">
        <v>5.9226200299437697E-2</v>
      </c>
      <c r="CW14" s="35">
        <v>0.10287759184524525</v>
      </c>
      <c r="CX14" s="35">
        <v>0.13374162501545037</v>
      </c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</row>
    <row r="15" spans="1:160" s="22" customFormat="1" ht="14.25" x14ac:dyDescent="0.25">
      <c r="A15" s="19" t="s">
        <v>56</v>
      </c>
      <c r="B15" s="30" t="s">
        <v>57</v>
      </c>
      <c r="C15" s="35">
        <v>-2.8838267399618242E-2</v>
      </c>
      <c r="D15" s="35">
        <v>0.4151633737264232</v>
      </c>
      <c r="E15" s="35">
        <v>0.63576292794857703</v>
      </c>
      <c r="F15" s="35">
        <v>1.0344324481265015</v>
      </c>
      <c r="G15" s="35">
        <v>0.34129836293009602</v>
      </c>
      <c r="H15" s="35">
        <v>0.39048580093878249</v>
      </c>
      <c r="I15" s="35">
        <v>0.91498950697475068</v>
      </c>
      <c r="J15" s="35">
        <v>1.2653408068642651</v>
      </c>
      <c r="K15" s="35">
        <v>0.46359580394897998</v>
      </c>
      <c r="L15" s="35">
        <v>0.78110877987379945</v>
      </c>
      <c r="M15" s="35">
        <v>0.81182479632749438</v>
      </c>
      <c r="N15" s="35">
        <v>1.2631055973956073</v>
      </c>
      <c r="O15" s="35">
        <v>0.82828473584051088</v>
      </c>
      <c r="P15" s="35">
        <v>0.99022031561848722</v>
      </c>
      <c r="Q15" s="35">
        <v>1.3129505169217659</v>
      </c>
      <c r="R15" s="35">
        <v>1.3439834900930892</v>
      </c>
      <c r="S15" s="35">
        <v>1.0584545437800088</v>
      </c>
      <c r="T15" s="35">
        <v>1.5188892302912096</v>
      </c>
      <c r="U15" s="35">
        <v>1.2628086346336669</v>
      </c>
      <c r="V15" s="35">
        <v>1.4979318489866382</v>
      </c>
      <c r="W15" s="35">
        <v>0.87629086805032719</v>
      </c>
      <c r="X15" s="35">
        <v>1.056659594788093</v>
      </c>
      <c r="Y15" s="35">
        <v>1.1520838666875075</v>
      </c>
      <c r="Z15" s="35">
        <v>1.7366321470223225</v>
      </c>
      <c r="AA15" s="35">
        <v>1.7557781836633459</v>
      </c>
      <c r="AB15" s="35">
        <v>1.8883194869349398</v>
      </c>
      <c r="AC15" s="35">
        <v>2.1225558407616352</v>
      </c>
      <c r="AD15" s="35">
        <v>2.501412634156543</v>
      </c>
      <c r="AE15" s="35">
        <v>2.1126351513461374</v>
      </c>
      <c r="AF15" s="35">
        <v>1.8448275637803224</v>
      </c>
      <c r="AG15" s="35">
        <v>1.815601238300953</v>
      </c>
      <c r="AH15" s="35">
        <v>1.3208815015770941</v>
      </c>
      <c r="AI15" s="35">
        <v>1.1419962511406592</v>
      </c>
      <c r="AJ15" s="35">
        <v>0.85486142166894785</v>
      </c>
      <c r="AK15" s="35">
        <v>0.79001192736052039</v>
      </c>
      <c r="AL15" s="35">
        <v>0.54346317041979741</v>
      </c>
      <c r="AM15" s="35">
        <v>-0.25225434540584357</v>
      </c>
      <c r="AN15" s="35">
        <v>-0.96442936168506288</v>
      </c>
      <c r="AO15" s="35">
        <v>-0.86357939313773646</v>
      </c>
      <c r="AP15" s="35">
        <v>-1.1351354125842916</v>
      </c>
      <c r="AQ15" s="35">
        <v>-0.80138931314499784</v>
      </c>
      <c r="AR15" s="35">
        <v>-0.97032141205356082</v>
      </c>
      <c r="AS15" s="35">
        <v>-0.51671408714463929</v>
      </c>
      <c r="AT15" s="35">
        <v>-0.20276305733765135</v>
      </c>
      <c r="AU15" s="35">
        <v>-0.34165712186604397</v>
      </c>
      <c r="AV15" s="35">
        <v>-0.43642841046731284</v>
      </c>
      <c r="AW15" s="35">
        <v>0.18297558753165014</v>
      </c>
      <c r="AX15" s="35">
        <v>1.0098066187350737E-2</v>
      </c>
      <c r="AY15" s="35">
        <v>0.18515886862162417</v>
      </c>
      <c r="AZ15" s="35">
        <v>0.13808836776835057</v>
      </c>
      <c r="BA15" s="35">
        <v>-0.3785906099438423</v>
      </c>
      <c r="BB15" s="35">
        <v>-0.57546232444571199</v>
      </c>
      <c r="BC15" s="35">
        <v>6.5484192629880103E-2</v>
      </c>
      <c r="BD15" s="35">
        <v>-0.29985010265645295</v>
      </c>
      <c r="BE15" s="35">
        <v>-0.10987201998053954</v>
      </c>
      <c r="BF15" s="35">
        <v>-0.6834829627874448</v>
      </c>
      <c r="BG15" s="35">
        <v>-0.23828334902185569</v>
      </c>
      <c r="BH15" s="35">
        <v>-0.40150983423998982</v>
      </c>
      <c r="BI15" s="35">
        <v>-0.34387624019111207</v>
      </c>
      <c r="BJ15" s="35">
        <v>-0.60741070768176431</v>
      </c>
      <c r="BK15" s="35">
        <v>-0.51754638873745973</v>
      </c>
      <c r="BL15" s="35">
        <v>-0.7012747264249618</v>
      </c>
      <c r="BM15" s="35">
        <v>-0.55534515642400406</v>
      </c>
      <c r="BN15" s="35">
        <v>-1.215880729501142</v>
      </c>
      <c r="BO15" s="35">
        <v>-0.88255938526757383</v>
      </c>
      <c r="BP15" s="35">
        <v>-0.91297944145571819</v>
      </c>
      <c r="BQ15" s="35">
        <v>-0.98071478141566193</v>
      </c>
      <c r="BR15" s="35">
        <v>-0.90523722100161252</v>
      </c>
      <c r="BS15" s="35">
        <v>-0.62122271675600294</v>
      </c>
      <c r="BT15" s="35">
        <v>-0.46986555144956021</v>
      </c>
      <c r="BU15" s="35">
        <v>-0.29718787169252175</v>
      </c>
      <c r="BV15" s="35">
        <v>-1.117199516163512</v>
      </c>
      <c r="BW15" s="35">
        <v>-0.81243416012381786</v>
      </c>
      <c r="BX15" s="35">
        <v>-0.90127701317169351</v>
      </c>
      <c r="BY15" s="35">
        <v>-0.14081258151984674</v>
      </c>
      <c r="BZ15" s="35">
        <v>-0.95923005311300302</v>
      </c>
      <c r="CA15" s="35">
        <v>-1.0693305808083791</v>
      </c>
      <c r="CB15" s="35">
        <v>-0.66842909151813823</v>
      </c>
      <c r="CC15" s="35">
        <v>-0.68687035679098729</v>
      </c>
      <c r="CD15" s="35">
        <v>-1.1576666726677098</v>
      </c>
      <c r="CE15" s="35">
        <v>-1.0989842703594963</v>
      </c>
      <c r="CF15" s="35">
        <v>-1.2689036915433971</v>
      </c>
      <c r="CG15" s="35">
        <v>-1.1094807984667654</v>
      </c>
      <c r="CH15" s="35">
        <v>-1.6283828971373988</v>
      </c>
      <c r="CI15" s="35">
        <v>-1.2567377237912249</v>
      </c>
      <c r="CJ15" s="35">
        <v>-0.33723462572652835</v>
      </c>
      <c r="CK15" s="35">
        <v>-0.67121197718237569</v>
      </c>
      <c r="CL15" s="35">
        <v>-1.4695855247954359</v>
      </c>
      <c r="CM15" s="35">
        <v>-0.70926313137362107</v>
      </c>
      <c r="CN15" s="35">
        <v>-0.14913032178307131</v>
      </c>
      <c r="CO15" s="35">
        <v>0.30546798267628739</v>
      </c>
      <c r="CP15" s="35">
        <v>-0.27047797343588315</v>
      </c>
      <c r="CQ15" s="35">
        <v>-0.87715344836214093</v>
      </c>
      <c r="CR15" s="35">
        <v>-0.40619789860762101</v>
      </c>
      <c r="CS15" s="35">
        <v>-0.24538650184870195</v>
      </c>
      <c r="CT15" s="35">
        <v>-1.1280009662285231</v>
      </c>
      <c r="CU15" s="35">
        <v>-1.615042921165935</v>
      </c>
      <c r="CV15" s="35">
        <v>-0.7838313772650809</v>
      </c>
      <c r="CW15" s="35">
        <v>-0.71126440924207324</v>
      </c>
      <c r="CX15" s="35">
        <v>-1.0707326468009351</v>
      </c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</row>
    <row r="16" spans="1:160" s="22" customFormat="1" ht="14.25" customHeight="1" x14ac:dyDescent="0.25">
      <c r="A16" s="19" t="s">
        <v>62</v>
      </c>
      <c r="B16" s="30" t="s">
        <v>63</v>
      </c>
      <c r="C16" s="35">
        <v>-0.36828330025108408</v>
      </c>
      <c r="D16" s="35">
        <v>-0.16711463200121715</v>
      </c>
      <c r="E16" s="35">
        <v>-5.1711881373032391E-2</v>
      </c>
      <c r="F16" s="35">
        <v>0.52355019187598584</v>
      </c>
      <c r="G16" s="35">
        <v>-0.33307604771835519</v>
      </c>
      <c r="H16" s="35">
        <v>-4.9240188002882171E-2</v>
      </c>
      <c r="I16" s="35">
        <v>0.38938824092521251</v>
      </c>
      <c r="J16" s="35">
        <v>1.3512061219088467</v>
      </c>
      <c r="K16" s="35">
        <v>-0.27511330825294927</v>
      </c>
      <c r="L16" s="35">
        <v>0.36168698937253513</v>
      </c>
      <c r="M16" s="35">
        <v>0.33910070671215375</v>
      </c>
      <c r="N16" s="35">
        <v>0.47147809171102995</v>
      </c>
      <c r="O16" s="35">
        <v>2.7697963201888203E-2</v>
      </c>
      <c r="P16" s="35">
        <v>0.49721476928885655</v>
      </c>
      <c r="Q16" s="35">
        <v>0.53506985071159086</v>
      </c>
      <c r="R16" s="35">
        <v>0.62367836863904713</v>
      </c>
      <c r="S16" s="35">
        <v>0.58167203969571624</v>
      </c>
      <c r="T16" s="35">
        <v>1.7886810426004518</v>
      </c>
      <c r="U16" s="35">
        <v>1.0925682465470183</v>
      </c>
      <c r="V16" s="35">
        <v>0.72665505081573145</v>
      </c>
      <c r="W16" s="35">
        <v>0.69808029143872952</v>
      </c>
      <c r="X16" s="35">
        <v>0.80740754409620485</v>
      </c>
      <c r="Y16" s="35">
        <v>1.0238505443000465</v>
      </c>
      <c r="Z16" s="35">
        <v>1.3117024118529943</v>
      </c>
      <c r="AA16" s="35">
        <v>1.4037392955199306</v>
      </c>
      <c r="AB16" s="35">
        <v>1.8502390771510788</v>
      </c>
      <c r="AC16" s="35">
        <v>2.5544734633163797</v>
      </c>
      <c r="AD16" s="35">
        <v>2.9317547221149765</v>
      </c>
      <c r="AE16" s="35">
        <v>2.4346511464154612</v>
      </c>
      <c r="AF16" s="35">
        <v>2.3047767363757505</v>
      </c>
      <c r="AG16" s="35">
        <v>2.4896989394377838</v>
      </c>
      <c r="AH16" s="35">
        <v>1.7855597311747211</v>
      </c>
      <c r="AI16" s="35">
        <v>1.5192135261185169</v>
      </c>
      <c r="AJ16" s="35">
        <v>1.3468200985344907</v>
      </c>
      <c r="AK16" s="35">
        <v>1.0052904534189713</v>
      </c>
      <c r="AL16" s="35">
        <v>0.40913617422781962</v>
      </c>
      <c r="AM16" s="35">
        <v>-0.68232298871891672</v>
      </c>
      <c r="AN16" s="35">
        <v>-2.3389459793718146</v>
      </c>
      <c r="AO16" s="35">
        <v>-1.7090635480093836</v>
      </c>
      <c r="AP16" s="35">
        <v>-1.9213761094553894</v>
      </c>
      <c r="AQ16" s="35">
        <v>-1.5261274877283513</v>
      </c>
      <c r="AR16" s="35">
        <v>-1.2111845306874889</v>
      </c>
      <c r="AS16" s="35">
        <v>-0.37990540288420438</v>
      </c>
      <c r="AT16" s="35">
        <v>-0.44159917803470816</v>
      </c>
      <c r="AU16" s="35">
        <v>-0.48829867717643133</v>
      </c>
      <c r="AV16" s="35">
        <v>-0.29625288123891136</v>
      </c>
      <c r="AW16" s="35">
        <v>0.34648645271024148</v>
      </c>
      <c r="AX16" s="35">
        <v>-0.30219202556872182</v>
      </c>
      <c r="AY16" s="35">
        <v>0.1060732958239754</v>
      </c>
      <c r="AZ16" s="35">
        <v>3.444060003845965E-4</v>
      </c>
      <c r="BA16" s="35">
        <v>-0.11831889957873563</v>
      </c>
      <c r="BB16" s="35">
        <v>-0.43313382271261208</v>
      </c>
      <c r="BC16" s="35">
        <v>-0.16453785419251793</v>
      </c>
      <c r="BD16" s="35">
        <v>-0.37444590919958021</v>
      </c>
      <c r="BE16" s="35">
        <v>4.0788446683353852E-3</v>
      </c>
      <c r="BF16" s="35">
        <v>-0.45983693702748335</v>
      </c>
      <c r="BG16" s="35">
        <v>-0.20674289941204024</v>
      </c>
      <c r="BH16" s="35">
        <v>-0.30466238460508455</v>
      </c>
      <c r="BI16" s="35">
        <v>-0.2719373280947755</v>
      </c>
      <c r="BJ16" s="35">
        <v>-0.92508525523262686</v>
      </c>
      <c r="BK16" s="35">
        <v>-0.36265738193493019</v>
      </c>
      <c r="BL16" s="35">
        <v>-0.4516715223447364</v>
      </c>
      <c r="BM16" s="35">
        <v>-0.40761783106088778</v>
      </c>
      <c r="BN16" s="35">
        <v>-1.2032975053242998</v>
      </c>
      <c r="BO16" s="35">
        <v>-0.96091193807590247</v>
      </c>
      <c r="BP16" s="35">
        <v>-0.57094937810208957</v>
      </c>
      <c r="BQ16" s="35">
        <v>-0.86746982767811598</v>
      </c>
      <c r="BR16" s="35">
        <v>-1.0678094404641969</v>
      </c>
      <c r="BS16" s="35">
        <v>-0.77839459847245429</v>
      </c>
      <c r="BT16" s="35">
        <v>-0.46696534781591875</v>
      </c>
      <c r="BU16" s="35">
        <v>-0.28741620887720148</v>
      </c>
      <c r="BV16" s="35">
        <v>-1.7298770480778642</v>
      </c>
      <c r="BW16" s="35">
        <v>-0.64852783972366845</v>
      </c>
      <c r="BX16" s="35">
        <v>-0.89952378233581565</v>
      </c>
      <c r="BY16" s="35">
        <v>9.2793436219231279E-2</v>
      </c>
      <c r="BZ16" s="35">
        <v>-0.88930005693958292</v>
      </c>
      <c r="CA16" s="35">
        <v>-0.76828333552991701</v>
      </c>
      <c r="CB16" s="35">
        <v>-0.43601833236137255</v>
      </c>
      <c r="CC16" s="35">
        <v>-0.25008646114333416</v>
      </c>
      <c r="CD16" s="35">
        <v>-1.0045041883928849</v>
      </c>
      <c r="CE16" s="35">
        <v>-0.71011070415548805</v>
      </c>
      <c r="CF16" s="35">
        <v>-1.1375861491302277</v>
      </c>
      <c r="CG16" s="35">
        <v>-0.58212898092030207</v>
      </c>
      <c r="CH16" s="35">
        <v>-1.6577662510006204</v>
      </c>
      <c r="CI16" s="35">
        <v>-0.26598363800037933</v>
      </c>
      <c r="CJ16" s="35">
        <v>0.57882436428469874</v>
      </c>
      <c r="CK16" s="35">
        <v>0.27869141281742277</v>
      </c>
      <c r="CL16" s="35">
        <v>-0.92676574492110686</v>
      </c>
      <c r="CM16" s="35">
        <v>0.17996134529982352</v>
      </c>
      <c r="CN16" s="35">
        <v>0.28982529009169145</v>
      </c>
      <c r="CO16" s="35">
        <v>0.25293725313574411</v>
      </c>
      <c r="CP16" s="35">
        <v>-0.34121895152052434</v>
      </c>
      <c r="CQ16" s="35">
        <v>0.10352282033808638</v>
      </c>
      <c r="CR16" s="35">
        <v>-0.13498560426199538</v>
      </c>
      <c r="CS16" s="35">
        <v>0.10351157451372574</v>
      </c>
      <c r="CT16" s="35">
        <v>-0.49583695269161104</v>
      </c>
      <c r="CU16" s="35">
        <v>-0.53062828448206578</v>
      </c>
      <c r="CV16" s="35">
        <v>-0.1049313160709909</v>
      </c>
      <c r="CW16" s="35">
        <v>-4.9837657884248578E-2</v>
      </c>
      <c r="CX16" s="35">
        <v>-0.73352060917929673</v>
      </c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</row>
    <row r="17" spans="1:158" s="22" customFormat="1" ht="14.25" x14ac:dyDescent="0.25">
      <c r="A17" s="19" t="s">
        <v>66</v>
      </c>
      <c r="B17" s="30" t="s">
        <v>67</v>
      </c>
      <c r="C17" s="35">
        <v>0.29348159252644723</v>
      </c>
      <c r="D17" s="35">
        <v>0.13426915535115927</v>
      </c>
      <c r="E17" s="35">
        <v>-0.40705313104481966</v>
      </c>
      <c r="F17" s="35">
        <v>-0.44950978095822985</v>
      </c>
      <c r="G17" s="35">
        <v>-0.75732049283045322</v>
      </c>
      <c r="H17" s="35">
        <v>-0.54503724326340253</v>
      </c>
      <c r="I17" s="35">
        <v>-0.27968318130458925</v>
      </c>
      <c r="J17" s="35">
        <v>-0.26906901882623679</v>
      </c>
      <c r="K17" s="35">
        <v>-0.39643896856646715</v>
      </c>
      <c r="L17" s="35">
        <v>-0.43889561847987724</v>
      </c>
      <c r="M17" s="35">
        <v>-0.5238089183066974</v>
      </c>
      <c r="N17" s="35">
        <v>-0.37521064360976197</v>
      </c>
      <c r="O17" s="35">
        <v>-0.18415571899941663</v>
      </c>
      <c r="P17" s="35">
        <v>2.8127530567634076E-2</v>
      </c>
      <c r="Q17" s="35">
        <v>5.9970018002691694E-2</v>
      </c>
      <c r="R17" s="35">
        <v>0.3571665673965625</v>
      </c>
      <c r="S17" s="35">
        <v>0.41023737978832536</v>
      </c>
      <c r="T17" s="35">
        <v>0.61190646687702333</v>
      </c>
      <c r="U17" s="35">
        <v>0.74989057909560619</v>
      </c>
      <c r="V17" s="35">
        <v>0.69681976670384349</v>
      </c>
      <c r="W17" s="35">
        <v>0.68620560422549104</v>
      </c>
      <c r="X17" s="35">
        <v>0.61190646687702333</v>
      </c>
      <c r="Y17" s="35">
        <v>0.63313479183372823</v>
      </c>
      <c r="Z17" s="35">
        <v>0.61190646687702333</v>
      </c>
      <c r="AA17" s="35">
        <v>0.51637900457185026</v>
      </c>
      <c r="AB17" s="35">
        <v>0.37839489235326762</v>
      </c>
      <c r="AC17" s="35">
        <v>0.33593824243985748</v>
      </c>
      <c r="AD17" s="35">
        <v>0.5376073295285555</v>
      </c>
      <c r="AE17" s="35">
        <v>1.1426145907946497</v>
      </c>
      <c r="AF17" s="35">
        <v>1.4610394651452256</v>
      </c>
      <c r="AG17" s="35">
        <v>1.8856059642793264</v>
      </c>
      <c r="AH17" s="35">
        <v>2.1509600262381392</v>
      </c>
      <c r="AI17" s="35">
        <v>2.2358733260649606</v>
      </c>
      <c r="AJ17" s="35">
        <v>2.2677158135000179</v>
      </c>
      <c r="AK17" s="35">
        <v>1.9705192641061469</v>
      </c>
      <c r="AL17" s="35">
        <v>1.4398111401885207</v>
      </c>
      <c r="AM17" s="35">
        <v>1.1956854031864124</v>
      </c>
      <c r="AN17" s="35">
        <v>0.33593824243985748</v>
      </c>
      <c r="AO17" s="35">
        <v>-0.56626556822010754</v>
      </c>
      <c r="AP17" s="35">
        <v>-1.3729419165748999</v>
      </c>
      <c r="AQ17" s="35">
        <v>-2.4131298394534477</v>
      </c>
      <c r="AR17" s="35">
        <v>-2.4449723268885051</v>
      </c>
      <c r="AS17" s="35">
        <v>-2.094704965102872</v>
      </c>
      <c r="AT17" s="35">
        <v>-1.7550517657955909</v>
      </c>
      <c r="AU17" s="35">
        <v>-1.2880286167480794</v>
      </c>
      <c r="AV17" s="35">
        <v>-0.9165329300057411</v>
      </c>
      <c r="AW17" s="35">
        <v>-0.78916298026551068</v>
      </c>
      <c r="AX17" s="35">
        <v>-0.76793465530880567</v>
      </c>
      <c r="AY17" s="35">
        <v>-0.81039130522221581</v>
      </c>
      <c r="AZ17" s="35">
        <v>-0.64056470556857537</v>
      </c>
      <c r="BA17" s="35">
        <v>-0.73609216787374809</v>
      </c>
      <c r="BB17" s="35">
        <v>-1.0014462298325613</v>
      </c>
      <c r="BC17" s="35">
        <v>-1.0120603923109139</v>
      </c>
      <c r="BD17" s="35">
        <v>-1.0863595296593815</v>
      </c>
      <c r="BE17" s="35">
        <v>-0.92714709248409366</v>
      </c>
      <c r="BF17" s="35">
        <v>-0.67240719300363283</v>
      </c>
      <c r="BG17" s="35">
        <v>-0.47073810591493481</v>
      </c>
      <c r="BH17" s="35">
        <v>-0.34336815617470445</v>
      </c>
      <c r="BI17" s="35">
        <v>-0.31152566873964688</v>
      </c>
      <c r="BJ17" s="35">
        <v>-0.34336815617470445</v>
      </c>
      <c r="BK17" s="35">
        <v>-0.47073810591493481</v>
      </c>
      <c r="BL17" s="35">
        <v>-0.27968318130458925</v>
      </c>
      <c r="BM17" s="35">
        <v>-0.47073810591493481</v>
      </c>
      <c r="BN17" s="35">
        <v>-0.50258059334999239</v>
      </c>
      <c r="BO17" s="35">
        <v>-0.60872221813351768</v>
      </c>
      <c r="BP17" s="35">
        <v>-0.66179303052528038</v>
      </c>
      <c r="BQ17" s="35">
        <v>-0.43889561847987724</v>
      </c>
      <c r="BR17" s="35">
        <v>-0.37521064360976197</v>
      </c>
      <c r="BS17" s="35">
        <v>-0.40705313104481966</v>
      </c>
      <c r="BT17" s="35">
        <v>-0.25845485634788423</v>
      </c>
      <c r="BU17" s="35">
        <v>-0.3964389685664671</v>
      </c>
      <c r="BV17" s="35">
        <v>-0.39643896856646715</v>
      </c>
      <c r="BW17" s="35">
        <v>-0.31152566873964688</v>
      </c>
      <c r="BX17" s="35">
        <v>-0.32213983121799938</v>
      </c>
      <c r="BY17" s="35">
        <v>-0.26906901882623668</v>
      </c>
      <c r="BZ17" s="35">
        <v>-0.24784069386953173</v>
      </c>
      <c r="CA17" s="35">
        <v>-0.21599820643447409</v>
      </c>
      <c r="CB17" s="35">
        <v>-0.13108490660765387</v>
      </c>
      <c r="CC17" s="35">
        <v>-0.14169906908600638</v>
      </c>
      <c r="CD17" s="35">
        <v>-0.26906901882623668</v>
      </c>
      <c r="CE17" s="35">
        <v>-0.27968318130458925</v>
      </c>
      <c r="CF17" s="35">
        <v>-0.78916298026551068</v>
      </c>
      <c r="CG17" s="35">
        <v>-0.6830213554819855</v>
      </c>
      <c r="CH17" s="35">
        <v>-0.67240719300363294</v>
      </c>
      <c r="CI17" s="35">
        <v>-0.66179303052528038</v>
      </c>
      <c r="CJ17" s="35">
        <v>-0.38582480608811459</v>
      </c>
      <c r="CK17" s="35">
        <v>-0.25845485634788423</v>
      </c>
      <c r="CL17" s="35">
        <v>0.12365499287280707</v>
      </c>
      <c r="CM17" s="35">
        <v>0.60129230439867076</v>
      </c>
      <c r="CN17" s="35">
        <v>1.2912128654915851</v>
      </c>
      <c r="CO17" s="35">
        <v>1.7900785019741534</v>
      </c>
      <c r="CP17" s="35">
        <v>2.3632432758051904</v>
      </c>
      <c r="CQ17" s="35">
        <v>2.5755265253722412</v>
      </c>
      <c r="CR17" s="35">
        <v>2.2358733260649606</v>
      </c>
      <c r="CS17" s="35">
        <v>1.6839368771906285</v>
      </c>
      <c r="CT17" s="35">
        <v>0.74989057909560619</v>
      </c>
      <c r="CU17" s="35">
        <v>0.28286743004809473</v>
      </c>
      <c r="CV17" s="35">
        <v>0.22979661765633214</v>
      </c>
      <c r="CW17" s="35">
        <v>0.30409575500480002</v>
      </c>
      <c r="CX17" s="35">
        <v>0.32532407996150497</v>
      </c>
    </row>
    <row r="18" spans="1:158" s="22" customFormat="1" ht="14.25" x14ac:dyDescent="0.25">
      <c r="A18" s="19" t="s">
        <v>70</v>
      </c>
      <c r="B18" s="30" t="s">
        <v>182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5">
        <v>3.0486537386556232</v>
      </c>
      <c r="AF18" s="35">
        <v>2.3743703872488564</v>
      </c>
      <c r="AG18" s="35">
        <v>2.1564202130567702</v>
      </c>
      <c r="AH18" s="35">
        <v>1.2437538586274091</v>
      </c>
      <c r="AI18" s="35">
        <v>0.80785351024323637</v>
      </c>
      <c r="AJ18" s="35">
        <v>0.44006259129409087</v>
      </c>
      <c r="AK18" s="35">
        <v>-0.58838979317481621</v>
      </c>
      <c r="AL18" s="35">
        <v>-1.5419218052651935</v>
      </c>
      <c r="AM18" s="35">
        <v>-2.849622850417711</v>
      </c>
      <c r="AN18" s="35">
        <v>-3.2106028264233535</v>
      </c>
      <c r="AO18" s="35">
        <v>-2.9926526522312678</v>
      </c>
      <c r="AP18" s="35">
        <v>-2.3251802437680031</v>
      </c>
      <c r="AQ18" s="35">
        <v>-1.7394391506267717</v>
      </c>
      <c r="AR18" s="35">
        <v>-1.1128323998245238</v>
      </c>
      <c r="AS18" s="35">
        <v>-0.85401656797142123</v>
      </c>
      <c r="AT18" s="35">
        <v>-0.49303659196577843</v>
      </c>
      <c r="AU18" s="35">
        <v>0.40600787657657739</v>
      </c>
      <c r="AV18" s="35">
        <v>0.50817202072911782</v>
      </c>
      <c r="AW18" s="35">
        <v>0.55584862133363666</v>
      </c>
      <c r="AX18" s="35">
        <v>6.5460729401442583E-2</v>
      </c>
      <c r="AY18" s="35">
        <v>-0.15248944479064364</v>
      </c>
      <c r="AZ18" s="35">
        <v>-0.19335510245165982</v>
      </c>
      <c r="BA18" s="35">
        <v>-0.24103170305617871</v>
      </c>
      <c r="BB18" s="35">
        <v>8.5893558231950648E-2</v>
      </c>
      <c r="BC18" s="35">
        <v>-2.6487000335843722E-3</v>
      </c>
      <c r="BD18" s="35">
        <v>0.20849053121499922</v>
      </c>
      <c r="BE18" s="35">
        <v>0.11313733000596146</v>
      </c>
      <c r="BF18" s="35">
        <v>0.22892336004550723</v>
      </c>
      <c r="BG18" s="35">
        <v>0.39238599068957192</v>
      </c>
      <c r="BH18" s="35">
        <v>0.19486864532799381</v>
      </c>
      <c r="BI18" s="35">
        <v>0.39919693363307462</v>
      </c>
      <c r="BJ18" s="35">
        <v>-0.63606639377933505</v>
      </c>
      <c r="BK18" s="35">
        <v>-0.77228525264938896</v>
      </c>
      <c r="BL18" s="35">
        <v>-0.64287733672283764</v>
      </c>
      <c r="BM18" s="35">
        <v>-0.86763845385842664</v>
      </c>
      <c r="BN18" s="35">
        <v>0.11994827294946413</v>
      </c>
      <c r="BO18" s="35">
        <v>0.15400298766697759</v>
      </c>
      <c r="BP18" s="35">
        <v>0.31746561831104231</v>
      </c>
      <c r="BQ18" s="35">
        <v>0.32427656125454496</v>
      </c>
      <c r="BR18" s="35">
        <v>0.20167958827149648</v>
      </c>
      <c r="BS18" s="35">
        <v>0.30384373242403695</v>
      </c>
      <c r="BT18" s="35">
        <v>0.29022184653703154</v>
      </c>
      <c r="BU18" s="35">
        <v>0.26978901770652347</v>
      </c>
      <c r="BV18" s="35">
        <v>0.20849053121499922</v>
      </c>
      <c r="BW18" s="35">
        <v>0.44687353423759357</v>
      </c>
      <c r="BX18" s="35">
        <v>0.26297807476302071</v>
      </c>
      <c r="BY18" s="35">
        <v>0.16081393061048033</v>
      </c>
      <c r="BZ18" s="35">
        <v>0.4264407054070854</v>
      </c>
      <c r="CA18" s="35">
        <v>0.10632638706245878</v>
      </c>
      <c r="CB18" s="35">
        <v>0.20849053121499922</v>
      </c>
      <c r="CC18" s="35">
        <v>0.53541579250312854</v>
      </c>
      <c r="CD18" s="35">
        <v>0.26978901770652347</v>
      </c>
      <c r="CE18" s="35">
        <v>0.26978901770652347</v>
      </c>
      <c r="CF18" s="35">
        <v>-0.2274098171691733</v>
      </c>
      <c r="CG18" s="35">
        <v>-0.21378793128216789</v>
      </c>
      <c r="CH18" s="35">
        <v>-0.17973321656465444</v>
      </c>
      <c r="CI18" s="35">
        <v>-0.13205661596013557</v>
      </c>
      <c r="CJ18" s="35">
        <v>0.49455013484211235</v>
      </c>
      <c r="CK18" s="35">
        <v>0.51498296367262053</v>
      </c>
      <c r="CL18" s="35">
        <v>0.76698785258222024</v>
      </c>
      <c r="CM18" s="35">
        <v>0.8555301108477551</v>
      </c>
      <c r="CN18" s="35">
        <v>0.78060973846922566</v>
      </c>
      <c r="CO18" s="35">
        <v>0.59671427899465279</v>
      </c>
      <c r="CP18" s="35">
        <v>0.25616713181951806</v>
      </c>
      <c r="CQ18" s="35">
        <v>7.2271672344945317E-2</v>
      </c>
      <c r="CR18" s="35">
        <v>3.8216957627431838E-2</v>
      </c>
      <c r="CS18" s="35">
        <v>-0.12524567301663286</v>
      </c>
      <c r="CT18" s="35">
        <v>-0.27508641777369219</v>
      </c>
      <c r="CU18" s="35">
        <v>-8.4380015355616692E-2</v>
      </c>
      <c r="CV18" s="35">
        <v>-0.28189736071719484</v>
      </c>
      <c r="CW18" s="35">
        <v>3.1406014683929104E-2</v>
      </c>
      <c r="CX18" s="35">
        <v>0.22211241710200455</v>
      </c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</row>
    <row r="19" spans="1:158" s="22" customFormat="1" ht="14.25" x14ac:dyDescent="0.25">
      <c r="A19" s="21" t="s">
        <v>207</v>
      </c>
      <c r="B19" s="33" t="s">
        <v>204</v>
      </c>
      <c r="C19" s="34">
        <v>-0.94803333284963942</v>
      </c>
      <c r="D19" s="34">
        <v>-0.83158091425836367</v>
      </c>
      <c r="E19" s="34">
        <v>-0.86292331599346539</v>
      </c>
      <c r="F19" s="34">
        <v>-0.61636090168628843</v>
      </c>
      <c r="G19" s="34">
        <v>-1.1019464746641827</v>
      </c>
      <c r="H19" s="34">
        <v>-0.76470994145201043</v>
      </c>
      <c r="I19" s="34">
        <v>-0.38833138718446863</v>
      </c>
      <c r="J19" s="34">
        <v>-0.32445362173913439</v>
      </c>
      <c r="K19" s="34">
        <v>-0.44013448578834319</v>
      </c>
      <c r="L19" s="34">
        <v>-0.29961688827459643</v>
      </c>
      <c r="M19" s="34">
        <v>-0.12881233151244587</v>
      </c>
      <c r="N19" s="34">
        <v>-6.9531289936737069E-3</v>
      </c>
      <c r="O19" s="34">
        <v>-0.14976721321886072</v>
      </c>
      <c r="P19" s="34">
        <v>-8.8965511462090585E-2</v>
      </c>
      <c r="Q19" s="34">
        <v>3.9566846157340865E-2</v>
      </c>
      <c r="R19" s="34">
        <v>0.19599904242356442</v>
      </c>
      <c r="S19" s="34">
        <v>6.4120090233543661E-2</v>
      </c>
      <c r="T19" s="34">
        <v>0.29193849503811081</v>
      </c>
      <c r="U19" s="34">
        <v>0.27645470431858893</v>
      </c>
      <c r="V19" s="34">
        <v>0.33345658641764891</v>
      </c>
      <c r="W19" s="34">
        <v>0.21983867372178775</v>
      </c>
      <c r="X19" s="34">
        <v>0.3184425204444184</v>
      </c>
      <c r="Y19" s="34">
        <v>0.58431871064742813</v>
      </c>
      <c r="Z19" s="34">
        <v>0.6875896905957023</v>
      </c>
      <c r="AA19" s="34">
        <v>0.79062019324010169</v>
      </c>
      <c r="AB19" s="34">
        <v>0.91323208689257795</v>
      </c>
      <c r="AC19" s="34">
        <v>1.1766129879604965</v>
      </c>
      <c r="AD19" s="34">
        <v>1.3698883320913411</v>
      </c>
      <c r="AE19" s="34">
        <v>1.470740607836605</v>
      </c>
      <c r="AF19" s="34">
        <v>1.5020297120741</v>
      </c>
      <c r="AG19" s="34">
        <v>1.519704509426701</v>
      </c>
      <c r="AH19" s="34">
        <v>1.2832879248933244</v>
      </c>
      <c r="AI19" s="34">
        <v>0.99990981242448118</v>
      </c>
      <c r="AJ19" s="34">
        <v>0.63242054388290891</v>
      </c>
      <c r="AK19" s="34">
        <v>0.25627132248521145</v>
      </c>
      <c r="AL19" s="34">
        <v>-0.36781386182619957</v>
      </c>
      <c r="AM19" s="34">
        <v>-1.1882754235712976</v>
      </c>
      <c r="AN19" s="34">
        <v>-1.6563765530066537</v>
      </c>
      <c r="AO19" s="34">
        <v>-1.780256514594948</v>
      </c>
      <c r="AP19" s="34">
        <v>-1.867109142389161</v>
      </c>
      <c r="AQ19" s="34">
        <v>-1.7270494610257106</v>
      </c>
      <c r="AR19" s="34">
        <v>-1.405671593956672</v>
      </c>
      <c r="AS19" s="34">
        <v>-0.9975755040443347</v>
      </c>
      <c r="AT19" s="34">
        <v>-0.88865166778752247</v>
      </c>
      <c r="AU19" s="34">
        <v>-0.83967490267179057</v>
      </c>
      <c r="AV19" s="34">
        <v>-0.68821740741981319</v>
      </c>
      <c r="AW19" s="34">
        <v>-0.35321257511684312</v>
      </c>
      <c r="AX19" s="34">
        <v>-0.4655474858820407</v>
      </c>
      <c r="AY19" s="34">
        <v>-0.46032925808592567</v>
      </c>
      <c r="AZ19" s="34">
        <v>-0.39728588871160481</v>
      </c>
      <c r="BA19" s="34">
        <v>-0.25324060602504078</v>
      </c>
      <c r="BB19" s="34">
        <v>-0.35666587663536425</v>
      </c>
      <c r="BC19" s="34">
        <v>-0.23978700158945038</v>
      </c>
      <c r="BD19" s="34">
        <v>-0.23526696956777898</v>
      </c>
      <c r="BE19" s="34">
        <v>-9.3282723034727177E-2</v>
      </c>
      <c r="BF19" s="34">
        <v>-0.18354880388687381</v>
      </c>
      <c r="BG19" s="34">
        <v>-6.6528737373260968E-2</v>
      </c>
      <c r="BH19" s="34">
        <v>-8.6040236469288003E-2</v>
      </c>
      <c r="BI19" s="34">
        <v>-5.4052824087276338E-2</v>
      </c>
      <c r="BJ19" s="34">
        <v>-0.22261589676677579</v>
      </c>
      <c r="BK19" s="34">
        <v>-0.24316817688950934</v>
      </c>
      <c r="BL19" s="34">
        <v>-0.20570124339546256</v>
      </c>
      <c r="BM19" s="34">
        <v>-0.18178126009257295</v>
      </c>
      <c r="BN19" s="34">
        <v>-0.29235118193273962</v>
      </c>
      <c r="BO19" s="34">
        <v>-0.26739795099313851</v>
      </c>
      <c r="BP19" s="34">
        <v>-0.17789444858207695</v>
      </c>
      <c r="BQ19" s="34">
        <v>-0.162158255128352</v>
      </c>
      <c r="BR19" s="34">
        <v>-0.13436213492659341</v>
      </c>
      <c r="BS19" s="34">
        <v>-4.0760995772499968E-2</v>
      </c>
      <c r="BT19" s="34">
        <v>0.13901635760064926</v>
      </c>
      <c r="BU19" s="34">
        <v>0.22554592557491857</v>
      </c>
      <c r="BV19" s="34">
        <v>0.12756308116755075</v>
      </c>
      <c r="BW19" s="34">
        <v>0.3072725920956752</v>
      </c>
      <c r="BX19" s="34">
        <v>0.34870566406326403</v>
      </c>
      <c r="BY19" s="34">
        <v>0.53170047939894383</v>
      </c>
      <c r="BZ19" s="34">
        <v>0.38949112378872952</v>
      </c>
      <c r="CA19" s="34">
        <v>0.47041662391126149</v>
      </c>
      <c r="CB19" s="34">
        <v>0.52326670374257023</v>
      </c>
      <c r="CC19" s="34">
        <v>0.5160003785336672</v>
      </c>
      <c r="CD19" s="34">
        <v>0.32684486430230281</v>
      </c>
      <c r="CE19" s="34">
        <v>0.18255367643558415</v>
      </c>
      <c r="CF19" s="34">
        <v>-0.26477076314929099</v>
      </c>
      <c r="CG19" s="34">
        <v>-5.1397483825320431E-2</v>
      </c>
      <c r="CH19" s="34">
        <v>-0.11089269358984789</v>
      </c>
      <c r="CI19" s="34">
        <v>-1.3958034243849612E-2</v>
      </c>
      <c r="CJ19" s="34">
        <v>0.41937645621780151</v>
      </c>
      <c r="CK19" s="34">
        <v>0.48756079574296668</v>
      </c>
      <c r="CL19" s="34">
        <v>0.39811726742055481</v>
      </c>
      <c r="CM19" s="34">
        <v>0.52317495641764034</v>
      </c>
      <c r="CN19" s="34">
        <v>0.64146096699614774</v>
      </c>
      <c r="CO19" s="34">
        <v>0.65511714416616929</v>
      </c>
      <c r="CP19" s="34">
        <v>0.44698184827366882</v>
      </c>
      <c r="CQ19" s="34">
        <v>0.40586921993323311</v>
      </c>
      <c r="CR19" s="34">
        <v>0.41372428761999452</v>
      </c>
      <c r="CS19" s="34">
        <v>0.43592908992062285</v>
      </c>
      <c r="CT19" s="34">
        <v>0.10701753213461571</v>
      </c>
      <c r="CU19" s="34">
        <v>4.4397055878544957E-2</v>
      </c>
      <c r="CV19" s="34">
        <v>0.15318309534749469</v>
      </c>
      <c r="CW19" s="34">
        <v>0.15634687904249092</v>
      </c>
      <c r="CX19" s="34">
        <v>8.9147116823186684E-2</v>
      </c>
    </row>
    <row r="20" spans="1:158" s="22" customFormat="1" ht="13.5" x14ac:dyDescent="0.25"/>
    <row r="21" spans="1:15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</row>
    <row r="22" spans="1:15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</row>
    <row r="23" spans="1:158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</row>
    <row r="24" spans="1:158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</row>
    <row r="25" spans="1:15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</row>
    <row r="26" spans="1:15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</row>
    <row r="27" spans="1:15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</row>
    <row r="28" spans="1:15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</row>
    <row r="29" spans="1:15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</row>
    <row r="30" spans="1:15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</row>
    <row r="31" spans="1:158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</row>
    <row r="32" spans="1:15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</row>
    <row r="33" spans="1:15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</row>
    <row r="34" spans="1:15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</row>
    <row r="35" spans="1:158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</row>
    <row r="36" spans="1:15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</row>
    <row r="37" spans="1:15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</row>
    <row r="38" spans="1:15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</row>
    <row r="39" spans="1:15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</row>
    <row r="40" spans="1:15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</row>
    <row r="41" spans="1:15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</row>
    <row r="42" spans="1:15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</row>
    <row r="43" spans="1:15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</row>
    <row r="44" spans="1:15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</row>
    <row r="45" spans="1:15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</row>
    <row r="46" spans="1:15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</row>
    <row r="47" spans="1:15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</row>
    <row r="48" spans="1:15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</row>
    <row r="49" spans="1:15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</row>
    <row r="50" spans="1:15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</row>
    <row r="51" spans="1:15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</row>
    <row r="52" spans="1:15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</row>
    <row r="53" spans="1:15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</row>
    <row r="54" spans="1:15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</row>
    <row r="55" spans="1:15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</row>
    <row r="56" spans="1:15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</row>
    <row r="57" spans="1:15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</row>
    <row r="58" spans="1:15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</row>
    <row r="59" spans="1:15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</row>
    <row r="60" spans="1:15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</row>
    <row r="61" spans="1:15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</row>
    <row r="62" spans="1:15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</row>
    <row r="63" spans="1:15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</row>
    <row r="64" spans="1:15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</row>
    <row r="65" spans="1:15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</row>
    <row r="66" spans="1:15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</row>
    <row r="67" spans="1:15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</row>
    <row r="68" spans="1:15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</row>
    <row r="69" spans="1:15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</row>
    <row r="70" spans="1:15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</row>
    <row r="71" spans="1:15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</row>
    <row r="72" spans="1:15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</row>
    <row r="73" spans="1:15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</row>
    <row r="74" spans="1:15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</row>
    <row r="75" spans="1:15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</row>
    <row r="76" spans="1:15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</row>
    <row r="77" spans="1:15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</row>
    <row r="78" spans="1:15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</row>
    <row r="79" spans="1:15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</row>
    <row r="80" spans="1:15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</row>
    <row r="81" spans="1:15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</row>
    <row r="82" spans="1:15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</row>
    <row r="83" spans="1:15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</row>
    <row r="84" spans="1:15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</row>
    <row r="85" spans="1:15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</row>
    <row r="86" spans="1:15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</row>
    <row r="87" spans="1:15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</row>
    <row r="88" spans="1:15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</row>
    <row r="89" spans="1:15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</row>
    <row r="90" spans="1:15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</row>
    <row r="91" spans="1:15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</row>
    <row r="92" spans="1:15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</row>
    <row r="93" spans="1:15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</row>
    <row r="94" spans="1:15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</row>
    <row r="95" spans="1:15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</row>
    <row r="96" spans="1:15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</row>
    <row r="97" spans="1:15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</row>
    <row r="98" spans="1:15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</row>
    <row r="99" spans="1:15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</row>
    <row r="100" spans="1:15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</row>
    <row r="101" spans="1:15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</row>
    <row r="102" spans="1:15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</row>
    <row r="103" spans="1:15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</row>
    <row r="104" spans="1:15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</row>
    <row r="105" spans="1:15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</row>
    <row r="106" spans="1:15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</row>
    <row r="107" spans="1:15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</row>
    <row r="108" spans="1:15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</row>
    <row r="109" spans="1:15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</row>
    <row r="110" spans="1:15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</row>
    <row r="111" spans="1:15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</row>
    <row r="112" spans="1:15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</row>
    <row r="113" spans="1:158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</row>
    <row r="114" spans="1:158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</row>
    <row r="115" spans="1:158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</row>
    <row r="116" spans="1:158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</row>
    <row r="117" spans="1:158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</row>
    <row r="118" spans="1:158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</row>
    <row r="119" spans="1:158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</row>
    <row r="120" spans="1:158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</row>
    <row r="121" spans="1:158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</row>
    <row r="122" spans="1:158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</row>
    <row r="123" spans="1:15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</row>
    <row r="124" spans="1:15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</row>
    <row r="125" spans="1:158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</row>
    <row r="126" spans="1:15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</row>
    <row r="127" spans="1:158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</row>
    <row r="128" spans="1:158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</row>
    <row r="129" spans="1:158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</row>
    <row r="130" spans="1:158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</row>
    <row r="131" spans="1:158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</row>
    <row r="132" spans="1:158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</row>
    <row r="133" spans="1:158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</row>
    <row r="134" spans="1:158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</row>
    <row r="135" spans="1:158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</row>
    <row r="136" spans="1:158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</row>
    <row r="137" spans="1:158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</row>
    <row r="138" spans="1:158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</row>
    <row r="139" spans="1:158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</row>
    <row r="140" spans="1:158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</row>
    <row r="141" spans="1:158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</row>
    <row r="142" spans="1:15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</row>
    <row r="143" spans="1:158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</row>
    <row r="144" spans="1:158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</row>
    <row r="145" spans="1:158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</row>
    <row r="146" spans="1:158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</row>
    <row r="147" spans="1:158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</row>
    <row r="148" spans="1:158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</row>
    <row r="149" spans="1:158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</row>
    <row r="150" spans="1:158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</row>
    <row r="151" spans="1:158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</row>
    <row r="152" spans="1:158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</row>
    <row r="153" spans="1:158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</row>
    <row r="154" spans="1:158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</row>
    <row r="155" spans="1:158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</row>
    <row r="156" spans="1:158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</row>
    <row r="157" spans="1:158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</row>
    <row r="158" spans="1:158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</row>
    <row r="159" spans="1:158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</row>
    <row r="160" spans="1:158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</row>
    <row r="161" spans="1:158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</row>
    <row r="162" spans="1:158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</row>
    <row r="163" spans="1:158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</row>
    <row r="164" spans="1:158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</row>
    <row r="165" spans="1:158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</row>
    <row r="166" spans="1:158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</row>
    <row r="167" spans="1:158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</row>
    <row r="168" spans="1:158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</row>
    <row r="169" spans="1:158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</row>
    <row r="170" spans="1:158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</row>
    <row r="171" spans="1:158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</row>
    <row r="172" spans="1:158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</row>
    <row r="173" spans="1:158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</row>
    <row r="174" spans="1:158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</row>
    <row r="175" spans="1:158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</row>
    <row r="176" spans="1:158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</row>
    <row r="177" spans="1:158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</row>
    <row r="178" spans="1:158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</row>
    <row r="179" spans="1:158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</row>
    <row r="180" spans="1:158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</row>
    <row r="181" spans="1:158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</row>
    <row r="182" spans="1:158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</row>
    <row r="183" spans="1:158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</row>
    <row r="184" spans="1:158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</row>
    <row r="185" spans="1:158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</row>
    <row r="186" spans="1:158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</row>
    <row r="187" spans="1:158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</row>
    <row r="188" spans="1:158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</row>
    <row r="189" spans="1:158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</row>
    <row r="190" spans="1:158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</row>
    <row r="191" spans="1:158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</row>
    <row r="192" spans="1:158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</row>
    <row r="193" spans="1:158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</row>
    <row r="194" spans="1:158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</row>
    <row r="195" spans="1:158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</row>
  </sheetData>
  <mergeCells count="25">
    <mergeCell ref="CU3:CX3"/>
    <mergeCell ref="BW3:BZ3"/>
    <mergeCell ref="CA3:CD3"/>
    <mergeCell ref="CE3:CH3"/>
    <mergeCell ref="CI3:CL3"/>
    <mergeCell ref="CM3:CP3"/>
    <mergeCell ref="CQ3:CT3"/>
    <mergeCell ref="AY3:BB3"/>
    <mergeCell ref="BC3:BF3"/>
    <mergeCell ref="BG3:BJ3"/>
    <mergeCell ref="BK3:BN3"/>
    <mergeCell ref="BO3:BR3"/>
    <mergeCell ref="BS3:BV3"/>
    <mergeCell ref="AA3:AD3"/>
    <mergeCell ref="AE3:AH3"/>
    <mergeCell ref="AI3:AL3"/>
    <mergeCell ref="AM3:AP3"/>
    <mergeCell ref="AQ3:AT3"/>
    <mergeCell ref="AU3:AX3"/>
    <mergeCell ref="C3:F3"/>
    <mergeCell ref="G3:J3"/>
    <mergeCell ref="K3:N3"/>
    <mergeCell ref="O3:R3"/>
    <mergeCell ref="S3:V3"/>
    <mergeCell ref="W3:Z3"/>
  </mergeCells>
  <conditionalFormatting sqref="DV18">
    <cfRule type="colorScale" priority="79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9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9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9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9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9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0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W18:EB18 CY18:DU18">
    <cfRule type="colorScale" priority="784">
      <colorScale>
        <cfvo type="min"/>
        <cfvo type="num" val="0"/>
        <cfvo type="max"/>
        <color rgb="FF0070C0"/>
        <color theme="0"/>
        <color rgb="FFFF6600"/>
      </colorScale>
    </cfRule>
    <cfRule type="colorScale" priority="78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8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8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8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9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9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1">
    <cfRule type="colorScale" priority="8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3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3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3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3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3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2">
    <cfRule type="colorScale" priority="8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2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2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2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2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2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2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2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1">
    <cfRule type="colorScale" priority="9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2">
    <cfRule type="colorScale" priority="9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1:EM11 CY11:EF11">
    <cfRule type="colorScale" priority="1054">
      <colorScale>
        <cfvo type="min"/>
        <cfvo type="num" val="0"/>
        <cfvo type="max"/>
        <color rgb="FF0070C0"/>
        <color theme="0"/>
        <color rgb="FFFF6600"/>
      </colorScale>
    </cfRule>
    <cfRule type="colorScale" priority="10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2:EM12 CY12:EF12">
    <cfRule type="colorScale" priority="1027">
      <colorScale>
        <cfvo type="min"/>
        <cfvo type="num" val="0"/>
        <cfvo type="max"/>
        <color rgb="FF0070C0"/>
        <color theme="0"/>
        <color rgb="FFFF6600"/>
      </colorScale>
    </cfRule>
    <cfRule type="colorScale" priority="10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1:EN11 CY11:EG11">
    <cfRule type="colorScale" priority="919">
      <colorScale>
        <cfvo type="min"/>
        <cfvo type="num" val="0"/>
        <cfvo type="max"/>
        <color rgb="FF0070C0"/>
        <color theme="0"/>
        <color rgb="FFFF6600"/>
      </colorScale>
    </cfRule>
    <cfRule type="colorScale" priority="9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2:EN12 CY12:EG12">
    <cfRule type="colorScale" priority="901">
      <colorScale>
        <cfvo type="min"/>
        <cfvo type="num" val="0"/>
        <cfvo type="max"/>
        <color rgb="FF0070C0"/>
        <color theme="0"/>
        <color rgb="FFFF6600"/>
      </colorScale>
    </cfRule>
    <cfRule type="colorScale" priority="90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0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0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0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0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0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O11:EU11 EW11:FB11">
    <cfRule type="colorScale" priority="1063">
      <colorScale>
        <cfvo type="min"/>
        <cfvo type="num" val="0"/>
        <cfvo type="max"/>
        <color rgb="FF0070C0"/>
        <color theme="0"/>
        <color rgb="FFFF6600"/>
      </colorScale>
    </cfRule>
    <cfRule type="colorScale" priority="10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O12:EU12 EW12:FB12">
    <cfRule type="colorScale" priority="1036">
      <colorScale>
        <cfvo type="min"/>
        <cfvo type="num" val="0"/>
        <cfvo type="max"/>
        <color rgb="FF0070C0"/>
        <color theme="0"/>
        <color rgb="FFFF6600"/>
      </colorScale>
    </cfRule>
    <cfRule type="colorScale" priority="10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S10">
    <cfRule type="colorScale" priority="8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4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4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4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4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4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T10">
    <cfRule type="colorScale" priority="9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T10:EY10 CY10:ER10">
    <cfRule type="colorScale" priority="1081">
      <colorScale>
        <cfvo type="min"/>
        <cfvo type="num" val="0"/>
        <cfvo type="max"/>
        <color rgb="FF0070C0"/>
        <color theme="0"/>
        <color rgb="FFFF6600"/>
      </colorScale>
    </cfRule>
    <cfRule type="colorScale" priority="10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U10:EZ10 CY10:ES10">
    <cfRule type="colorScale" priority="937">
      <colorScale>
        <cfvo type="min"/>
        <cfvo type="num" val="0"/>
        <cfvo type="max"/>
        <color rgb="FF0070C0"/>
        <color theme="0"/>
        <color rgb="FFFF6600"/>
      </colorScale>
    </cfRule>
    <cfRule type="colorScale" priority="9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1">
    <cfRule type="colorScale" priority="10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2">
    <cfRule type="colorScale" priority="10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5">
    <cfRule type="colorScale" priority="10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6">
    <cfRule type="colorScale" priority="10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7">
    <cfRule type="colorScale" priority="9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9">
    <cfRule type="colorScale" priority="9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3">
    <cfRule type="colorScale" priority="8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1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1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1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1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1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1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4">
    <cfRule type="colorScale" priority="8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9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9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9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9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9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9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5">
    <cfRule type="colorScale" priority="8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7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7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8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6">
    <cfRule type="colorScale" priority="8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5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5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6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6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6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5:FD5 CY5:EW5">
    <cfRule type="colorScale" priority="1009">
      <colorScale>
        <cfvo type="min"/>
        <cfvo type="num" val="0"/>
        <cfvo type="max"/>
        <color rgb="FF0070C0"/>
        <color theme="0"/>
        <color rgb="FFFF6600"/>
      </colorScale>
    </cfRule>
    <cfRule type="colorScale" priority="10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6:FD6 CZ6:EW6">
    <cfRule type="colorScale" priority="991">
      <colorScale>
        <cfvo type="min"/>
        <cfvo type="num" val="0"/>
        <cfvo type="max"/>
        <color rgb="FF0070C0"/>
        <color theme="0"/>
        <color rgb="FFFF6600"/>
      </colorScale>
    </cfRule>
    <cfRule type="colorScale" priority="9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7:FD7 CY7:EW7">
    <cfRule type="colorScale" priority="973">
      <colorScale>
        <cfvo type="min"/>
        <cfvo type="num" val="0"/>
        <cfvo type="max"/>
        <color rgb="FF0070C0"/>
        <color theme="0"/>
        <color rgb="FFFF6600"/>
      </colorScale>
    </cfRule>
    <cfRule type="colorScale" priority="9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9:FD9 CY9:EW9">
    <cfRule type="colorScale" priority="955">
      <colorScale>
        <cfvo type="min"/>
        <cfvo type="num" val="0"/>
        <cfvo type="max"/>
        <color rgb="FF0070C0"/>
        <color theme="0"/>
        <color rgb="FFFF6600"/>
      </colorScale>
    </cfRule>
    <cfRule type="colorScale" priority="9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3:FD13 CY13:EW13">
    <cfRule type="colorScale" priority="802">
      <colorScale>
        <cfvo type="min"/>
        <cfvo type="num" val="0"/>
        <cfvo type="max"/>
        <color rgb="FF0070C0"/>
        <color theme="0"/>
        <color rgb="FFFF6600"/>
      </colorScale>
    </cfRule>
    <cfRule type="colorScale" priority="8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0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0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0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0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0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4:FD14 CY14:EW14">
    <cfRule type="colorScale" priority="883">
      <colorScale>
        <cfvo type="min"/>
        <cfvo type="num" val="0"/>
        <cfvo type="max"/>
        <color rgb="FF0070C0"/>
        <color theme="0"/>
        <color rgb="FFFF6600"/>
      </colorScale>
    </cfRule>
    <cfRule type="colorScale" priority="88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8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8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8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8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9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5:FD15 CY15:EW15">
    <cfRule type="colorScale" priority="865">
      <colorScale>
        <cfvo type="min"/>
        <cfvo type="num" val="0"/>
        <cfvo type="max"/>
        <color rgb="FF0070C0"/>
        <color theme="0"/>
        <color rgb="FFFF6600"/>
      </colorScale>
    </cfRule>
    <cfRule type="colorScale" priority="86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6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6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7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7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6:FD16 CY16:EW16">
    <cfRule type="colorScale" priority="847">
      <colorScale>
        <cfvo type="min"/>
        <cfvo type="num" val="0"/>
        <cfvo type="max"/>
        <color rgb="FF0070C0"/>
        <color theme="0"/>
        <color rgb="FFFF6600"/>
      </colorScale>
    </cfRule>
    <cfRule type="colorScale" priority="84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5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5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5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5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6">
    <cfRule type="colorScale" priority="343">
      <colorScale>
        <cfvo type="min"/>
        <cfvo type="num" val="0"/>
        <cfvo type="max"/>
        <color rgb="FF0070C0"/>
        <color theme="0"/>
        <color rgb="FFFF6600"/>
      </colorScale>
    </cfRule>
    <cfRule type="colorScale" priority="3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9:CX19"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18:CX18">
    <cfRule type="colorScale" priority="1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7:CX17"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6:CX16">
    <cfRule type="colorScale" priority="1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5:CX15">
    <cfRule type="colorScale" priority="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4:CX14"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3:CX13">
    <cfRule type="colorScale" priority="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2:CX12">
    <cfRule type="colorScale" priority="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0:CX10">
    <cfRule type="colorScale" priority="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1:CX11"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9:CX9">
    <cfRule type="colorScale" priority="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8:CX8"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7:CX7">
    <cfRule type="colorScale" priority="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:CX6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:CX5">
    <cfRule type="colorScale" priority="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ba305ec-9cbc-4545-996f-db38dd6e3512" xsi:nil="true"/>
    <_ip_UnifiedCompliancePolicyProperties xmlns="http://schemas.microsoft.com/sharepoint/v3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962DE4-06CF-4610-B87A-8C0332707293}"/>
</file>

<file path=customXml/itemProps2.xml><?xml version="1.0" encoding="utf-8"?>
<ds:datastoreItem xmlns:ds="http://schemas.openxmlformats.org/officeDocument/2006/customXml" ds:itemID="{F7F6991A-D41C-4F9B-8A0F-04D7734E68D1}"/>
</file>

<file path=customXml/itemProps3.xml><?xml version="1.0" encoding="utf-8"?>
<ds:datastoreItem xmlns:ds="http://schemas.openxmlformats.org/officeDocument/2006/customXml" ds:itemID="{90BE27CF-1FB6-40EB-9252-5CE7138CBCC9}"/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Data</vt:lpstr>
      <vt:lpstr>Heatmap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dcterms:created xsi:type="dcterms:W3CDTF">2025-04-29T11:28:46Z</dcterms:created>
  <dcterms:modified xsi:type="dcterms:W3CDTF">2025-04-29T13:04:45Z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</Properties>
</file>