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8_{1D6F3EFF-14F6-464F-895E-BA0AE1A1E6C4}" xr6:coauthVersionLast="47" xr6:coauthVersionMax="47" xr10:uidLastSave="{00000000-0000-0000-0000-000000000000}"/>
  <bookViews>
    <workbookView xWindow="-120" yWindow="-120" windowWidth="29040" windowHeight="1584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18" i="13" l="1"/>
  <c r="CQ17" i="13"/>
  <c r="CQ16" i="13"/>
  <c r="CQ15" i="13"/>
  <c r="CQ14" i="13"/>
  <c r="CQ13" i="13"/>
  <c r="CQ12" i="13"/>
  <c r="CQ11" i="13"/>
  <c r="CQ10" i="13"/>
  <c r="CQ9" i="13"/>
  <c r="CQ7" i="13"/>
  <c r="CQ6" i="13"/>
  <c r="CQ5" i="13"/>
  <c r="CO37" i="13"/>
  <c r="CO36" i="13"/>
  <c r="CO35" i="13"/>
  <c r="CO34" i="13"/>
  <c r="CO33" i="13"/>
  <c r="CO32" i="13"/>
  <c r="CO31" i="13"/>
  <c r="CO30" i="13"/>
  <c r="CO29" i="13"/>
  <c r="CO28" i="13"/>
  <c r="CO26" i="13"/>
  <c r="CO25" i="13"/>
  <c r="CO24" i="13"/>
  <c r="CS6" i="13"/>
  <c r="CS7" i="13"/>
  <c r="CS8" i="13"/>
  <c r="CS9" i="13"/>
  <c r="CS10" i="13"/>
  <c r="CS11" i="13"/>
  <c r="CS12" i="13"/>
  <c r="CS13" i="13"/>
  <c r="CS14" i="13"/>
  <c r="CS15" i="13"/>
  <c r="CS16" i="13"/>
  <c r="CS17" i="13"/>
  <c r="CS18" i="13"/>
  <c r="CS5" i="13"/>
  <c r="CP6" i="13"/>
  <c r="CP7" i="13"/>
  <c r="CP8" i="13"/>
  <c r="CO27" i="13" s="1"/>
  <c r="CP9" i="13"/>
  <c r="CP10" i="13"/>
  <c r="CP11" i="13"/>
  <c r="CP12" i="13"/>
  <c r="CP13" i="13"/>
  <c r="CP14" i="13"/>
  <c r="CP15" i="13"/>
  <c r="CP16" i="13"/>
  <c r="CP17" i="13"/>
  <c r="CP18" i="13"/>
  <c r="CP5" i="13"/>
  <c r="CN36" i="13" l="1"/>
  <c r="CN34" i="13"/>
  <c r="CN33" i="13"/>
  <c r="CN32" i="13"/>
  <c r="CN31" i="13"/>
  <c r="CN30" i="13"/>
  <c r="CN24" i="13"/>
  <c r="CN25" i="13"/>
  <c r="CN37" i="13"/>
  <c r="CN35" i="13"/>
  <c r="CN29" i="13"/>
  <c r="CN28" i="13"/>
  <c r="CN27" i="13"/>
  <c r="CN26" i="13"/>
  <c r="CM24" i="13" l="1"/>
  <c r="CM37" i="13"/>
  <c r="CM36" i="13"/>
  <c r="CM35" i="13"/>
  <c r="CM34" i="13"/>
  <c r="CM33" i="13"/>
  <c r="CM32" i="13"/>
  <c r="CM31" i="13"/>
  <c r="CM30" i="13"/>
  <c r="CM29" i="13"/>
  <c r="CM28" i="13"/>
  <c r="CM27" i="13"/>
  <c r="CM26" i="13"/>
  <c r="CM25" i="13"/>
  <c r="C24" i="13" l="1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CF24" i="13"/>
  <c r="CG24" i="13"/>
  <c r="CH24" i="13"/>
  <c r="CI24" i="13"/>
  <c r="CJ24" i="13"/>
  <c r="CK24" i="13"/>
  <c r="CL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CF25" i="13"/>
  <c r="CG25" i="13"/>
  <c r="CH25" i="13"/>
  <c r="CI25" i="13"/>
  <c r="CJ25" i="13"/>
  <c r="CK25" i="13"/>
  <c r="CL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CF26" i="13"/>
  <c r="CG26" i="13"/>
  <c r="CH26" i="13"/>
  <c r="CI26" i="13"/>
  <c r="CJ26" i="13"/>
  <c r="CK26" i="13"/>
  <c r="CL26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K32" i="13"/>
  <c r="CQ8" i="13" l="1"/>
  <c r="BG32" i="13"/>
  <c r="AA32" i="13"/>
  <c r="BW32" i="13"/>
  <c r="AQ32" i="13"/>
  <c r="D32" i="13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AF32" i="13"/>
  <c r="AH32" i="13"/>
  <c r="AJ32" i="13"/>
  <c r="AL32" i="13"/>
  <c r="AN32" i="13"/>
  <c r="AP32" i="13"/>
  <c r="AR32" i="13"/>
  <c r="AT32" i="13"/>
  <c r="AV32" i="13"/>
  <c r="AX32" i="13"/>
  <c r="AZ32" i="13"/>
  <c r="BB32" i="13"/>
  <c r="BD32" i="13"/>
  <c r="BF32" i="13"/>
  <c r="BH32" i="13"/>
  <c r="BJ32" i="13"/>
  <c r="BL32" i="13"/>
  <c r="BN32" i="13"/>
  <c r="BP32" i="13"/>
  <c r="BR32" i="13"/>
  <c r="BT32" i="13"/>
  <c r="BV32" i="13"/>
  <c r="BX32" i="13"/>
  <c r="BZ32" i="13"/>
  <c r="CB32" i="13"/>
  <c r="CD32" i="13"/>
  <c r="CF32" i="13"/>
  <c r="CH32" i="13"/>
  <c r="CJ32" i="13"/>
  <c r="CL32" i="13"/>
  <c r="E32" i="13"/>
  <c r="I32" i="13"/>
  <c r="M32" i="13"/>
  <c r="Q32" i="13"/>
  <c r="U32" i="13"/>
  <c r="Y32" i="13"/>
  <c r="AC32" i="13"/>
  <c r="AG32" i="13"/>
  <c r="AK32" i="13"/>
  <c r="AO32" i="13"/>
  <c r="AS32" i="13"/>
  <c r="AW32" i="13"/>
  <c r="BA32" i="13"/>
  <c r="BE32" i="13"/>
  <c r="BI32" i="13"/>
  <c r="BM32" i="13"/>
  <c r="BQ32" i="13"/>
  <c r="BU32" i="13"/>
  <c r="BY32" i="13"/>
  <c r="CC32" i="13"/>
  <c r="CG32" i="13"/>
  <c r="CK32" i="13"/>
  <c r="G32" i="13"/>
  <c r="O32" i="13"/>
  <c r="W32" i="13"/>
  <c r="AE32" i="13"/>
  <c r="AM32" i="13"/>
  <c r="AU32" i="13"/>
  <c r="BC32" i="13"/>
  <c r="BK32" i="13"/>
  <c r="BS32" i="13"/>
  <c r="CA32" i="13"/>
  <c r="CI32" i="13"/>
  <c r="CE32" i="13"/>
  <c r="BO32" i="13"/>
  <c r="AY32" i="13"/>
  <c r="AI32" i="13"/>
  <c r="S32" i="13"/>
  <c r="C32" i="13"/>
  <c r="G29" i="13" l="1"/>
  <c r="I29" i="13"/>
  <c r="K29" i="13"/>
  <c r="M29" i="13"/>
  <c r="O29" i="13"/>
  <c r="Q29" i="13"/>
  <c r="S29" i="13"/>
  <c r="U29" i="13"/>
  <c r="W29" i="13"/>
  <c r="Y29" i="13"/>
  <c r="AA29" i="13"/>
  <c r="AC29" i="13"/>
  <c r="AE29" i="13"/>
  <c r="AG29" i="13"/>
  <c r="AI29" i="13"/>
  <c r="AK29" i="13"/>
  <c r="AM29" i="13"/>
  <c r="AO29" i="13"/>
  <c r="AQ29" i="13"/>
  <c r="AS29" i="13"/>
  <c r="AU29" i="13"/>
  <c r="AW29" i="13"/>
  <c r="AY29" i="13"/>
  <c r="BA29" i="13"/>
  <c r="BC29" i="13"/>
  <c r="BE29" i="13"/>
  <c r="BG29" i="13"/>
  <c r="BI29" i="13"/>
  <c r="BK29" i="13"/>
  <c r="BM29" i="13"/>
  <c r="BO29" i="13"/>
  <c r="BQ29" i="13"/>
  <c r="BS29" i="13"/>
  <c r="BU29" i="13"/>
  <c r="BW29" i="13"/>
  <c r="BY29" i="13"/>
  <c r="CA29" i="13"/>
  <c r="CC29" i="13"/>
  <c r="CE29" i="13"/>
  <c r="CG29" i="13"/>
  <c r="CI29" i="13"/>
  <c r="H29" i="13"/>
  <c r="L29" i="13"/>
  <c r="P29" i="13"/>
  <c r="T29" i="13"/>
  <c r="X29" i="13"/>
  <c r="AB29" i="13"/>
  <c r="AF29" i="13"/>
  <c r="AJ29" i="13"/>
  <c r="AN29" i="13"/>
  <c r="AR29" i="13"/>
  <c r="AV29" i="13"/>
  <c r="AZ29" i="13"/>
  <c r="BD29" i="13"/>
  <c r="BH29" i="13"/>
  <c r="BL29" i="13"/>
  <c r="BP29" i="13"/>
  <c r="BT29" i="13"/>
  <c r="BX29" i="13"/>
  <c r="CB29" i="13"/>
  <c r="CF29" i="13"/>
  <c r="CJ29" i="13"/>
  <c r="CL29" i="13"/>
  <c r="J29" i="13"/>
  <c r="R29" i="13"/>
  <c r="Z29" i="13"/>
  <c r="AH29" i="13"/>
  <c r="AP29" i="13"/>
  <c r="AX29" i="13"/>
  <c r="BF29" i="13"/>
  <c r="BN29" i="13"/>
  <c r="BV29" i="13"/>
  <c r="CD29" i="13"/>
  <c r="CK29" i="13"/>
  <c r="V29" i="13"/>
  <c r="AL29" i="13"/>
  <c r="BB29" i="13"/>
  <c r="BR29" i="13"/>
  <c r="CH29" i="13"/>
  <c r="AD29" i="13"/>
  <c r="BJ29" i="13"/>
  <c r="N29" i="13"/>
  <c r="AT29" i="13"/>
  <c r="BZ29" i="13"/>
  <c r="T31" i="13"/>
  <c r="V31" i="13"/>
  <c r="X31" i="13"/>
  <c r="Z31" i="13"/>
  <c r="AB31" i="13"/>
  <c r="AD31" i="13"/>
  <c r="AF31" i="13"/>
  <c r="AH31" i="13"/>
  <c r="AJ31" i="13"/>
  <c r="AL31" i="13"/>
  <c r="AN31" i="13"/>
  <c r="AP31" i="13"/>
  <c r="AR31" i="13"/>
  <c r="AT31" i="13"/>
  <c r="AV31" i="13"/>
  <c r="AX31" i="13"/>
  <c r="AZ31" i="13"/>
  <c r="BB31" i="13"/>
  <c r="BD31" i="13"/>
  <c r="BF31" i="13"/>
  <c r="BH31" i="13"/>
  <c r="BJ31" i="13"/>
  <c r="BL31" i="13"/>
  <c r="BN31" i="13"/>
  <c r="BP31" i="13"/>
  <c r="BR31" i="13"/>
  <c r="BT31" i="13"/>
  <c r="BV31" i="13"/>
  <c r="BX31" i="13"/>
  <c r="BZ31" i="13"/>
  <c r="CB31" i="13"/>
  <c r="CD31" i="13"/>
  <c r="CF31" i="13"/>
  <c r="CH31" i="13"/>
  <c r="CJ31" i="13"/>
  <c r="CL31" i="13"/>
  <c r="U31" i="13"/>
  <c r="Y31" i="13"/>
  <c r="AC31" i="13"/>
  <c r="AG31" i="13"/>
  <c r="AK31" i="13"/>
  <c r="AO31" i="13"/>
  <c r="AS31" i="13"/>
  <c r="AW31" i="13"/>
  <c r="BA31" i="13"/>
  <c r="BE31" i="13"/>
  <c r="BI31" i="13"/>
  <c r="BM31" i="13"/>
  <c r="BQ31" i="13"/>
  <c r="BU31" i="13"/>
  <c r="BY31" i="13"/>
  <c r="CC31" i="13"/>
  <c r="CG31" i="13"/>
  <c r="CK31" i="13"/>
  <c r="W31" i="13"/>
  <c r="AE31" i="13"/>
  <c r="AM31" i="13"/>
  <c r="AU31" i="13"/>
  <c r="BC31" i="13"/>
  <c r="BK31" i="13"/>
  <c r="BS31" i="13"/>
  <c r="CA31" i="13"/>
  <c r="CI31" i="13"/>
  <c r="AA31" i="13"/>
  <c r="AQ31" i="13"/>
  <c r="BG31" i="13"/>
  <c r="BW31" i="13"/>
  <c r="S31" i="13"/>
  <c r="AI31" i="13"/>
  <c r="AY31" i="13"/>
  <c r="BO31" i="13"/>
  <c r="CE31" i="13"/>
  <c r="D34" i="13"/>
  <c r="F34" i="13"/>
  <c r="H34" i="13"/>
  <c r="J34" i="13"/>
  <c r="L34" i="13"/>
  <c r="N34" i="13"/>
  <c r="P34" i="13"/>
  <c r="R34" i="13"/>
  <c r="T34" i="13"/>
  <c r="V34" i="13"/>
  <c r="X34" i="13"/>
  <c r="Z34" i="13"/>
  <c r="AB34" i="13"/>
  <c r="AD34" i="13"/>
  <c r="AF34" i="13"/>
  <c r="AH34" i="13"/>
  <c r="AJ34" i="13"/>
  <c r="AL34" i="13"/>
  <c r="AN34" i="13"/>
  <c r="AP34" i="13"/>
  <c r="AR34" i="13"/>
  <c r="AT34" i="13"/>
  <c r="AV34" i="13"/>
  <c r="AX34" i="13"/>
  <c r="AZ34" i="13"/>
  <c r="BB34" i="13"/>
  <c r="BD34" i="13"/>
  <c r="BF34" i="13"/>
  <c r="BH34" i="13"/>
  <c r="BJ34" i="13"/>
  <c r="BL34" i="13"/>
  <c r="BN34" i="13"/>
  <c r="BP34" i="13"/>
  <c r="BR34" i="13"/>
  <c r="BT34" i="13"/>
  <c r="BV34" i="13"/>
  <c r="BX34" i="13"/>
  <c r="BZ34" i="13"/>
  <c r="CB34" i="13"/>
  <c r="CD34" i="13"/>
  <c r="CF34" i="13"/>
  <c r="CH34" i="13"/>
  <c r="CJ34" i="13"/>
  <c r="CL34" i="13"/>
  <c r="C34" i="13"/>
  <c r="G34" i="13"/>
  <c r="K34" i="13"/>
  <c r="O34" i="13"/>
  <c r="S34" i="13"/>
  <c r="W34" i="13"/>
  <c r="AA34" i="13"/>
  <c r="AE34" i="13"/>
  <c r="AI34" i="13"/>
  <c r="AM34" i="13"/>
  <c r="AQ34" i="13"/>
  <c r="AU34" i="13"/>
  <c r="AY34" i="13"/>
  <c r="BC34" i="13"/>
  <c r="BG34" i="13"/>
  <c r="BK34" i="13"/>
  <c r="BO34" i="13"/>
  <c r="BS34" i="13"/>
  <c r="BW34" i="13"/>
  <c r="CA34" i="13"/>
  <c r="CE34" i="13"/>
  <c r="CI34" i="13"/>
  <c r="I34" i="13"/>
  <c r="Q34" i="13"/>
  <c r="Y34" i="13"/>
  <c r="AG34" i="13"/>
  <c r="AO34" i="13"/>
  <c r="AW34" i="13"/>
  <c r="BE34" i="13"/>
  <c r="BM34" i="13"/>
  <c r="BU34" i="13"/>
  <c r="CC34" i="13"/>
  <c r="CK34" i="13"/>
  <c r="E34" i="13"/>
  <c r="M34" i="13"/>
  <c r="U34" i="13"/>
  <c r="AC34" i="13"/>
  <c r="AK34" i="13"/>
  <c r="AS34" i="13"/>
  <c r="BA34" i="13"/>
  <c r="BI34" i="13"/>
  <c r="BQ34" i="13"/>
  <c r="BY34" i="13"/>
  <c r="CG34" i="13"/>
  <c r="D36" i="13"/>
  <c r="F36" i="13"/>
  <c r="H36" i="13"/>
  <c r="J36" i="13"/>
  <c r="L36" i="13"/>
  <c r="N36" i="13"/>
  <c r="P36" i="13"/>
  <c r="R36" i="13"/>
  <c r="T36" i="13"/>
  <c r="V36" i="13"/>
  <c r="X36" i="13"/>
  <c r="Z36" i="13"/>
  <c r="AB36" i="13"/>
  <c r="AD36" i="13"/>
  <c r="AF36" i="13"/>
  <c r="AH36" i="13"/>
  <c r="AJ36" i="13"/>
  <c r="AL36" i="13"/>
  <c r="AN36" i="13"/>
  <c r="AP36" i="13"/>
  <c r="AR36" i="13"/>
  <c r="AT36" i="13"/>
  <c r="AV36" i="13"/>
  <c r="AX36" i="13"/>
  <c r="AZ36" i="13"/>
  <c r="BB36" i="13"/>
  <c r="BD36" i="13"/>
  <c r="BF36" i="13"/>
  <c r="BH36" i="13"/>
  <c r="BJ36" i="13"/>
  <c r="BL36" i="13"/>
  <c r="BN36" i="13"/>
  <c r="BP36" i="13"/>
  <c r="BR36" i="13"/>
  <c r="BT36" i="13"/>
  <c r="BV36" i="13"/>
  <c r="BX36" i="13"/>
  <c r="BZ36" i="13"/>
  <c r="CB36" i="13"/>
  <c r="CD36" i="13"/>
  <c r="CF36" i="13"/>
  <c r="CH36" i="13"/>
  <c r="CJ36" i="13"/>
  <c r="CL36" i="13"/>
  <c r="C36" i="13"/>
  <c r="G36" i="13"/>
  <c r="K36" i="13"/>
  <c r="O36" i="13"/>
  <c r="S36" i="13"/>
  <c r="W36" i="13"/>
  <c r="AA36" i="13"/>
  <c r="AE36" i="13"/>
  <c r="AI36" i="13"/>
  <c r="AM36" i="13"/>
  <c r="AQ36" i="13"/>
  <c r="AU36" i="13"/>
  <c r="AY36" i="13"/>
  <c r="BC36" i="13"/>
  <c r="BG36" i="13"/>
  <c r="BK36" i="13"/>
  <c r="BO36" i="13"/>
  <c r="BS36" i="13"/>
  <c r="BW36" i="13"/>
  <c r="CA36" i="13"/>
  <c r="CE36" i="13"/>
  <c r="CI36" i="13"/>
  <c r="I36" i="13"/>
  <c r="Q36" i="13"/>
  <c r="Y36" i="13"/>
  <c r="AG36" i="13"/>
  <c r="AO36" i="13"/>
  <c r="AW36" i="13"/>
  <c r="BE36" i="13"/>
  <c r="BM36" i="13"/>
  <c r="BU36" i="13"/>
  <c r="CC36" i="13"/>
  <c r="CK36" i="13"/>
  <c r="E36" i="13"/>
  <c r="M36" i="13"/>
  <c r="U36" i="13"/>
  <c r="AC36" i="13"/>
  <c r="AK36" i="13"/>
  <c r="AS36" i="13"/>
  <c r="BA36" i="13"/>
  <c r="BI36" i="13"/>
  <c r="BQ36" i="13"/>
  <c r="BY36" i="13"/>
  <c r="CG36" i="13"/>
  <c r="C28" i="13"/>
  <c r="E28" i="13"/>
  <c r="G28" i="13"/>
  <c r="I28" i="13"/>
  <c r="K28" i="13"/>
  <c r="M28" i="13"/>
  <c r="O28" i="13"/>
  <c r="Q28" i="13"/>
  <c r="S28" i="13"/>
  <c r="U28" i="13"/>
  <c r="W28" i="13"/>
  <c r="Y28" i="13"/>
  <c r="AA28" i="13"/>
  <c r="AC28" i="13"/>
  <c r="AE28" i="13"/>
  <c r="AG28" i="13"/>
  <c r="AI28" i="13"/>
  <c r="AK28" i="13"/>
  <c r="AM28" i="13"/>
  <c r="AO28" i="13"/>
  <c r="AQ28" i="13"/>
  <c r="AS28" i="13"/>
  <c r="AU28" i="13"/>
  <c r="AW28" i="13"/>
  <c r="AY28" i="13"/>
  <c r="BA28" i="13"/>
  <c r="BC28" i="13"/>
  <c r="BE28" i="13"/>
  <c r="BG28" i="13"/>
  <c r="BI28" i="13"/>
  <c r="BK28" i="13"/>
  <c r="BM28" i="13"/>
  <c r="BO28" i="13"/>
  <c r="BQ28" i="13"/>
  <c r="BS28" i="13"/>
  <c r="BU28" i="13"/>
  <c r="BW28" i="13"/>
  <c r="BY28" i="13"/>
  <c r="CA28" i="13"/>
  <c r="CC28" i="13"/>
  <c r="CE28" i="13"/>
  <c r="CG28" i="13"/>
  <c r="CI28" i="13"/>
  <c r="CK28" i="13"/>
  <c r="D28" i="13"/>
  <c r="H28" i="13"/>
  <c r="L28" i="13"/>
  <c r="P28" i="13"/>
  <c r="T28" i="13"/>
  <c r="X28" i="13"/>
  <c r="AB28" i="13"/>
  <c r="AF28" i="13"/>
  <c r="AJ28" i="13"/>
  <c r="AN28" i="13"/>
  <c r="AR28" i="13"/>
  <c r="AV28" i="13"/>
  <c r="AZ28" i="13"/>
  <c r="BD28" i="13"/>
  <c r="BH28" i="13"/>
  <c r="BL28" i="13"/>
  <c r="BP28" i="13"/>
  <c r="BT28" i="13"/>
  <c r="BX28" i="13"/>
  <c r="CB28" i="13"/>
  <c r="CF28" i="13"/>
  <c r="CJ28" i="13"/>
  <c r="F28" i="13"/>
  <c r="N28" i="13"/>
  <c r="V28" i="13"/>
  <c r="AD28" i="13"/>
  <c r="AL28" i="13"/>
  <c r="AT28" i="13"/>
  <c r="BB28" i="13"/>
  <c r="BJ28" i="13"/>
  <c r="BR28" i="13"/>
  <c r="BZ28" i="13"/>
  <c r="CH28" i="13"/>
  <c r="J28" i="13"/>
  <c r="Z28" i="13"/>
  <c r="AP28" i="13"/>
  <c r="BF28" i="13"/>
  <c r="BV28" i="13"/>
  <c r="CL28" i="13"/>
  <c r="R28" i="13"/>
  <c r="AX28" i="13"/>
  <c r="CD28" i="13"/>
  <c r="AH28" i="13"/>
  <c r="BN28" i="13"/>
  <c r="T30" i="13"/>
  <c r="V30" i="13"/>
  <c r="X30" i="13"/>
  <c r="Z30" i="13"/>
  <c r="AB30" i="13"/>
  <c r="AD30" i="13"/>
  <c r="AF30" i="13"/>
  <c r="AH30" i="13"/>
  <c r="AJ30" i="13"/>
  <c r="AL30" i="13"/>
  <c r="AN30" i="13"/>
  <c r="AP30" i="13"/>
  <c r="AR30" i="13"/>
  <c r="AT30" i="13"/>
  <c r="AV30" i="13"/>
  <c r="AX30" i="13"/>
  <c r="AZ30" i="13"/>
  <c r="BB30" i="13"/>
  <c r="BD30" i="13"/>
  <c r="BF30" i="13"/>
  <c r="BH30" i="13"/>
  <c r="BJ30" i="13"/>
  <c r="BL30" i="13"/>
  <c r="BN30" i="13"/>
  <c r="BP30" i="13"/>
  <c r="BR30" i="13"/>
  <c r="BT30" i="13"/>
  <c r="BV30" i="13"/>
  <c r="BX30" i="13"/>
  <c r="BZ30" i="13"/>
  <c r="CB30" i="13"/>
  <c r="CD30" i="13"/>
  <c r="CF30" i="13"/>
  <c r="CH30" i="13"/>
  <c r="CJ30" i="13"/>
  <c r="CL30" i="13"/>
  <c r="U30" i="13"/>
  <c r="Y30" i="13"/>
  <c r="AC30" i="13"/>
  <c r="AG30" i="13"/>
  <c r="AK30" i="13"/>
  <c r="AO30" i="13"/>
  <c r="AS30" i="13"/>
  <c r="AW30" i="13"/>
  <c r="BA30" i="13"/>
  <c r="BE30" i="13"/>
  <c r="BI30" i="13"/>
  <c r="BM30" i="13"/>
  <c r="BQ30" i="13"/>
  <c r="BU30" i="13"/>
  <c r="BY30" i="13"/>
  <c r="CC30" i="13"/>
  <c r="CG30" i="13"/>
  <c r="CK30" i="13"/>
  <c r="W30" i="13"/>
  <c r="AE30" i="13"/>
  <c r="AM30" i="13"/>
  <c r="AU30" i="13"/>
  <c r="BC30" i="13"/>
  <c r="BK30" i="13"/>
  <c r="BS30" i="13"/>
  <c r="CA30" i="13"/>
  <c r="CI30" i="13"/>
  <c r="S30" i="13"/>
  <c r="AI30" i="13"/>
  <c r="AY30" i="13"/>
  <c r="BO30" i="13"/>
  <c r="CE30" i="13"/>
  <c r="AA30" i="13"/>
  <c r="AQ30" i="13"/>
  <c r="BG30" i="13"/>
  <c r="BW30" i="13"/>
  <c r="D33" i="13"/>
  <c r="F33" i="13"/>
  <c r="H33" i="13"/>
  <c r="J33" i="13"/>
  <c r="L33" i="13"/>
  <c r="N33" i="13"/>
  <c r="P33" i="13"/>
  <c r="R33" i="13"/>
  <c r="T33" i="13"/>
  <c r="V33" i="13"/>
  <c r="E33" i="13"/>
  <c r="I33" i="13"/>
  <c r="M33" i="13"/>
  <c r="Q33" i="13"/>
  <c r="U33" i="13"/>
  <c r="X33" i="13"/>
  <c r="Z33" i="13"/>
  <c r="AB33" i="13"/>
  <c r="AD33" i="13"/>
  <c r="AF33" i="13"/>
  <c r="AH33" i="13"/>
  <c r="AJ33" i="13"/>
  <c r="AL33" i="13"/>
  <c r="AN33" i="13"/>
  <c r="AP33" i="13"/>
  <c r="AR33" i="13"/>
  <c r="AT33" i="13"/>
  <c r="AV33" i="13"/>
  <c r="AX33" i="13"/>
  <c r="AZ33" i="13"/>
  <c r="BB33" i="13"/>
  <c r="BD33" i="13"/>
  <c r="BF33" i="13"/>
  <c r="BH33" i="13"/>
  <c r="BJ33" i="13"/>
  <c r="BL33" i="13"/>
  <c r="BN33" i="13"/>
  <c r="BP33" i="13"/>
  <c r="BR33" i="13"/>
  <c r="BT33" i="13"/>
  <c r="BV33" i="13"/>
  <c r="BX33" i="13"/>
  <c r="BZ33" i="13"/>
  <c r="CB33" i="13"/>
  <c r="CD33" i="13"/>
  <c r="CF33" i="13"/>
  <c r="CH33" i="13"/>
  <c r="CJ33" i="13"/>
  <c r="CL33" i="13"/>
  <c r="G33" i="13"/>
  <c r="O33" i="13"/>
  <c r="W33" i="13"/>
  <c r="AA33" i="13"/>
  <c r="AE33" i="13"/>
  <c r="AI33" i="13"/>
  <c r="AM33" i="13"/>
  <c r="AQ33" i="13"/>
  <c r="AU33" i="13"/>
  <c r="AY33" i="13"/>
  <c r="BC33" i="13"/>
  <c r="BG33" i="13"/>
  <c r="BK33" i="13"/>
  <c r="BO33" i="13"/>
  <c r="BS33" i="13"/>
  <c r="BW33" i="13"/>
  <c r="CA33" i="13"/>
  <c r="CE33" i="13"/>
  <c r="CI33" i="13"/>
  <c r="K33" i="13"/>
  <c r="Y33" i="13"/>
  <c r="AG33" i="13"/>
  <c r="AO33" i="13"/>
  <c r="AW33" i="13"/>
  <c r="BE33" i="13"/>
  <c r="BM33" i="13"/>
  <c r="BU33" i="13"/>
  <c r="CC33" i="13"/>
  <c r="CK33" i="13"/>
  <c r="C33" i="13"/>
  <c r="S33" i="13"/>
  <c r="AC33" i="13"/>
  <c r="AK33" i="13"/>
  <c r="AS33" i="13"/>
  <c r="BA33" i="13"/>
  <c r="BI33" i="13"/>
  <c r="BQ33" i="13"/>
  <c r="BY33" i="13"/>
  <c r="CG33" i="13"/>
  <c r="D35" i="13"/>
  <c r="F35" i="13"/>
  <c r="H35" i="13"/>
  <c r="J35" i="13"/>
  <c r="L35" i="13"/>
  <c r="N35" i="13"/>
  <c r="P35" i="13"/>
  <c r="R35" i="13"/>
  <c r="T35" i="13"/>
  <c r="V35" i="13"/>
  <c r="X35" i="13"/>
  <c r="Z35" i="13"/>
  <c r="AB35" i="13"/>
  <c r="AD35" i="13"/>
  <c r="AF35" i="13"/>
  <c r="AH35" i="13"/>
  <c r="AJ35" i="13"/>
  <c r="AL35" i="13"/>
  <c r="AN35" i="13"/>
  <c r="AP35" i="13"/>
  <c r="AR35" i="13"/>
  <c r="AT35" i="13"/>
  <c r="AV35" i="13"/>
  <c r="AX35" i="13"/>
  <c r="AZ35" i="13"/>
  <c r="BB35" i="13"/>
  <c r="BD35" i="13"/>
  <c r="BF35" i="13"/>
  <c r="BH35" i="13"/>
  <c r="BJ35" i="13"/>
  <c r="BL35" i="13"/>
  <c r="BN35" i="13"/>
  <c r="BP35" i="13"/>
  <c r="BR35" i="13"/>
  <c r="BT35" i="13"/>
  <c r="BV35" i="13"/>
  <c r="BX35" i="13"/>
  <c r="BZ35" i="13"/>
  <c r="CB35" i="13"/>
  <c r="CD35" i="13"/>
  <c r="CF35" i="13"/>
  <c r="CH35" i="13"/>
  <c r="CJ35" i="13"/>
  <c r="CL35" i="13"/>
  <c r="C35" i="13"/>
  <c r="G35" i="13"/>
  <c r="K35" i="13"/>
  <c r="O35" i="13"/>
  <c r="S35" i="13"/>
  <c r="W35" i="13"/>
  <c r="AA35" i="13"/>
  <c r="AE35" i="13"/>
  <c r="AI35" i="13"/>
  <c r="AM35" i="13"/>
  <c r="AQ35" i="13"/>
  <c r="AU35" i="13"/>
  <c r="AY35" i="13"/>
  <c r="BC35" i="13"/>
  <c r="BG35" i="13"/>
  <c r="BK35" i="13"/>
  <c r="BO35" i="13"/>
  <c r="BS35" i="13"/>
  <c r="BW35" i="13"/>
  <c r="CA35" i="13"/>
  <c r="CE35" i="13"/>
  <c r="CI35" i="13"/>
  <c r="I35" i="13"/>
  <c r="Q35" i="13"/>
  <c r="Y35" i="13"/>
  <c r="AG35" i="13"/>
  <c r="AO35" i="13"/>
  <c r="AW35" i="13"/>
  <c r="BE35" i="13"/>
  <c r="BM35" i="13"/>
  <c r="BU35" i="13"/>
  <c r="CC35" i="13"/>
  <c r="CK35" i="13"/>
  <c r="E35" i="13"/>
  <c r="M35" i="13"/>
  <c r="U35" i="13"/>
  <c r="AC35" i="13"/>
  <c r="AK35" i="13"/>
  <c r="AS35" i="13"/>
  <c r="BA35" i="13"/>
  <c r="BI35" i="13"/>
  <c r="BQ35" i="13"/>
  <c r="BY35" i="13"/>
  <c r="CG35" i="13"/>
  <c r="AF37" i="13"/>
  <c r="AH37" i="13"/>
  <c r="AJ37" i="13"/>
  <c r="AL37" i="13"/>
  <c r="AN37" i="13"/>
  <c r="AP37" i="13"/>
  <c r="AR37" i="13"/>
  <c r="AT37" i="13"/>
  <c r="AV37" i="13"/>
  <c r="AX37" i="13"/>
  <c r="AZ37" i="13"/>
  <c r="BB37" i="13"/>
  <c r="BD37" i="13"/>
  <c r="BF37" i="13"/>
  <c r="BH37" i="13"/>
  <c r="BJ37" i="13"/>
  <c r="BL37" i="13"/>
  <c r="BN37" i="13"/>
  <c r="BP37" i="13"/>
  <c r="BR37" i="13"/>
  <c r="BT37" i="13"/>
  <c r="BV37" i="13"/>
  <c r="BX37" i="13"/>
  <c r="BZ37" i="13"/>
  <c r="CB37" i="13"/>
  <c r="CD37" i="13"/>
  <c r="CF37" i="13"/>
  <c r="CH37" i="13"/>
  <c r="CJ37" i="13"/>
  <c r="CL37" i="13"/>
  <c r="AE37" i="13"/>
  <c r="AI37" i="13"/>
  <c r="AM37" i="13"/>
  <c r="AQ37" i="13"/>
  <c r="AU37" i="13"/>
  <c r="AY37" i="13"/>
  <c r="BC37" i="13"/>
  <c r="BG37" i="13"/>
  <c r="BK37" i="13"/>
  <c r="BO37" i="13"/>
  <c r="BS37" i="13"/>
  <c r="BW37" i="13"/>
  <c r="CA37" i="13"/>
  <c r="CE37" i="13"/>
  <c r="CI37" i="13"/>
  <c r="AK37" i="13"/>
  <c r="AS37" i="13"/>
  <c r="BA37" i="13"/>
  <c r="BI37" i="13"/>
  <c r="BQ37" i="13"/>
  <c r="BY37" i="13"/>
  <c r="CG37" i="13"/>
  <c r="AG37" i="13"/>
  <c r="AO37" i="13"/>
  <c r="AW37" i="13"/>
  <c r="BE37" i="13"/>
  <c r="BM37" i="13"/>
  <c r="BU37" i="13"/>
  <c r="CC37" i="13"/>
  <c r="CK37" i="13"/>
  <c r="CR10" i="13" l="1"/>
  <c r="CO50" i="13" s="1"/>
  <c r="CM50" i="13" l="1"/>
  <c r="CN50" i="13"/>
  <c r="I50" i="13"/>
  <c r="M50" i="13"/>
  <c r="Q50" i="13"/>
  <c r="U50" i="13"/>
  <c r="Y50" i="13"/>
  <c r="AC50" i="13"/>
  <c r="AG50" i="13"/>
  <c r="AK50" i="13"/>
  <c r="AO50" i="13"/>
  <c r="AS50" i="13"/>
  <c r="AW50" i="13"/>
  <c r="BA50" i="13"/>
  <c r="BE50" i="13"/>
  <c r="BI50" i="13"/>
  <c r="BM50" i="13"/>
  <c r="BQ50" i="13"/>
  <c r="BU50" i="13"/>
  <c r="BY50" i="13"/>
  <c r="CC50" i="13"/>
  <c r="CG50" i="13"/>
  <c r="CK50" i="13"/>
  <c r="L50" i="13"/>
  <c r="T50" i="13"/>
  <c r="AB50" i="13"/>
  <c r="AJ50" i="13"/>
  <c r="AR50" i="13"/>
  <c r="AZ50" i="13"/>
  <c r="BH50" i="13"/>
  <c r="BP50" i="13"/>
  <c r="BX50" i="13"/>
  <c r="CF50" i="13"/>
  <c r="N50" i="13"/>
  <c r="V50" i="13"/>
  <c r="AD50" i="13"/>
  <c r="AL50" i="13"/>
  <c r="AT50" i="13"/>
  <c r="BB50" i="13"/>
  <c r="BJ50" i="13"/>
  <c r="BR50" i="13"/>
  <c r="BZ50" i="13"/>
  <c r="CH50" i="13"/>
  <c r="G50" i="13"/>
  <c r="K50" i="13"/>
  <c r="O50" i="13"/>
  <c r="S50" i="13"/>
  <c r="W50" i="13"/>
  <c r="AA50" i="13"/>
  <c r="AE50" i="13"/>
  <c r="AI50" i="13"/>
  <c r="AM50" i="13"/>
  <c r="AQ50" i="13"/>
  <c r="AU50" i="13"/>
  <c r="AY50" i="13"/>
  <c r="BC50" i="13"/>
  <c r="BG50" i="13"/>
  <c r="BK50" i="13"/>
  <c r="BO50" i="13"/>
  <c r="BS50" i="13"/>
  <c r="BW50" i="13"/>
  <c r="CA50" i="13"/>
  <c r="CE50" i="13"/>
  <c r="CI50" i="13"/>
  <c r="H50" i="13"/>
  <c r="P50" i="13"/>
  <c r="X50" i="13"/>
  <c r="AF50" i="13"/>
  <c r="AN50" i="13"/>
  <c r="AV50" i="13"/>
  <c r="BD50" i="13"/>
  <c r="BL50" i="13"/>
  <c r="BT50" i="13"/>
  <c r="CB50" i="13"/>
  <c r="CJ50" i="13"/>
  <c r="J50" i="13"/>
  <c r="R50" i="13"/>
  <c r="AH50" i="13"/>
  <c r="AP50" i="13"/>
  <c r="AX50" i="13"/>
  <c r="BF50" i="13"/>
  <c r="BN50" i="13"/>
  <c r="BV50" i="13"/>
  <c r="CD50" i="13"/>
  <c r="CL50" i="13"/>
  <c r="Z50" i="13"/>
  <c r="CR13" i="13"/>
  <c r="CO53" i="13" s="1"/>
  <c r="CR17" i="13"/>
  <c r="CO57" i="13" s="1"/>
  <c r="CR12" i="13"/>
  <c r="CO52" i="13" s="1"/>
  <c r="CR6" i="13"/>
  <c r="CO46" i="13" s="1"/>
  <c r="CR8" i="13"/>
  <c r="CO48" i="13" s="1"/>
  <c r="CR9" i="13"/>
  <c r="CO49" i="13" s="1"/>
  <c r="CR15" i="13"/>
  <c r="CO55" i="13" s="1"/>
  <c r="CR7" i="13"/>
  <c r="CO47" i="13" s="1"/>
  <c r="CR18" i="13"/>
  <c r="CO58" i="13" s="1"/>
  <c r="CR16" i="13"/>
  <c r="CO56" i="13" s="1"/>
  <c r="CR14" i="13"/>
  <c r="CO54" i="13" s="1"/>
  <c r="CR11" i="13"/>
  <c r="CO51" i="13" s="1"/>
  <c r="CR5" i="13"/>
  <c r="CO45" i="13" s="1"/>
  <c r="CO59" i="13" l="1"/>
  <c r="CM51" i="13"/>
  <c r="CN51" i="13"/>
  <c r="CM56" i="13"/>
  <c r="CN56" i="13"/>
  <c r="CM47" i="13"/>
  <c r="CN47" i="13"/>
  <c r="CM49" i="13"/>
  <c r="CN49" i="13"/>
  <c r="CM46" i="13"/>
  <c r="CN46" i="13"/>
  <c r="CM57" i="13"/>
  <c r="CN57" i="13"/>
  <c r="CM45" i="13"/>
  <c r="CN45" i="13"/>
  <c r="CM54" i="13"/>
  <c r="CN54" i="13"/>
  <c r="CM58" i="13"/>
  <c r="CN58" i="13"/>
  <c r="CM55" i="13"/>
  <c r="CN55" i="13"/>
  <c r="CM48" i="13"/>
  <c r="CN48" i="13"/>
  <c r="CM52" i="13"/>
  <c r="CN52" i="13"/>
  <c r="CM53" i="13"/>
  <c r="CN53" i="13"/>
  <c r="D45" i="13"/>
  <c r="F45" i="13"/>
  <c r="H45" i="13"/>
  <c r="J45" i="13"/>
  <c r="L45" i="13"/>
  <c r="N45" i="13"/>
  <c r="P45" i="13"/>
  <c r="R45" i="13"/>
  <c r="T45" i="13"/>
  <c r="V45" i="13"/>
  <c r="X45" i="13"/>
  <c r="Z45" i="13"/>
  <c r="AB45" i="13"/>
  <c r="AD45" i="13"/>
  <c r="AF45" i="13"/>
  <c r="AH45" i="13"/>
  <c r="AJ45" i="13"/>
  <c r="AL45" i="13"/>
  <c r="AN45" i="13"/>
  <c r="AP45" i="13"/>
  <c r="AR45" i="13"/>
  <c r="AT45" i="13"/>
  <c r="AV45" i="13"/>
  <c r="AX45" i="13"/>
  <c r="AZ45" i="13"/>
  <c r="BB45" i="13"/>
  <c r="BD45" i="13"/>
  <c r="BF45" i="13"/>
  <c r="BH45" i="13"/>
  <c r="BJ45" i="13"/>
  <c r="BL45" i="13"/>
  <c r="BN45" i="13"/>
  <c r="BP45" i="13"/>
  <c r="BR45" i="13"/>
  <c r="BT45" i="13"/>
  <c r="BV45" i="13"/>
  <c r="BX45" i="13"/>
  <c r="BZ45" i="13"/>
  <c r="CB45" i="13"/>
  <c r="CD45" i="13"/>
  <c r="CF45" i="13"/>
  <c r="CH45" i="13"/>
  <c r="CJ45" i="13"/>
  <c r="CL45" i="13"/>
  <c r="C45" i="13"/>
  <c r="G45" i="13"/>
  <c r="K45" i="13"/>
  <c r="O45" i="13"/>
  <c r="S45" i="13"/>
  <c r="W45" i="13"/>
  <c r="AA45" i="13"/>
  <c r="AE45" i="13"/>
  <c r="AI45" i="13"/>
  <c r="AM45" i="13"/>
  <c r="AQ45" i="13"/>
  <c r="AU45" i="13"/>
  <c r="AY45" i="13"/>
  <c r="BC45" i="13"/>
  <c r="BG45" i="13"/>
  <c r="BK45" i="13"/>
  <c r="BO45" i="13"/>
  <c r="BS45" i="13"/>
  <c r="BW45" i="13"/>
  <c r="CA45" i="13"/>
  <c r="CE45" i="13"/>
  <c r="CI45" i="13"/>
  <c r="E45" i="13"/>
  <c r="M45" i="13"/>
  <c r="U45" i="13"/>
  <c r="AC45" i="13"/>
  <c r="AK45" i="13"/>
  <c r="AS45" i="13"/>
  <c r="BA45" i="13"/>
  <c r="BI45" i="13"/>
  <c r="BQ45" i="13"/>
  <c r="BY45" i="13"/>
  <c r="CG45" i="13"/>
  <c r="I45" i="13"/>
  <c r="Q45" i="13"/>
  <c r="Y45" i="13"/>
  <c r="AG45" i="13"/>
  <c r="AO45" i="13"/>
  <c r="AW45" i="13"/>
  <c r="BE45" i="13"/>
  <c r="BM45" i="13"/>
  <c r="BU45" i="13"/>
  <c r="CC45" i="13"/>
  <c r="CK45" i="13"/>
  <c r="C54" i="13"/>
  <c r="G54" i="13"/>
  <c r="K54" i="13"/>
  <c r="O54" i="13"/>
  <c r="S54" i="13"/>
  <c r="W54" i="13"/>
  <c r="AA54" i="13"/>
  <c r="AE54" i="13"/>
  <c r="AI54" i="13"/>
  <c r="AM54" i="13"/>
  <c r="AQ54" i="13"/>
  <c r="AU54" i="13"/>
  <c r="AY54" i="13"/>
  <c r="BC54" i="13"/>
  <c r="BG54" i="13"/>
  <c r="BK54" i="13"/>
  <c r="BO54" i="13"/>
  <c r="BS54" i="13"/>
  <c r="BW54" i="13"/>
  <c r="CA54" i="13"/>
  <c r="CE54" i="13"/>
  <c r="CI54" i="13"/>
  <c r="D54" i="13"/>
  <c r="L54" i="13"/>
  <c r="T54" i="13"/>
  <c r="AB54" i="13"/>
  <c r="AJ54" i="13"/>
  <c r="AR54" i="13"/>
  <c r="AZ54" i="13"/>
  <c r="BH54" i="13"/>
  <c r="BP54" i="13"/>
  <c r="BX54" i="13"/>
  <c r="CF54" i="13"/>
  <c r="F54" i="13"/>
  <c r="N54" i="13"/>
  <c r="V54" i="13"/>
  <c r="AD54" i="13"/>
  <c r="AL54" i="13"/>
  <c r="AT54" i="13"/>
  <c r="BB54" i="13"/>
  <c r="BJ54" i="13"/>
  <c r="BR54" i="13"/>
  <c r="BZ54" i="13"/>
  <c r="CH54" i="13"/>
  <c r="E54" i="13"/>
  <c r="M54" i="13"/>
  <c r="U54" i="13"/>
  <c r="AC54" i="13"/>
  <c r="AK54" i="13"/>
  <c r="AS54" i="13"/>
  <c r="BA54" i="13"/>
  <c r="BI54" i="13"/>
  <c r="BQ54" i="13"/>
  <c r="BY54" i="13"/>
  <c r="CG54" i="13"/>
  <c r="H54" i="13"/>
  <c r="X54" i="13"/>
  <c r="AN54" i="13"/>
  <c r="BD54" i="13"/>
  <c r="BT54" i="13"/>
  <c r="CJ54" i="13"/>
  <c r="R54" i="13"/>
  <c r="AH54" i="13"/>
  <c r="AX54" i="13"/>
  <c r="BN54" i="13"/>
  <c r="CD54" i="13"/>
  <c r="I54" i="13"/>
  <c r="Q54" i="13"/>
  <c r="Y54" i="13"/>
  <c r="AG54" i="13"/>
  <c r="AO54" i="13"/>
  <c r="AW54" i="13"/>
  <c r="BE54" i="13"/>
  <c r="BM54" i="13"/>
  <c r="BU54" i="13"/>
  <c r="CC54" i="13"/>
  <c r="CK54" i="13"/>
  <c r="P54" i="13"/>
  <c r="AF54" i="13"/>
  <c r="AV54" i="13"/>
  <c r="BL54" i="13"/>
  <c r="CB54" i="13"/>
  <c r="J54" i="13"/>
  <c r="Z54" i="13"/>
  <c r="AP54" i="13"/>
  <c r="BF54" i="13"/>
  <c r="BV54" i="13"/>
  <c r="CL54" i="13"/>
  <c r="AG58" i="13"/>
  <c r="AK58" i="13"/>
  <c r="AO58" i="13"/>
  <c r="AS58" i="13"/>
  <c r="AW58" i="13"/>
  <c r="BA58" i="13"/>
  <c r="BE58" i="13"/>
  <c r="BI58" i="13"/>
  <c r="BM58" i="13"/>
  <c r="BQ58" i="13"/>
  <c r="BU58" i="13"/>
  <c r="BY58" i="13"/>
  <c r="CC58" i="13"/>
  <c r="CG58" i="13"/>
  <c r="AF58" i="13"/>
  <c r="AN58" i="13"/>
  <c r="AV58" i="13"/>
  <c r="BD58" i="13"/>
  <c r="BL58" i="13"/>
  <c r="BT58" i="13"/>
  <c r="CB58" i="13"/>
  <c r="CI58" i="13"/>
  <c r="AH58" i="13"/>
  <c r="AP58" i="13"/>
  <c r="AX58" i="13"/>
  <c r="BF58" i="13"/>
  <c r="BN58" i="13"/>
  <c r="BV58" i="13"/>
  <c r="CD58" i="13"/>
  <c r="CJ58" i="13"/>
  <c r="AI58" i="13"/>
  <c r="AQ58" i="13"/>
  <c r="AY58" i="13"/>
  <c r="BG58" i="13"/>
  <c r="BO58" i="13"/>
  <c r="BW58" i="13"/>
  <c r="CE58" i="13"/>
  <c r="AJ58" i="13"/>
  <c r="AZ58" i="13"/>
  <c r="BP58" i="13"/>
  <c r="CF58" i="13"/>
  <c r="AL58" i="13"/>
  <c r="BB58" i="13"/>
  <c r="BR58" i="13"/>
  <c r="CH58" i="13"/>
  <c r="AE58" i="13"/>
  <c r="AM58" i="13"/>
  <c r="AU58" i="13"/>
  <c r="BC58" i="13"/>
  <c r="BK58" i="13"/>
  <c r="BS58" i="13"/>
  <c r="CA58" i="13"/>
  <c r="AR58" i="13"/>
  <c r="BH58" i="13"/>
  <c r="BX58" i="13"/>
  <c r="CK58" i="13"/>
  <c r="AT58" i="13"/>
  <c r="BJ58" i="13"/>
  <c r="BZ58" i="13"/>
  <c r="CL58" i="13"/>
  <c r="C55" i="13"/>
  <c r="G55" i="13"/>
  <c r="K55" i="13"/>
  <c r="O55" i="13"/>
  <c r="S55" i="13"/>
  <c r="W55" i="13"/>
  <c r="AA55" i="13"/>
  <c r="AE55" i="13"/>
  <c r="AI55" i="13"/>
  <c r="AM55" i="13"/>
  <c r="AQ55" i="13"/>
  <c r="AU55" i="13"/>
  <c r="AY55" i="13"/>
  <c r="BC55" i="13"/>
  <c r="BG55" i="13"/>
  <c r="BK55" i="13"/>
  <c r="BO55" i="13"/>
  <c r="BS55" i="13"/>
  <c r="BW55" i="13"/>
  <c r="CA55" i="13"/>
  <c r="CE55" i="13"/>
  <c r="CI55" i="13"/>
  <c r="H55" i="13"/>
  <c r="P55" i="13"/>
  <c r="X55" i="13"/>
  <c r="AF55" i="13"/>
  <c r="AN55" i="13"/>
  <c r="AV55" i="13"/>
  <c r="BD55" i="13"/>
  <c r="BL55" i="13"/>
  <c r="BT55" i="13"/>
  <c r="CB55" i="13"/>
  <c r="CJ55" i="13"/>
  <c r="F55" i="13"/>
  <c r="N55" i="13"/>
  <c r="V55" i="13"/>
  <c r="AD55" i="13"/>
  <c r="AL55" i="13"/>
  <c r="AT55" i="13"/>
  <c r="BB55" i="13"/>
  <c r="BJ55" i="13"/>
  <c r="BR55" i="13"/>
  <c r="BZ55" i="13"/>
  <c r="CH55" i="13"/>
  <c r="E55" i="13"/>
  <c r="I55" i="13"/>
  <c r="M55" i="13"/>
  <c r="Q55" i="13"/>
  <c r="U55" i="13"/>
  <c r="Y55" i="13"/>
  <c r="AC55" i="13"/>
  <c r="AG55" i="13"/>
  <c r="AK55" i="13"/>
  <c r="AO55" i="13"/>
  <c r="AS55" i="13"/>
  <c r="AW55" i="13"/>
  <c r="BA55" i="13"/>
  <c r="BE55" i="13"/>
  <c r="BI55" i="13"/>
  <c r="BM55" i="13"/>
  <c r="BQ55" i="13"/>
  <c r="BU55" i="13"/>
  <c r="BY55" i="13"/>
  <c r="CC55" i="13"/>
  <c r="CG55" i="13"/>
  <c r="CK55" i="13"/>
  <c r="D55" i="13"/>
  <c r="L55" i="13"/>
  <c r="T55" i="13"/>
  <c r="AB55" i="13"/>
  <c r="AJ55" i="13"/>
  <c r="AR55" i="13"/>
  <c r="AZ55" i="13"/>
  <c r="BH55" i="13"/>
  <c r="BP55" i="13"/>
  <c r="BX55" i="13"/>
  <c r="CF55" i="13"/>
  <c r="J55" i="13"/>
  <c r="R55" i="13"/>
  <c r="Z55" i="13"/>
  <c r="AH55" i="13"/>
  <c r="AP55" i="13"/>
  <c r="AX55" i="13"/>
  <c r="BF55" i="13"/>
  <c r="BN55" i="13"/>
  <c r="BV55" i="13"/>
  <c r="CD55" i="13"/>
  <c r="CL55" i="13"/>
  <c r="W48" i="13"/>
  <c r="Y48" i="13"/>
  <c r="AA48" i="13"/>
  <c r="AC48" i="13"/>
  <c r="AE48" i="13"/>
  <c r="AG48" i="13"/>
  <c r="AI48" i="13"/>
  <c r="AK48" i="13"/>
  <c r="AM48" i="13"/>
  <c r="AO48" i="13"/>
  <c r="AQ48" i="13"/>
  <c r="AS48" i="13"/>
  <c r="AU48" i="13"/>
  <c r="AW48" i="13"/>
  <c r="AY48" i="13"/>
  <c r="BA48" i="13"/>
  <c r="BC48" i="13"/>
  <c r="BE48" i="13"/>
  <c r="BG48" i="13"/>
  <c r="BI48" i="13"/>
  <c r="BK48" i="13"/>
  <c r="BM48" i="13"/>
  <c r="BO48" i="13"/>
  <c r="BQ48" i="13"/>
  <c r="BS48" i="13"/>
  <c r="BU48" i="13"/>
  <c r="BW48" i="13"/>
  <c r="BY48" i="13"/>
  <c r="CA48" i="13"/>
  <c r="CC48" i="13"/>
  <c r="CE48" i="13"/>
  <c r="CG48" i="13"/>
  <c r="CI48" i="13"/>
  <c r="CK48" i="13"/>
  <c r="X48" i="13"/>
  <c r="AB48" i="13"/>
  <c r="AF48" i="13"/>
  <c r="AJ48" i="13"/>
  <c r="AN48" i="13"/>
  <c r="AR48" i="13"/>
  <c r="AV48" i="13"/>
  <c r="AZ48" i="13"/>
  <c r="BD48" i="13"/>
  <c r="BH48" i="13"/>
  <c r="BL48" i="13"/>
  <c r="BP48" i="13"/>
  <c r="BT48" i="13"/>
  <c r="BX48" i="13"/>
  <c r="CB48" i="13"/>
  <c r="CF48" i="13"/>
  <c r="CJ48" i="13"/>
  <c r="Z48" i="13"/>
  <c r="AD48" i="13"/>
  <c r="AH48" i="13"/>
  <c r="AL48" i="13"/>
  <c r="AP48" i="13"/>
  <c r="AT48" i="13"/>
  <c r="AX48" i="13"/>
  <c r="BB48" i="13"/>
  <c r="BF48" i="13"/>
  <c r="BJ48" i="13"/>
  <c r="BN48" i="13"/>
  <c r="BR48" i="13"/>
  <c r="BV48" i="13"/>
  <c r="BZ48" i="13"/>
  <c r="CD48" i="13"/>
  <c r="CH48" i="13"/>
  <c r="CL48" i="13"/>
  <c r="D46" i="13"/>
  <c r="F46" i="13"/>
  <c r="H46" i="13"/>
  <c r="J46" i="13"/>
  <c r="L46" i="13"/>
  <c r="N46" i="13"/>
  <c r="P46" i="13"/>
  <c r="R46" i="13"/>
  <c r="T46" i="13"/>
  <c r="V46" i="13"/>
  <c r="X46" i="13"/>
  <c r="Z46" i="13"/>
  <c r="AB46" i="13"/>
  <c r="AD46" i="13"/>
  <c r="AF46" i="13"/>
  <c r="AH46" i="13"/>
  <c r="C46" i="13"/>
  <c r="G46" i="13"/>
  <c r="K46" i="13"/>
  <c r="O46" i="13"/>
  <c r="S46" i="13"/>
  <c r="W46" i="13"/>
  <c r="AA46" i="13"/>
  <c r="AE46" i="13"/>
  <c r="AI46" i="13"/>
  <c r="AK46" i="13"/>
  <c r="AM46" i="13"/>
  <c r="AO46" i="13"/>
  <c r="AQ46" i="13"/>
  <c r="AS46" i="13"/>
  <c r="AU46" i="13"/>
  <c r="AW46" i="13"/>
  <c r="AY46" i="13"/>
  <c r="BA46" i="13"/>
  <c r="BC46" i="13"/>
  <c r="BE46" i="13"/>
  <c r="BG46" i="13"/>
  <c r="BI46" i="13"/>
  <c r="BK46" i="13"/>
  <c r="BM46" i="13"/>
  <c r="BO46" i="13"/>
  <c r="BQ46" i="13"/>
  <c r="BS46" i="13"/>
  <c r="BU46" i="13"/>
  <c r="BW46" i="13"/>
  <c r="BY46" i="13"/>
  <c r="CA46" i="13"/>
  <c r="CC46" i="13"/>
  <c r="CE46" i="13"/>
  <c r="CG46" i="13"/>
  <c r="CI46" i="13"/>
  <c r="CK46" i="13"/>
  <c r="E46" i="13"/>
  <c r="M46" i="13"/>
  <c r="U46" i="13"/>
  <c r="AC46" i="13"/>
  <c r="AJ46" i="13"/>
  <c r="AN46" i="13"/>
  <c r="AR46" i="13"/>
  <c r="AV46" i="13"/>
  <c r="AZ46" i="13"/>
  <c r="BD46" i="13"/>
  <c r="BH46" i="13"/>
  <c r="BL46" i="13"/>
  <c r="BP46" i="13"/>
  <c r="BT46" i="13"/>
  <c r="BX46" i="13"/>
  <c r="CB46" i="13"/>
  <c r="CF46" i="13"/>
  <c r="CJ46" i="13"/>
  <c r="I46" i="13"/>
  <c r="Q46" i="13"/>
  <c r="Y46" i="13"/>
  <c r="AG46" i="13"/>
  <c r="AL46" i="13"/>
  <c r="AP46" i="13"/>
  <c r="AT46" i="13"/>
  <c r="AX46" i="13"/>
  <c r="BB46" i="13"/>
  <c r="BF46" i="13"/>
  <c r="BJ46" i="13"/>
  <c r="BN46" i="13"/>
  <c r="BR46" i="13"/>
  <c r="BV46" i="13"/>
  <c r="BZ46" i="13"/>
  <c r="CD46" i="13"/>
  <c r="CH46" i="13"/>
  <c r="CL46" i="13"/>
  <c r="C57" i="13"/>
  <c r="G57" i="13"/>
  <c r="K57" i="13"/>
  <c r="O57" i="13"/>
  <c r="S57" i="13"/>
  <c r="W57" i="13"/>
  <c r="AA57" i="13"/>
  <c r="AE57" i="13"/>
  <c r="AI57" i="13"/>
  <c r="AM57" i="13"/>
  <c r="AQ57" i="13"/>
  <c r="AU57" i="13"/>
  <c r="AY57" i="13"/>
  <c r="BC57" i="13"/>
  <c r="BG57" i="13"/>
  <c r="BK57" i="13"/>
  <c r="BO57" i="13"/>
  <c r="BS57" i="13"/>
  <c r="BW57" i="13"/>
  <c r="CA57" i="13"/>
  <c r="CE57" i="13"/>
  <c r="CI57" i="13"/>
  <c r="H57" i="13"/>
  <c r="P57" i="13"/>
  <c r="X57" i="13"/>
  <c r="AF57" i="13"/>
  <c r="AN57" i="13"/>
  <c r="AV57" i="13"/>
  <c r="BD57" i="13"/>
  <c r="BL57" i="13"/>
  <c r="BT57" i="13"/>
  <c r="CB57" i="13"/>
  <c r="CJ57" i="13"/>
  <c r="F57" i="13"/>
  <c r="N57" i="13"/>
  <c r="V57" i="13"/>
  <c r="AD57" i="13"/>
  <c r="AL57" i="13"/>
  <c r="AT57" i="13"/>
  <c r="BB57" i="13"/>
  <c r="BJ57" i="13"/>
  <c r="BR57" i="13"/>
  <c r="BZ57" i="13"/>
  <c r="CH57" i="13"/>
  <c r="E57" i="13"/>
  <c r="I57" i="13"/>
  <c r="M57" i="13"/>
  <c r="Q57" i="13"/>
  <c r="U57" i="13"/>
  <c r="Y57" i="13"/>
  <c r="AC57" i="13"/>
  <c r="AG57" i="13"/>
  <c r="AK57" i="13"/>
  <c r="AO57" i="13"/>
  <c r="AS57" i="13"/>
  <c r="AW57" i="13"/>
  <c r="BA57" i="13"/>
  <c r="BE57" i="13"/>
  <c r="BI57" i="13"/>
  <c r="BM57" i="13"/>
  <c r="BQ57" i="13"/>
  <c r="BU57" i="13"/>
  <c r="BY57" i="13"/>
  <c r="CC57" i="13"/>
  <c r="CG57" i="13"/>
  <c r="CK57" i="13"/>
  <c r="D57" i="13"/>
  <c r="L57" i="13"/>
  <c r="AB57" i="13"/>
  <c r="AR57" i="13"/>
  <c r="BH57" i="13"/>
  <c r="BX57" i="13"/>
  <c r="R57" i="13"/>
  <c r="AH57" i="13"/>
  <c r="AX57" i="13"/>
  <c r="BN57" i="13"/>
  <c r="CD57" i="13"/>
  <c r="T57" i="13"/>
  <c r="AJ57" i="13"/>
  <c r="AZ57" i="13"/>
  <c r="BP57" i="13"/>
  <c r="CF57" i="13"/>
  <c r="J57" i="13"/>
  <c r="Z57" i="13"/>
  <c r="AP57" i="13"/>
  <c r="BF57" i="13"/>
  <c r="BV57" i="13"/>
  <c r="CL57" i="13"/>
  <c r="F53" i="13"/>
  <c r="J53" i="13"/>
  <c r="N53" i="13"/>
  <c r="R53" i="13"/>
  <c r="V53" i="13"/>
  <c r="Z53" i="13"/>
  <c r="AD53" i="13"/>
  <c r="AH53" i="13"/>
  <c r="AL53" i="13"/>
  <c r="AP53" i="13"/>
  <c r="AT53" i="13"/>
  <c r="AX53" i="13"/>
  <c r="BB53" i="13"/>
  <c r="BF53" i="13"/>
  <c r="BJ53" i="13"/>
  <c r="BN53" i="13"/>
  <c r="BR53" i="13"/>
  <c r="BV53" i="13"/>
  <c r="BZ53" i="13"/>
  <c r="CD53" i="13"/>
  <c r="CH53" i="13"/>
  <c r="CL53" i="13"/>
  <c r="E53" i="13"/>
  <c r="I53" i="13"/>
  <c r="M53" i="13"/>
  <c r="Q53" i="13"/>
  <c r="U53" i="13"/>
  <c r="Y53" i="13"/>
  <c r="AC53" i="13"/>
  <c r="AG53" i="13"/>
  <c r="AK53" i="13"/>
  <c r="AO53" i="13"/>
  <c r="AS53" i="13"/>
  <c r="AW53" i="13"/>
  <c r="BA53" i="13"/>
  <c r="BE53" i="13"/>
  <c r="BI53" i="13"/>
  <c r="BM53" i="13"/>
  <c r="BQ53" i="13"/>
  <c r="BU53" i="13"/>
  <c r="BY53" i="13"/>
  <c r="CC53" i="13"/>
  <c r="CG53" i="13"/>
  <c r="CK53" i="13"/>
  <c r="CF53" i="13"/>
  <c r="BX53" i="13"/>
  <c r="BP53" i="13"/>
  <c r="BH53" i="13"/>
  <c r="AZ53" i="13"/>
  <c r="AR53" i="13"/>
  <c r="AJ53" i="13"/>
  <c r="AB53" i="13"/>
  <c r="T53" i="13"/>
  <c r="L53" i="13"/>
  <c r="D53" i="13"/>
  <c r="C53" i="13"/>
  <c r="G53" i="13"/>
  <c r="K53" i="13"/>
  <c r="O53" i="13"/>
  <c r="S53" i="13"/>
  <c r="W53" i="13"/>
  <c r="AA53" i="13"/>
  <c r="AE53" i="13"/>
  <c r="AI53" i="13"/>
  <c r="AM53" i="13"/>
  <c r="AQ53" i="13"/>
  <c r="AU53" i="13"/>
  <c r="AY53" i="13"/>
  <c r="BC53" i="13"/>
  <c r="BG53" i="13"/>
  <c r="BK53" i="13"/>
  <c r="BO53" i="13"/>
  <c r="BS53" i="13"/>
  <c r="BW53" i="13"/>
  <c r="CA53" i="13"/>
  <c r="CE53" i="13"/>
  <c r="CI53" i="13"/>
  <c r="CJ53" i="13"/>
  <c r="CB53" i="13"/>
  <c r="BT53" i="13"/>
  <c r="BL53" i="13"/>
  <c r="BD53" i="13"/>
  <c r="AV53" i="13"/>
  <c r="AN53" i="13"/>
  <c r="AF53" i="13"/>
  <c r="X53" i="13"/>
  <c r="P53" i="13"/>
  <c r="H53" i="13"/>
  <c r="U51" i="13"/>
  <c r="Y51" i="13"/>
  <c r="AC51" i="13"/>
  <c r="AG51" i="13"/>
  <c r="AK51" i="13"/>
  <c r="AO51" i="13"/>
  <c r="AS51" i="13"/>
  <c r="AW51" i="13"/>
  <c r="BA51" i="13"/>
  <c r="BE51" i="13"/>
  <c r="BI51" i="13"/>
  <c r="BM51" i="13"/>
  <c r="BQ51" i="13"/>
  <c r="BU51" i="13"/>
  <c r="BY51" i="13"/>
  <c r="CC51" i="13"/>
  <c r="CG51" i="13"/>
  <c r="CK51" i="13"/>
  <c r="T51" i="13"/>
  <c r="AB51" i="13"/>
  <c r="AJ51" i="13"/>
  <c r="AR51" i="13"/>
  <c r="AZ51" i="13"/>
  <c r="BH51" i="13"/>
  <c r="BP51" i="13"/>
  <c r="BX51" i="13"/>
  <c r="CF51" i="13"/>
  <c r="V51" i="13"/>
  <c r="AD51" i="13"/>
  <c r="AL51" i="13"/>
  <c r="AT51" i="13"/>
  <c r="BB51" i="13"/>
  <c r="BJ51" i="13"/>
  <c r="BR51" i="13"/>
  <c r="BZ51" i="13"/>
  <c r="CH51" i="13"/>
  <c r="W51" i="13"/>
  <c r="AE51" i="13"/>
  <c r="AM51" i="13"/>
  <c r="AU51" i="13"/>
  <c r="BC51" i="13"/>
  <c r="BK51" i="13"/>
  <c r="BS51" i="13"/>
  <c r="CA51" i="13"/>
  <c r="CI51" i="13"/>
  <c r="X51" i="13"/>
  <c r="AN51" i="13"/>
  <c r="BD51" i="13"/>
  <c r="BT51" i="13"/>
  <c r="CJ51" i="13"/>
  <c r="AH51" i="13"/>
  <c r="AX51" i="13"/>
  <c r="BN51" i="13"/>
  <c r="CD51" i="13"/>
  <c r="S51" i="13"/>
  <c r="AA51" i="13"/>
  <c r="AI51" i="13"/>
  <c r="AQ51" i="13"/>
  <c r="AY51" i="13"/>
  <c r="BG51" i="13"/>
  <c r="BO51" i="13"/>
  <c r="BW51" i="13"/>
  <c r="CE51" i="13"/>
  <c r="AF51" i="13"/>
  <c r="AV51" i="13"/>
  <c r="BL51" i="13"/>
  <c r="CB51" i="13"/>
  <c r="Z51" i="13"/>
  <c r="AP51" i="13"/>
  <c r="BF51" i="13"/>
  <c r="BV51" i="13"/>
  <c r="CL51" i="13"/>
  <c r="C56" i="13"/>
  <c r="G56" i="13"/>
  <c r="K56" i="13"/>
  <c r="O56" i="13"/>
  <c r="S56" i="13"/>
  <c r="W56" i="13"/>
  <c r="AA56" i="13"/>
  <c r="AE56" i="13"/>
  <c r="AI56" i="13"/>
  <c r="AM56" i="13"/>
  <c r="AQ56" i="13"/>
  <c r="AU56" i="13"/>
  <c r="AY56" i="13"/>
  <c r="BC56" i="13"/>
  <c r="BG56" i="13"/>
  <c r="BK56" i="13"/>
  <c r="BO56" i="13"/>
  <c r="BS56" i="13"/>
  <c r="BW56" i="13"/>
  <c r="CA56" i="13"/>
  <c r="CE56" i="13"/>
  <c r="CI56" i="13"/>
  <c r="H56" i="13"/>
  <c r="P56" i="13"/>
  <c r="X56" i="13"/>
  <c r="AF56" i="13"/>
  <c r="AN56" i="13"/>
  <c r="AV56" i="13"/>
  <c r="BD56" i="13"/>
  <c r="BL56" i="13"/>
  <c r="BT56" i="13"/>
  <c r="CB56" i="13"/>
  <c r="CJ56" i="13"/>
  <c r="F56" i="13"/>
  <c r="N56" i="13"/>
  <c r="V56" i="13"/>
  <c r="AD56" i="13"/>
  <c r="AL56" i="13"/>
  <c r="AT56" i="13"/>
  <c r="BB56" i="13"/>
  <c r="BJ56" i="13"/>
  <c r="BR56" i="13"/>
  <c r="BZ56" i="13"/>
  <c r="CH56" i="13"/>
  <c r="E56" i="13"/>
  <c r="M56" i="13"/>
  <c r="U56" i="13"/>
  <c r="AC56" i="13"/>
  <c r="AK56" i="13"/>
  <c r="AS56" i="13"/>
  <c r="BA56" i="13"/>
  <c r="BI56" i="13"/>
  <c r="BQ56" i="13"/>
  <c r="BY56" i="13"/>
  <c r="CG56" i="13"/>
  <c r="L56" i="13"/>
  <c r="AB56" i="13"/>
  <c r="AR56" i="13"/>
  <c r="BH56" i="13"/>
  <c r="BX56" i="13"/>
  <c r="R56" i="13"/>
  <c r="AH56" i="13"/>
  <c r="AX56" i="13"/>
  <c r="BN56" i="13"/>
  <c r="CD56" i="13"/>
  <c r="I56" i="13"/>
  <c r="Q56" i="13"/>
  <c r="Y56" i="13"/>
  <c r="AG56" i="13"/>
  <c r="AO56" i="13"/>
  <c r="AW56" i="13"/>
  <c r="BE56" i="13"/>
  <c r="BM56" i="13"/>
  <c r="BU56" i="13"/>
  <c r="CC56" i="13"/>
  <c r="CK56" i="13"/>
  <c r="D56" i="13"/>
  <c r="T56" i="13"/>
  <c r="AJ56" i="13"/>
  <c r="AZ56" i="13"/>
  <c r="BP56" i="13"/>
  <c r="CF56" i="13"/>
  <c r="J56" i="13"/>
  <c r="Z56" i="13"/>
  <c r="AP56" i="13"/>
  <c r="BF56" i="13"/>
  <c r="BV56" i="13"/>
  <c r="CL56" i="13"/>
  <c r="C47" i="13"/>
  <c r="E47" i="13"/>
  <c r="G47" i="13"/>
  <c r="I47" i="13"/>
  <c r="K47" i="13"/>
  <c r="M47" i="13"/>
  <c r="O47" i="13"/>
  <c r="Q47" i="13"/>
  <c r="S47" i="13"/>
  <c r="U47" i="13"/>
  <c r="W47" i="13"/>
  <c r="Y47" i="13"/>
  <c r="AA47" i="13"/>
  <c r="AC47" i="13"/>
  <c r="AE47" i="13"/>
  <c r="AG47" i="13"/>
  <c r="AI47" i="13"/>
  <c r="AK47" i="13"/>
  <c r="AM47" i="13"/>
  <c r="AO47" i="13"/>
  <c r="AQ47" i="13"/>
  <c r="AS47" i="13"/>
  <c r="AU47" i="13"/>
  <c r="AW47" i="13"/>
  <c r="AY47" i="13"/>
  <c r="BA47" i="13"/>
  <c r="BC47" i="13"/>
  <c r="BE47" i="13"/>
  <c r="BG47" i="13"/>
  <c r="BI47" i="13"/>
  <c r="BK47" i="13"/>
  <c r="BM47" i="13"/>
  <c r="BO47" i="13"/>
  <c r="BQ47" i="13"/>
  <c r="BS47" i="13"/>
  <c r="BU47" i="13"/>
  <c r="BW47" i="13"/>
  <c r="BY47" i="13"/>
  <c r="CA47" i="13"/>
  <c r="CC47" i="13"/>
  <c r="CE47" i="13"/>
  <c r="CG47" i="13"/>
  <c r="CI47" i="13"/>
  <c r="CK47" i="13"/>
  <c r="D47" i="13"/>
  <c r="H47" i="13"/>
  <c r="L47" i="13"/>
  <c r="P47" i="13"/>
  <c r="T47" i="13"/>
  <c r="X47" i="13"/>
  <c r="AB47" i="13"/>
  <c r="AF47" i="13"/>
  <c r="AJ47" i="13"/>
  <c r="AN47" i="13"/>
  <c r="AR47" i="13"/>
  <c r="AV47" i="13"/>
  <c r="AZ47" i="13"/>
  <c r="BD47" i="13"/>
  <c r="BH47" i="13"/>
  <c r="BL47" i="13"/>
  <c r="BP47" i="13"/>
  <c r="BT47" i="13"/>
  <c r="BX47" i="13"/>
  <c r="CB47" i="13"/>
  <c r="CF47" i="13"/>
  <c r="CJ47" i="13"/>
  <c r="F47" i="13"/>
  <c r="J47" i="13"/>
  <c r="N47" i="13"/>
  <c r="R47" i="13"/>
  <c r="V47" i="13"/>
  <c r="Z47" i="13"/>
  <c r="AD47" i="13"/>
  <c r="AH47" i="13"/>
  <c r="AL47" i="13"/>
  <c r="AP47" i="13"/>
  <c r="AT47" i="13"/>
  <c r="AX47" i="13"/>
  <c r="BB47" i="13"/>
  <c r="BF47" i="13"/>
  <c r="BJ47" i="13"/>
  <c r="BN47" i="13"/>
  <c r="BR47" i="13"/>
  <c r="BV47" i="13"/>
  <c r="BZ47" i="13"/>
  <c r="CD47" i="13"/>
  <c r="CH47" i="13"/>
  <c r="CL47" i="13"/>
  <c r="E49" i="13"/>
  <c r="I49" i="13"/>
  <c r="M49" i="13"/>
  <c r="Q49" i="13"/>
  <c r="U49" i="13"/>
  <c r="Y49" i="13"/>
  <c r="AC49" i="13"/>
  <c r="AG49" i="13"/>
  <c r="AK49" i="13"/>
  <c r="AO49" i="13"/>
  <c r="AS49" i="13"/>
  <c r="AW49" i="13"/>
  <c r="BA49" i="13"/>
  <c r="BE49" i="13"/>
  <c r="BI49" i="13"/>
  <c r="BM49" i="13"/>
  <c r="BQ49" i="13"/>
  <c r="BU49" i="13"/>
  <c r="BY49" i="13"/>
  <c r="CC49" i="13"/>
  <c r="CG49" i="13"/>
  <c r="CK49" i="13"/>
  <c r="D49" i="13"/>
  <c r="L49" i="13"/>
  <c r="T49" i="13"/>
  <c r="AB49" i="13"/>
  <c r="AJ49" i="13"/>
  <c r="AR49" i="13"/>
  <c r="AZ49" i="13"/>
  <c r="BH49" i="13"/>
  <c r="BP49" i="13"/>
  <c r="BX49" i="13"/>
  <c r="CF49" i="13"/>
  <c r="F49" i="13"/>
  <c r="N49" i="13"/>
  <c r="V49" i="13"/>
  <c r="AD49" i="13"/>
  <c r="AL49" i="13"/>
  <c r="AT49" i="13"/>
  <c r="BB49" i="13"/>
  <c r="BJ49" i="13"/>
  <c r="BR49" i="13"/>
  <c r="BZ49" i="13"/>
  <c r="CH49" i="13"/>
  <c r="G49" i="13"/>
  <c r="O49" i="13"/>
  <c r="W49" i="13"/>
  <c r="AE49" i="13"/>
  <c r="AM49" i="13"/>
  <c r="AU49" i="13"/>
  <c r="BC49" i="13"/>
  <c r="BK49" i="13"/>
  <c r="BS49" i="13"/>
  <c r="CA49" i="13"/>
  <c r="CI49" i="13"/>
  <c r="H49" i="13"/>
  <c r="X49" i="13"/>
  <c r="AN49" i="13"/>
  <c r="BD49" i="13"/>
  <c r="BT49" i="13"/>
  <c r="CJ49" i="13"/>
  <c r="R49" i="13"/>
  <c r="AH49" i="13"/>
  <c r="AX49" i="13"/>
  <c r="BN49" i="13"/>
  <c r="CD49" i="13"/>
  <c r="C49" i="13"/>
  <c r="K49" i="13"/>
  <c r="S49" i="13"/>
  <c r="AA49" i="13"/>
  <c r="AI49" i="13"/>
  <c r="AQ49" i="13"/>
  <c r="AY49" i="13"/>
  <c r="BG49" i="13"/>
  <c r="BO49" i="13"/>
  <c r="BW49" i="13"/>
  <c r="CE49" i="13"/>
  <c r="P49" i="13"/>
  <c r="AF49" i="13"/>
  <c r="AV49" i="13"/>
  <c r="BL49" i="13"/>
  <c r="CB49" i="13"/>
  <c r="J49" i="13"/>
  <c r="Z49" i="13"/>
  <c r="AP49" i="13"/>
  <c r="BF49" i="13"/>
  <c r="BV49" i="13"/>
  <c r="CL49" i="13"/>
  <c r="U52" i="13"/>
  <c r="Y52" i="13"/>
  <c r="AC52" i="13"/>
  <c r="AG52" i="13"/>
  <c r="AK52" i="13"/>
  <c r="AO52" i="13"/>
  <c r="AS52" i="13"/>
  <c r="AW52" i="13"/>
  <c r="BA52" i="13"/>
  <c r="BE52" i="13"/>
  <c r="BI52" i="13"/>
  <c r="BM52" i="13"/>
  <c r="BQ52" i="13"/>
  <c r="BU52" i="13"/>
  <c r="BY52" i="13"/>
  <c r="CC52" i="13"/>
  <c r="CG52" i="13"/>
  <c r="CK52" i="13"/>
  <c r="X52" i="13"/>
  <c r="AF52" i="13"/>
  <c r="AN52" i="13"/>
  <c r="AV52" i="13"/>
  <c r="BD52" i="13"/>
  <c r="BL52" i="13"/>
  <c r="BT52" i="13"/>
  <c r="CB52" i="13"/>
  <c r="CJ52" i="13"/>
  <c r="V52" i="13"/>
  <c r="AD52" i="13"/>
  <c r="AL52" i="13"/>
  <c r="AT52" i="13"/>
  <c r="BB52" i="13"/>
  <c r="BJ52" i="13"/>
  <c r="BR52" i="13"/>
  <c r="BZ52" i="13"/>
  <c r="CH52" i="13"/>
  <c r="S52" i="13"/>
  <c r="AA52" i="13"/>
  <c r="AI52" i="13"/>
  <c r="AM52" i="13"/>
  <c r="AU52" i="13"/>
  <c r="BC52" i="13"/>
  <c r="BK52" i="13"/>
  <c r="BO52" i="13"/>
  <c r="BW52" i="13"/>
  <c r="CA52" i="13"/>
  <c r="CI52" i="13"/>
  <c r="AB52" i="13"/>
  <c r="AR52" i="13"/>
  <c r="BH52" i="13"/>
  <c r="BX52" i="13"/>
  <c r="AH52" i="13"/>
  <c r="AX52" i="13"/>
  <c r="BN52" i="13"/>
  <c r="BV52" i="13"/>
  <c r="CL52" i="13"/>
  <c r="W52" i="13"/>
  <c r="AE52" i="13"/>
  <c r="AQ52" i="13"/>
  <c r="AY52" i="13"/>
  <c r="BG52" i="13"/>
  <c r="BS52" i="13"/>
  <c r="CE52" i="13"/>
  <c r="T52" i="13"/>
  <c r="AJ52" i="13"/>
  <c r="AZ52" i="13"/>
  <c r="BP52" i="13"/>
  <c r="CF52" i="13"/>
  <c r="Z52" i="13"/>
  <c r="AP52" i="13"/>
  <c r="BF52" i="13"/>
  <c r="CD52" i="13"/>
  <c r="CM59" i="13" l="1"/>
  <c r="CN59" i="13"/>
  <c r="BZ59" i="13"/>
  <c r="AT59" i="13"/>
  <c r="F59" i="13"/>
  <c r="CK59" i="13"/>
  <c r="BU59" i="13"/>
  <c r="BE59" i="13"/>
  <c r="AO59" i="13"/>
  <c r="Y59" i="13"/>
  <c r="I59" i="13"/>
  <c r="BY59" i="13"/>
  <c r="BI59" i="13"/>
  <c r="AS59" i="13"/>
  <c r="AC59" i="13"/>
  <c r="M59" i="13"/>
  <c r="CI59" i="13"/>
  <c r="CA59" i="13"/>
  <c r="BS59" i="13"/>
  <c r="BK59" i="13"/>
  <c r="BC59" i="13"/>
  <c r="AU59" i="13"/>
  <c r="AM59" i="13"/>
  <c r="AE59" i="13"/>
  <c r="W59" i="13"/>
  <c r="O59" i="13"/>
  <c r="G59" i="13"/>
  <c r="CL59" i="13"/>
  <c r="CH59" i="13"/>
  <c r="CD59" i="13"/>
  <c r="BV59" i="13"/>
  <c r="BR59" i="13"/>
  <c r="BN59" i="13"/>
  <c r="BJ59" i="13"/>
  <c r="BF59" i="13"/>
  <c r="BB59" i="13"/>
  <c r="AX59" i="13"/>
  <c r="AP59" i="13"/>
  <c r="AL59" i="13"/>
  <c r="AH59" i="13"/>
  <c r="AD59" i="13"/>
  <c r="Z59" i="13"/>
  <c r="V59" i="13"/>
  <c r="R59" i="13"/>
  <c r="N59" i="13"/>
  <c r="J59" i="13"/>
  <c r="CC59" i="13"/>
  <c r="BM59" i="13"/>
  <c r="AW59" i="13"/>
  <c r="AG59" i="13"/>
  <c r="Q59" i="13"/>
  <c r="CG59" i="13"/>
  <c r="BQ59" i="13"/>
  <c r="BA59" i="13"/>
  <c r="AK59" i="13"/>
  <c r="U59" i="13"/>
  <c r="E59" i="13"/>
  <c r="CE59" i="13"/>
  <c r="BW59" i="13"/>
  <c r="BO59" i="13"/>
  <c r="BG59" i="13"/>
  <c r="AY59" i="13"/>
  <c r="AQ59" i="13"/>
  <c r="AI59" i="13"/>
  <c r="AA59" i="13"/>
  <c r="S59" i="13"/>
  <c r="K59" i="13"/>
  <c r="C59" i="13"/>
  <c r="CJ59" i="13"/>
  <c r="CF59" i="13"/>
  <c r="CB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</calcChain>
</file>

<file path=xl/sharedStrings.xml><?xml version="1.0" encoding="utf-8"?>
<sst xmlns="http://schemas.openxmlformats.org/spreadsheetml/2006/main" count="509" uniqueCount="201">
  <si>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</si>
  <si>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</si>
  <si>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</si>
  <si>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</si>
  <si>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</si>
  <si>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</si>
  <si>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</si>
  <si>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</si>
  <si>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</si>
  <si>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</si>
  <si>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</si>
  <si>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</si>
  <si>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</si>
  <si>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</si>
  <si>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</si>
  <si>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</si>
  <si>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</si>
  <si>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</si>
  <si>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</si>
  <si>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</si>
  <si>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</si>
  <si>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</si>
  <si>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</si>
  <si>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</si>
  <si>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</si>
  <si>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</si>
  <si>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</si>
  <si>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</si>
  <si>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</si>
  <si>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</si>
  <si>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</si>
  <si>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</si>
  <si>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</si>
  <si>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</si>
  <si>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</si>
  <si>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</si>
  <si>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</si>
  <si>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</si>
  <si>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</si>
  <si>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</si>
  <si>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</si>
  <si>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</si>
  <si>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</si>
  <si>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</si>
  <si>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</si>
  <si>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</si>
  <si>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</si>
  <si>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</si>
  <si>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</si>
  <si>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</si>
  <si>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</si>
  <si>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</si>
  <si>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</si>
  <si>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</si>
  <si>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</si>
  <si>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</si>
  <si>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</si>
  <si>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</si>
  <si>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</si>
  <si>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</si>
  <si>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</si>
  <si>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</si>
  <si>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</si>
  <si>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</si>
  <si>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</si>
  <si>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</si>
  <si>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</si>
  <si>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</si>
  <si>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</si>
  <si>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</si>
  <si>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</si>
  <si>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</si>
  <si>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</si>
  <si>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</si>
  <si>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</si>
  <si>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</si>
  <si>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</si>
  <si>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</si>
  <si>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</si>
  <si>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</si>
  <si>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</si>
  <si>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</si>
  <si>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</si>
  <si>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</si>
  <si>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</si>
  <si>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</si>
  <si>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</si>
  <si>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</si>
  <si>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</si>
  <si>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</si>
  <si>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</si>
  <si>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</si>
  <si>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</si>
  <si>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</si>
  <si>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</si>
  <si>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</si>
  <si>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</si>
  <si>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</si>
  <si>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</si>
  <si>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</si>
  <si>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</si>
  <si>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</si>
  <si>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</si>
  <si>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</si>
  <si>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</si>
  <si>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</si>
  <si>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</si>
  <si>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</si>
  <si>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</si>
  <si>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</si>
  <si>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</si>
  <si>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</si>
  <si>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</si>
  <si>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</si>
  <si>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</si>
  <si>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</si>
  <si>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</si>
  <si>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</si>
  <si>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</si>
  <si>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</si>
  <si>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</si>
  <si>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</si>
  <si>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</si>
  <si>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</si>
  <si>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</si>
  <si>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</si>
  <si>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</si>
  <si>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</si>
  <si>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</si>
  <si>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</si>
  <si>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</si>
  <si>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</si>
  <si>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</si>
  <si>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</si>
  <si>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</si>
  <si>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</si>
  <si>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</si>
  <si>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</si>
  <si>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</si>
  <si>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</si>
  <si>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</si>
  <si>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</si>
  <si>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</si>
  <si>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</si>
  <si>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</si>
  <si>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</si>
  <si>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</si>
  <si>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</si>
  <si>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</si>
  <si>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</si>
  <si>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</si>
  <si>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</si>
  <si>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</si>
  <si>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</si>
  <si>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</si>
  <si>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</si>
  <si>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</si>
  <si>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</si>
  <si>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</si>
  <si>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</si>
  <si>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</si>
  <si>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</si>
  <si>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</si>
  <si>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</si>
  <si>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</si>
  <si>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</si>
  <si>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</si>
  <si>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</si>
  <si>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</si>
  <si>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</si>
  <si>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</si>
  <si>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</si>
  <si>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</si>
  <si>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</si>
  <si>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</si>
  <si>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</si>
  <si>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</si>
  <si>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</si>
  <si>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Eurostat - Data Explorer (europa.eu)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</si>
  <si>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</si>
  <si>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</si>
  <si>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</si>
  <si>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</si>
  <si>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</si>
  <si>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</si>
  <si>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</si>
  <si>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</si>
  <si>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</si>
  <si>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</si>
  <si>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</si>
  <si>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</si>
  <si>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</si>
  <si>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</si>
  <si>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</si>
  <si>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</si>
  <si>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</si>
  <si>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</si>
  <si>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</si>
  <si>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</si>
  <si>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Latvijas ekonomikas cikla siltuma karte, 2000 -2022 (q3)</t>
  </si>
  <si>
    <t>Lativan economy cycle heatmap, 2000-2022 (q3)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</si>
</sst>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14" fillId="0" borderId="0" xfId="0" applyNumberFormat="1" applyFont="1" applyAlignment="1">
      <alignment horizontal="left"/>
    </xf>
    <xf numFmtId="164" fontId="0" fillId="0" borderId="0" xfId="0" applyNumberFormat="1"/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169" fontId="2" fillId="0" borderId="0" xfId="5" applyNumberFormat="1" applyFont="1"/>
    <xf numFmtId="164" fontId="28" fillId="0" borderId="0" xfId="0" applyNumberFormat="1" applyFont="1"/>
    <xf numFmtId="164" fontId="3" fillId="0" borderId="0" xfId="0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2" fontId="2" fillId="5" borderId="2" xfId="0" applyNumberFormat="1" applyFont="1" applyFill="1" applyBorder="1" applyAlignment="1">
      <alignment horizontal="center"/>
    </xf>
    <xf numFmtId="1" fontId="2" fillId="5" borderId="0" xfId="0" applyNumberFormat="1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</cellXfs>
  <cellStyles count="6">
    <cellStyle name="Hipersaite" xfId="2" builtinId="8"/>
    <cellStyle name="Komats" xfId="5" builtinId="3"/>
    <cellStyle name="Labs" xfId="3" builtinId="26"/>
    <cellStyle name="Normaallaad 2" xfId="1" xr:uid="{00000000-0005-0000-0000-000003000000}"/>
    <cellStyle name="Parasts" xfId="0" builtinId="0"/>
    <cellStyle name="Parasts 2" xfId="4" xr:uid="{A07EC452-DB7B-411C-A643-E14A8DD22E38}"/>
  </cellStyles>
  <dxfs count="0"/>
  <tableStyles count="0" defaultTableStyle="TableStyleMedium2" defaultPivotStyle="PivotStyleMedium9"/>
  <colors>
    <mruColors>
      <color rgb="FF00FF00"/>
      <color rgb="FFFEECE2"/>
      <color rgb="FFFF6600"/>
      <color rgb="FFFF944B"/>
      <color rgb="FFFFB27D"/>
      <color rgb="FFD96709"/>
      <color rgb="FFFFFFFF"/>
      <color rgb="FFD80A0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KR__KRE/KRE010m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stat.gov.lv/lv/statistikas-temas/darbs/darbvietas-darbalaiks/tabulas/dvb010c-brivas-darbvietas-pa-darbibas-veidie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stat.gov.lv/lv/statistikas-temas/valsts-ekonomika/konjunktura/tabulas/krp030m-saimniecisko-darbibu-ierobezojosie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nodarbinatiba/tabulas/nbl020c-nodarbinatie-un-nodarbinatibas-limenis-pa" TargetMode="External"/><Relationship Id="rId29" Type="http://schemas.openxmlformats.org/officeDocument/2006/relationships/hyperlink" Target="https://ec.europa.eu/eurostat/databrowser/view/PRC_HICP_MANR__custom_4394497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R/KRR050m?s=krr050m&amp;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data.stat.gov.lv/pxweb/lv/OSP_PUB/START__VEK__KR__KRB/KRB030m" TargetMode="External"/><Relationship Id="rId28" Type="http://schemas.openxmlformats.org/officeDocument/2006/relationships/hyperlink" Target="https://data.stat.gov.lv/pxweb/lv/OSP_PUB/START__VEK__PC__PCI/PCI050c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appsso.eurostat.ec.europa.eu/nui/show.do?dataset=une_rt_q&amp;lang=en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appsso.eurostat.ec.europa.eu/nui/show.do?dataset=ei_bsin_q_r2&amp;lang=en" TargetMode="External"/><Relationship Id="rId27" Type="http://schemas.openxmlformats.org/officeDocument/2006/relationships/hyperlink" Target="https://data.stat.gov.lv/pxweb/lv/OSP_PUB/START__VEK__IS__ISP/ISP050c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zoomScale="70" zoomScaleNormal="70" workbookViewId="0"/>
  </sheetViews>
  <sheetFormatPr defaultColWidth="0" defaultRowHeight="15" zeroHeight="1" x14ac:dyDescent="0.25"/>
  <cols>
    <col min="1" max="1" width="33.140625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3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9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3" t="s">
        <v>178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4" t="s">
        <v>179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3" t="s">
        <v>180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3" t="s">
        <v>178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3" t="s">
        <v>181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3" t="s">
        <v>182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4" t="s">
        <v>183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3" t="s">
        <v>184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3" t="s">
        <v>185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186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3" t="s">
        <v>197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3" t="s">
        <v>187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4" r:id="rId19" display="https://appsso.eurostat.ec.europa.eu/nui/show.do?dataset=une_rt_q&amp;lang=en" xr:uid="{767BDE93-7367-4C3D-A0AE-5C978C37DBAB}"/>
    <hyperlink ref="F5" r:id="rId20" display="https://stat.gov.lv/lv/statistikas-temas/darbs/nodarbinatiba/tabulas/nbl020c-nodarbinatie-un-nodarbinatibas-limenis-pa" xr:uid="{041FD97A-1295-40E0-8502-11BC5798C822}"/>
    <hyperlink ref="F6" r:id="rId21" display="https://stat.gov.lv/lv/statistikas-temas/darbs/darbvietas-darbalaiks/tabulas/dvb010c-brivas-darbvietas-pa-darbibas-veidiem" xr:uid="{64880151-F47A-4F5F-8545-0607B9079890}"/>
    <hyperlink ref="F7" r:id="rId22" display="https://appsso.eurostat.ec.europa.eu/nui/show.do?dataset=ei_bsin_q_r2&amp;lang=en" xr:uid="{E5B48B62-B4F6-43A1-B747-809F2466DD20}"/>
    <hyperlink ref="F8" r:id="rId23" display="https://data.stat.gov.lv/pxweb/lv/OSP_PUB/START__VEK__KR__KRB/KRB030m" xr:uid="{96CB18A0-86CB-48C7-89AF-8A3194880C33}"/>
    <hyperlink ref="F9" r:id="rId24" display="https://data.stat.gov.lv/pxweb/lv/OSP_PUB/START__VEK__KR__KRR/KRR050m?s=krr050m&amp;" xr:uid="{7E8A68A1-3E62-443A-97FA-3D4E3CF039F8}"/>
    <hyperlink ref="F10" r:id="rId25" display="https://stat.gov.lv/lv/statistikas-temas/valsts-ekonomika/konjunktura/tabulas/krp030m-saimniecisko-darbibu-ierobezojosie" xr:uid="{A94439E0-DC2E-49F0-83E6-A27E87431A64}"/>
    <hyperlink ref="F11" r:id="rId26" display="https://data.stat.gov.lv/pxweb/lv/OSP_PUB/START__VEK__KR__KRE/KRE010m" xr:uid="{8F67DD31-6CBC-4656-BFDA-C2EB3A5008D0}"/>
    <hyperlink ref="F13" r:id="rId27" display="https://data.stat.gov.lv/pxweb/lv/OSP_PUB/START__VEK__IS__ISP/ISP050c" xr:uid="{89323140-1E0B-44FE-B3A5-1C917D6190FB}"/>
    <hyperlink ref="F17" r:id="rId28" display="https://data.stat.gov.lv/pxweb/lv/OSP_PUB/START__VEK__PC__PCI/PCI050c" xr:uid="{98666163-9CC3-4B9F-A90A-8ED9CBE59321}"/>
    <hyperlink ref="F16" r:id="rId29" display="https://ec.europa.eu/eurostat/databrowser/view/PRC_HICP_MANR__custom_4394497/default/table?lang=en" xr:uid="{28F78B08-D387-4D40-9924-863B276B6949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CT119"/>
  <sheetViews>
    <sheetView showGridLines="0" view="pageBreakPreview" zoomScale="80" zoomScaleNormal="80" zoomScaleSheetLayoutView="80" workbookViewId="0">
      <pane xSplit="2" topLeftCell="BZ1" activePane="topRight" state="frozen"/>
      <selection pane="topRight"/>
    </sheetView>
  </sheetViews>
  <sheetFormatPr defaultColWidth="0" defaultRowHeight="14.25" zeroHeight="1" x14ac:dyDescent="0.25"/>
  <cols>
    <col min="1" max="1" width="17.140625" style="8" customWidth="1"/>
    <col min="2" max="2" width="22.28515625" style="8" customWidth="1"/>
    <col min="3" max="30" width="11.7109375" style="8" customWidth="1"/>
    <col min="31" max="57" width="14.7109375" style="8" bestFit="1" customWidth="1"/>
    <col min="58" max="58" width="10.7109375" style="8" customWidth="1"/>
    <col min="59" max="73" width="14.7109375" style="8" bestFit="1" customWidth="1"/>
    <col min="74" max="74" width="9.28515625" style="8" customWidth="1"/>
    <col min="75" max="76" width="10.7109375" style="8" customWidth="1"/>
    <col min="77" max="77" width="14.7109375" style="8" bestFit="1" customWidth="1"/>
    <col min="78" max="78" width="11.140625" style="8" customWidth="1"/>
    <col min="79" max="79" width="11.28515625" style="8" customWidth="1"/>
    <col min="80" max="80" width="12.140625" style="8" customWidth="1"/>
    <col min="81" max="82" width="11.140625" style="8" customWidth="1"/>
    <col min="83" max="83" width="11.140625" style="8" bestFit="1" customWidth="1"/>
    <col min="84" max="93" width="13.5703125" style="8" customWidth="1"/>
    <col min="94" max="94" width="9.140625" style="8" customWidth="1"/>
    <col min="95" max="95" width="13.5703125" style="8" customWidth="1"/>
    <col min="96" max="97" width="9.140625" style="8" customWidth="1"/>
    <col min="98" max="16384" width="9.140625" style="8" hidden="1"/>
  </cols>
  <sheetData>
    <row r="1" spans="1:98" x14ac:dyDescent="0.25"/>
    <row r="2" spans="1:98" x14ac:dyDescent="0.25">
      <c r="CC2" s="13"/>
      <c r="CD2" s="13"/>
      <c r="CE2" s="14"/>
    </row>
    <row r="3" spans="1:98" x14ac:dyDescent="0.25">
      <c r="B3" s="15" t="s">
        <v>94</v>
      </c>
      <c r="CE3" s="15"/>
      <c r="CP3" s="15" t="s">
        <v>95</v>
      </c>
    </row>
    <row r="4" spans="1:98" x14ac:dyDescent="0.25">
      <c r="A4" s="8" t="s">
        <v>194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188</v>
      </c>
      <c r="CJ4" s="2" t="s">
        <v>189</v>
      </c>
      <c r="CK4" s="2" t="s">
        <v>190</v>
      </c>
      <c r="CL4" s="2" t="s">
        <v>191</v>
      </c>
      <c r="CM4" s="2" t="s">
        <v>195</v>
      </c>
      <c r="CN4" s="2" t="s">
        <v>196</v>
      </c>
      <c r="CO4" s="2" t="s">
        <v>198</v>
      </c>
      <c r="CP4" s="2" t="s">
        <v>90</v>
      </c>
      <c r="CQ4" s="2" t="s">
        <v>91</v>
      </c>
      <c r="CR4" s="2" t="s">
        <v>92</v>
      </c>
      <c r="CS4" s="2" t="s">
        <v>126</v>
      </c>
      <c r="CT4" s="30" t="s">
        <v>152</v>
      </c>
    </row>
    <row r="5" spans="1:98" ht="15" x14ac:dyDescent="0.25">
      <c r="A5" s="60" t="s">
        <v>119</v>
      </c>
      <c r="B5" s="51" t="s">
        <v>11</v>
      </c>
      <c r="C5" s="41">
        <v>6.9</v>
      </c>
      <c r="D5" s="41">
        <v>5.9</v>
      </c>
      <c r="E5" s="41">
        <v>5.6</v>
      </c>
      <c r="F5" s="41">
        <v>5.9</v>
      </c>
      <c r="G5" s="41">
        <v>4.9000000000000004</v>
      </c>
      <c r="H5" s="41">
        <v>4.5999999999999996</v>
      </c>
      <c r="I5" s="41">
        <v>8.1</v>
      </c>
      <c r="J5" s="41">
        <v>7.7</v>
      </c>
      <c r="K5" s="41">
        <v>8.4</v>
      </c>
      <c r="L5" s="41">
        <v>9.6</v>
      </c>
      <c r="M5" s="41">
        <v>7</v>
      </c>
      <c r="N5" s="41">
        <v>9.6999999999999993</v>
      </c>
      <c r="O5" s="41">
        <v>9.9</v>
      </c>
      <c r="P5" s="41">
        <v>12</v>
      </c>
      <c r="Q5" s="41">
        <v>12.2</v>
      </c>
      <c r="R5" s="41">
        <v>11.3</v>
      </c>
      <c r="S5" s="41">
        <v>10</v>
      </c>
      <c r="T5" s="41">
        <v>8.4</v>
      </c>
      <c r="U5" s="41">
        <v>8.1</v>
      </c>
      <c r="V5" s="41">
        <v>11.8</v>
      </c>
      <c r="W5" s="41">
        <v>15.8</v>
      </c>
      <c r="X5" s="41">
        <v>15.5</v>
      </c>
      <c r="Y5" s="41">
        <v>17.5</v>
      </c>
      <c r="Z5" s="41">
        <v>16.899999999999999</v>
      </c>
      <c r="AA5" s="41">
        <v>19.2</v>
      </c>
      <c r="AB5" s="41">
        <v>21.5</v>
      </c>
      <c r="AC5" s="41">
        <v>22.5</v>
      </c>
      <c r="AD5" s="41">
        <v>27.9</v>
      </c>
      <c r="AE5" s="42">
        <v>31.5</v>
      </c>
      <c r="AF5" s="42">
        <v>32.4</v>
      </c>
      <c r="AG5" s="42">
        <v>32.9</v>
      </c>
      <c r="AH5" s="42">
        <v>29.8</v>
      </c>
      <c r="AI5" s="42">
        <v>28.1</v>
      </c>
      <c r="AJ5" s="42">
        <v>23.8</v>
      </c>
      <c r="AK5" s="42">
        <v>20.5</v>
      </c>
      <c r="AL5" s="42">
        <v>12.1</v>
      </c>
      <c r="AM5" s="42">
        <v>3.7</v>
      </c>
      <c r="AN5" s="42">
        <v>-0.7</v>
      </c>
      <c r="AO5" s="42">
        <v>-6.4</v>
      </c>
      <c r="AP5" s="42">
        <v>-12.1</v>
      </c>
      <c r="AQ5" s="42">
        <v>-8.1999999999999993</v>
      </c>
      <c r="AR5" s="42">
        <v>-6.3</v>
      </c>
      <c r="AS5" s="42">
        <v>-1.8</v>
      </c>
      <c r="AT5" s="42">
        <v>3.4</v>
      </c>
      <c r="AU5" s="42">
        <v>4.3</v>
      </c>
      <c r="AV5" s="42">
        <v>4.4000000000000004</v>
      </c>
      <c r="AW5" s="42">
        <v>4.3</v>
      </c>
      <c r="AX5" s="42">
        <v>4.5</v>
      </c>
      <c r="AY5" s="42">
        <v>3.6</v>
      </c>
      <c r="AZ5" s="42">
        <v>3.8</v>
      </c>
      <c r="BA5" s="42">
        <v>3.5</v>
      </c>
      <c r="BB5" s="42">
        <v>4</v>
      </c>
      <c r="BC5" s="42">
        <v>3.8</v>
      </c>
      <c r="BD5" s="42">
        <v>4.5999999999999996</v>
      </c>
      <c r="BE5" s="42">
        <v>5.0999999999999996</v>
      </c>
      <c r="BF5" s="42">
        <v>4.8</v>
      </c>
      <c r="BG5" s="42">
        <v>7.4</v>
      </c>
      <c r="BH5" s="42">
        <v>6.5</v>
      </c>
      <c r="BI5" s="42">
        <v>7</v>
      </c>
      <c r="BJ5" s="42">
        <v>6.6</v>
      </c>
      <c r="BK5" s="42">
        <v>6.2</v>
      </c>
      <c r="BL5" s="42">
        <v>6.4</v>
      </c>
      <c r="BM5" s="42">
        <v>7.3</v>
      </c>
      <c r="BN5" s="42">
        <v>7.4</v>
      </c>
      <c r="BO5" s="42">
        <v>5.3</v>
      </c>
      <c r="BP5" s="42">
        <v>5.2</v>
      </c>
      <c r="BQ5" s="42">
        <v>3.8</v>
      </c>
      <c r="BR5" s="42">
        <v>5.9</v>
      </c>
      <c r="BS5" s="42">
        <v>7</v>
      </c>
      <c r="BT5" s="42">
        <v>8.6</v>
      </c>
      <c r="BU5" s="42">
        <v>8.3000000000000007</v>
      </c>
      <c r="BV5" s="42">
        <v>7.5</v>
      </c>
      <c r="BW5" s="42">
        <v>8.6999999999999993</v>
      </c>
      <c r="BX5" s="42">
        <v>8.5</v>
      </c>
      <c r="BY5" s="42">
        <v>8.1</v>
      </c>
      <c r="BZ5" s="42">
        <v>8.4</v>
      </c>
      <c r="CA5" s="42">
        <v>7.4</v>
      </c>
      <c r="CB5" s="42">
        <v>7.1</v>
      </c>
      <c r="CC5" s="42">
        <v>7.6</v>
      </c>
      <c r="CD5" s="42">
        <v>6.9</v>
      </c>
      <c r="CE5" s="42">
        <v>6.8</v>
      </c>
      <c r="CF5" s="42">
        <v>4.4000000000000004</v>
      </c>
      <c r="CG5" s="42">
        <v>7</v>
      </c>
      <c r="CH5" s="42">
        <v>6.7</v>
      </c>
      <c r="CI5" s="42">
        <v>10.1</v>
      </c>
      <c r="CJ5" s="42">
        <v>12</v>
      </c>
      <c r="CK5" s="1">
        <v>12.4</v>
      </c>
      <c r="CL5" s="1">
        <v>12.5</v>
      </c>
      <c r="CM5" s="1">
        <v>6.9</v>
      </c>
      <c r="CN5" s="1">
        <v>8.3000000000000007</v>
      </c>
      <c r="CO5" s="1">
        <v>6.3</v>
      </c>
      <c r="CP5" s="35">
        <f>AVERAGE(C5:CO5)</f>
        <v>9.0186813186813151</v>
      </c>
      <c r="CQ5" s="35">
        <f t="shared" ref="CQ5:CQ18" si="0">SUM(C24:CO24)/(CS5-1)</f>
        <v>65.391980463980502</v>
      </c>
      <c r="CR5" s="35">
        <f t="shared" ref="CR5:CR12" si="1">SQRT(CQ5)</f>
        <v>8.0865308052328899</v>
      </c>
      <c r="CS5" s="35">
        <f>COUNT(C5:CO5)</f>
        <v>91</v>
      </c>
      <c r="CT5" s="37">
        <v>1</v>
      </c>
    </row>
    <row r="6" spans="1:98" ht="15" x14ac:dyDescent="0.25">
      <c r="A6" s="60" t="s">
        <v>120</v>
      </c>
      <c r="B6" s="52" t="s">
        <v>12</v>
      </c>
      <c r="C6" s="67">
        <v>14.1</v>
      </c>
      <c r="D6" s="67">
        <v>14.4</v>
      </c>
      <c r="E6" s="67">
        <v>14.3</v>
      </c>
      <c r="F6" s="67">
        <v>14.2</v>
      </c>
      <c r="G6" s="67">
        <v>13.8</v>
      </c>
      <c r="H6" s="67">
        <v>14</v>
      </c>
      <c r="I6" s="67">
        <v>13.8</v>
      </c>
      <c r="J6" s="67">
        <v>13.5</v>
      </c>
      <c r="K6" s="67">
        <v>12.7</v>
      </c>
      <c r="L6" s="67">
        <v>13.7</v>
      </c>
      <c r="M6" s="67">
        <v>11.3</v>
      </c>
      <c r="N6" s="67">
        <v>12.1</v>
      </c>
      <c r="O6" s="67">
        <v>11.6</v>
      </c>
      <c r="P6" s="67">
        <v>11.9</v>
      </c>
      <c r="Q6" s="67">
        <v>11.9</v>
      </c>
      <c r="R6" s="67">
        <v>11.1</v>
      </c>
      <c r="S6" s="67">
        <v>12.1</v>
      </c>
      <c r="T6" s="67">
        <v>11.6</v>
      </c>
      <c r="U6" s="67">
        <v>11.3</v>
      </c>
      <c r="V6" s="67">
        <v>11.8</v>
      </c>
      <c r="W6" s="67">
        <v>11.5</v>
      </c>
      <c r="X6" s="67">
        <v>10.5</v>
      </c>
      <c r="Y6" s="67">
        <v>9.4</v>
      </c>
      <c r="Z6" s="67">
        <v>8.6</v>
      </c>
      <c r="AA6" s="67">
        <v>8.4</v>
      </c>
      <c r="AB6" s="67">
        <v>7.3</v>
      </c>
      <c r="AC6" s="67">
        <v>6.4</v>
      </c>
      <c r="AD6" s="67">
        <v>6.4</v>
      </c>
      <c r="AE6" s="67">
        <v>6.4</v>
      </c>
      <c r="AF6" s="67">
        <v>6.2</v>
      </c>
      <c r="AG6" s="67">
        <v>6.1</v>
      </c>
      <c r="AH6" s="67">
        <v>5.3</v>
      </c>
      <c r="AI6" s="67">
        <v>6.3</v>
      </c>
      <c r="AJ6" s="67">
        <v>6.8</v>
      </c>
      <c r="AK6" s="67">
        <v>7.9</v>
      </c>
      <c r="AL6" s="67">
        <v>10.3</v>
      </c>
      <c r="AM6" s="67">
        <v>14.3</v>
      </c>
      <c r="AN6" s="67">
        <v>17.3</v>
      </c>
      <c r="AO6" s="67">
        <v>19.3</v>
      </c>
      <c r="AP6" s="67">
        <v>20.399999999999999</v>
      </c>
      <c r="AQ6" s="67">
        <v>20.7</v>
      </c>
      <c r="AR6" s="67">
        <v>20.100000000000001</v>
      </c>
      <c r="AS6" s="67">
        <v>19.3</v>
      </c>
      <c r="AT6" s="67">
        <v>18.5</v>
      </c>
      <c r="AU6" s="67">
        <v>17.399999999999999</v>
      </c>
      <c r="AV6" s="67">
        <v>16.600000000000001</v>
      </c>
      <c r="AW6" s="67">
        <v>15.9</v>
      </c>
      <c r="AX6" s="67">
        <v>15.5</v>
      </c>
      <c r="AY6" s="67">
        <v>16</v>
      </c>
      <c r="AZ6" s="67">
        <v>15.9</v>
      </c>
      <c r="BA6" s="67">
        <v>14.2</v>
      </c>
      <c r="BB6" s="67">
        <v>14.3</v>
      </c>
      <c r="BC6" s="67">
        <v>12.4</v>
      </c>
      <c r="BD6" s="67">
        <v>11.7</v>
      </c>
      <c r="BE6" s="67">
        <v>12.2</v>
      </c>
      <c r="BF6" s="67">
        <v>11.6</v>
      </c>
      <c r="BG6" s="67">
        <v>11.2</v>
      </c>
      <c r="BH6" s="67">
        <v>10.7</v>
      </c>
      <c r="BI6" s="67">
        <v>10.8</v>
      </c>
      <c r="BJ6" s="67">
        <v>10.5</v>
      </c>
      <c r="BK6" s="67">
        <v>9.9</v>
      </c>
      <c r="BL6" s="67">
        <v>9.6999999999999993</v>
      </c>
      <c r="BM6" s="67">
        <v>9.8000000000000007</v>
      </c>
      <c r="BN6" s="67">
        <v>9.9</v>
      </c>
      <c r="BO6" s="67">
        <v>10.1</v>
      </c>
      <c r="BP6" s="67">
        <v>9.8000000000000007</v>
      </c>
      <c r="BQ6" s="67">
        <v>9.6</v>
      </c>
      <c r="BR6" s="67">
        <v>9.4</v>
      </c>
      <c r="BS6" s="67">
        <v>9.1</v>
      </c>
      <c r="BT6" s="67">
        <v>8.8000000000000007</v>
      </c>
      <c r="BU6" s="67">
        <v>8.8000000000000007</v>
      </c>
      <c r="BV6" s="67">
        <v>8.1999999999999993</v>
      </c>
      <c r="BW6" s="67">
        <v>8</v>
      </c>
      <c r="BX6" s="67">
        <v>7.5</v>
      </c>
      <c r="BY6" s="67">
        <v>7.2</v>
      </c>
      <c r="BZ6" s="67">
        <v>7.1</v>
      </c>
      <c r="CA6" s="67">
        <v>6.7</v>
      </c>
      <c r="CB6" s="67">
        <v>6.2</v>
      </c>
      <c r="CC6" s="67">
        <v>6.3</v>
      </c>
      <c r="CD6" s="67">
        <v>6.1</v>
      </c>
      <c r="CE6" s="67">
        <v>7.6</v>
      </c>
      <c r="CF6" s="67">
        <v>8.1999999999999993</v>
      </c>
      <c r="CG6" s="67">
        <v>8.4</v>
      </c>
      <c r="CH6" s="67">
        <v>8</v>
      </c>
      <c r="CI6" s="67">
        <v>8</v>
      </c>
      <c r="CJ6" s="67">
        <v>7.8</v>
      </c>
      <c r="CK6" s="67">
        <v>7.2</v>
      </c>
      <c r="CL6" s="67">
        <v>7.3</v>
      </c>
      <c r="CM6" s="67">
        <v>7</v>
      </c>
      <c r="CN6" s="67">
        <v>6.5</v>
      </c>
      <c r="CO6" s="67">
        <v>7</v>
      </c>
      <c r="CP6" s="35">
        <f t="shared" ref="CP6:CP18" si="2">AVERAGE(C6:CO6)</f>
        <v>10.956043956043958</v>
      </c>
      <c r="CQ6" s="35">
        <f t="shared" si="0"/>
        <v>14.655157509157506</v>
      </c>
      <c r="CR6" s="35">
        <f t="shared" si="1"/>
        <v>3.8282055207574093</v>
      </c>
      <c r="CS6" s="35">
        <f t="shared" ref="CS6:CS18" si="3">COUNT(C6:CO6)</f>
        <v>91</v>
      </c>
      <c r="CT6" s="37">
        <v>-1</v>
      </c>
    </row>
    <row r="7" spans="1:98" ht="15" x14ac:dyDescent="0.25">
      <c r="A7" s="60" t="s">
        <v>121</v>
      </c>
      <c r="B7" s="51" t="s">
        <v>13</v>
      </c>
      <c r="C7" s="47">
        <v>51.4</v>
      </c>
      <c r="D7" s="47">
        <v>51.4</v>
      </c>
      <c r="E7" s="47">
        <v>51.4</v>
      </c>
      <c r="F7" s="47">
        <v>51.4</v>
      </c>
      <c r="G7" s="47">
        <v>52.1</v>
      </c>
      <c r="H7" s="47">
        <v>52.1</v>
      </c>
      <c r="I7" s="47">
        <v>52.3</v>
      </c>
      <c r="J7" s="47">
        <v>52.3</v>
      </c>
      <c r="K7" s="47">
        <v>52</v>
      </c>
      <c r="L7" s="47">
        <v>53.6</v>
      </c>
      <c r="M7" s="47">
        <v>55.1</v>
      </c>
      <c r="N7" s="47">
        <v>54.7</v>
      </c>
      <c r="O7" s="47">
        <v>53.9</v>
      </c>
      <c r="P7" s="47">
        <v>54.1</v>
      </c>
      <c r="Q7" s="47">
        <v>55.7</v>
      </c>
      <c r="R7" s="47">
        <v>54.3</v>
      </c>
      <c r="S7" s="47">
        <v>54.4</v>
      </c>
      <c r="T7" s="47">
        <v>54.7</v>
      </c>
      <c r="U7" s="47">
        <v>55.4</v>
      </c>
      <c r="V7" s="47">
        <v>55.1</v>
      </c>
      <c r="W7" s="47">
        <v>54.3</v>
      </c>
      <c r="X7" s="47">
        <v>55.8</v>
      </c>
      <c r="Y7" s="47">
        <v>56.4</v>
      </c>
      <c r="Z7" s="47">
        <v>57</v>
      </c>
      <c r="AA7" s="47">
        <v>57.7</v>
      </c>
      <c r="AB7" s="47">
        <v>59.2</v>
      </c>
      <c r="AC7" s="47">
        <v>61.6</v>
      </c>
      <c r="AD7" s="47">
        <v>60.1</v>
      </c>
      <c r="AE7" s="47">
        <v>59.4</v>
      </c>
      <c r="AF7" s="47">
        <v>61.2</v>
      </c>
      <c r="AG7" s="47">
        <v>63</v>
      </c>
      <c r="AH7" s="47">
        <v>63</v>
      </c>
      <c r="AI7" s="47">
        <v>62.3</v>
      </c>
      <c r="AJ7" s="47">
        <v>63.1</v>
      </c>
      <c r="AK7" s="47">
        <v>62.4</v>
      </c>
      <c r="AL7" s="47">
        <v>60.1</v>
      </c>
      <c r="AM7" s="47">
        <v>57.8</v>
      </c>
      <c r="AN7" s="47">
        <v>55.2</v>
      </c>
      <c r="AO7" s="47">
        <v>52.5</v>
      </c>
      <c r="AP7" s="47">
        <v>51.5</v>
      </c>
      <c r="AQ7" s="47">
        <v>50.8</v>
      </c>
      <c r="AR7" s="47">
        <v>51.5</v>
      </c>
      <c r="AS7" s="47">
        <v>53.1</v>
      </c>
      <c r="AT7" s="47">
        <v>52.7</v>
      </c>
      <c r="AU7" s="47">
        <v>52.4</v>
      </c>
      <c r="AV7" s="47">
        <v>53.8</v>
      </c>
      <c r="AW7" s="47">
        <v>54.9</v>
      </c>
      <c r="AX7" s="47">
        <v>55</v>
      </c>
      <c r="AY7" s="47">
        <v>54.4</v>
      </c>
      <c r="AZ7" s="47">
        <v>55.6</v>
      </c>
      <c r="BA7" s="47">
        <v>57.4</v>
      </c>
      <c r="BB7" s="47">
        <v>57.2</v>
      </c>
      <c r="BC7" s="47">
        <v>57.3</v>
      </c>
      <c r="BD7" s="47">
        <v>57.9</v>
      </c>
      <c r="BE7" s="47">
        <v>59</v>
      </c>
      <c r="BF7" s="47">
        <v>58.6</v>
      </c>
      <c r="BG7" s="47">
        <v>58.6</v>
      </c>
      <c r="BH7" s="47">
        <v>59.3</v>
      </c>
      <c r="BI7" s="47">
        <v>59.3</v>
      </c>
      <c r="BJ7" s="47">
        <v>59.3</v>
      </c>
      <c r="BK7" s="47">
        <v>59.7</v>
      </c>
      <c r="BL7" s="47">
        <v>60.9</v>
      </c>
      <c r="BM7" s="47">
        <v>61.4</v>
      </c>
      <c r="BN7" s="47">
        <v>61.4</v>
      </c>
      <c r="BO7" s="47">
        <v>61</v>
      </c>
      <c r="BP7" s="47">
        <v>61.8</v>
      </c>
      <c r="BQ7" s="47">
        <v>61.8</v>
      </c>
      <c r="BR7" s="47">
        <v>61.7</v>
      </c>
      <c r="BS7" s="47">
        <v>61.6</v>
      </c>
      <c r="BT7" s="47">
        <v>62.6</v>
      </c>
      <c r="BU7" s="47">
        <v>63.6</v>
      </c>
      <c r="BV7" s="47">
        <v>63.7</v>
      </c>
      <c r="BW7" s="47">
        <v>63.5</v>
      </c>
      <c r="BX7" s="47">
        <v>64.400000000000006</v>
      </c>
      <c r="BY7" s="47">
        <v>65.3</v>
      </c>
      <c r="BZ7" s="47">
        <v>64.7</v>
      </c>
      <c r="CA7" s="47">
        <v>64.400000000000006</v>
      </c>
      <c r="CB7" s="47">
        <v>64.7</v>
      </c>
      <c r="CC7" s="47">
        <v>65.599999999999994</v>
      </c>
      <c r="CD7" s="47">
        <v>65.400000000000006</v>
      </c>
      <c r="CE7" s="47">
        <v>64.7</v>
      </c>
      <c r="CF7" s="47">
        <v>64.099999999999994</v>
      </c>
      <c r="CG7" s="47">
        <v>64.3</v>
      </c>
      <c r="CH7" s="47">
        <v>63.8</v>
      </c>
      <c r="CI7" s="47">
        <v>61.6</v>
      </c>
      <c r="CJ7" s="47">
        <v>62.3</v>
      </c>
      <c r="CK7" s="47">
        <v>63.5</v>
      </c>
      <c r="CL7" s="47">
        <v>62.7</v>
      </c>
      <c r="CM7" s="47">
        <v>63.2</v>
      </c>
      <c r="CN7" s="47">
        <v>64</v>
      </c>
      <c r="CO7" s="47">
        <v>64.599999999999994</v>
      </c>
      <c r="CP7" s="35">
        <f t="shared" si="2"/>
        <v>58.429670329670344</v>
      </c>
      <c r="CQ7" s="35">
        <f t="shared" si="0"/>
        <v>20.521221001220997</v>
      </c>
      <c r="CR7" s="35">
        <f t="shared" si="1"/>
        <v>4.5300354304597876</v>
      </c>
      <c r="CS7" s="35">
        <f t="shared" si="3"/>
        <v>91</v>
      </c>
      <c r="CT7" s="37">
        <v>1</v>
      </c>
    </row>
    <row r="8" spans="1:98" ht="14.25" customHeight="1" x14ac:dyDescent="0.25">
      <c r="A8" s="60" t="s">
        <v>122</v>
      </c>
      <c r="B8" s="51" t="s">
        <v>14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>
        <v>11061</v>
      </c>
      <c r="X8" s="67">
        <v>12039</v>
      </c>
      <c r="Y8" s="67">
        <v>12765</v>
      </c>
      <c r="Z8" s="67">
        <v>13177</v>
      </c>
      <c r="AA8" s="67">
        <v>17140</v>
      </c>
      <c r="AB8" s="67">
        <v>18252</v>
      </c>
      <c r="AC8" s="67">
        <v>20781</v>
      </c>
      <c r="AD8" s="67">
        <v>20454</v>
      </c>
      <c r="AE8" s="67">
        <v>21837</v>
      </c>
      <c r="AF8" s="67">
        <v>21458</v>
      </c>
      <c r="AG8" s="67">
        <v>20803</v>
      </c>
      <c r="AH8" s="67">
        <v>16826</v>
      </c>
      <c r="AI8" s="47">
        <v>20956</v>
      </c>
      <c r="AJ8" s="67">
        <v>18329</v>
      </c>
      <c r="AK8" s="67">
        <v>13690</v>
      </c>
      <c r="AL8" s="67">
        <v>11441</v>
      </c>
      <c r="AM8" s="67">
        <v>9207</v>
      </c>
      <c r="AN8" s="67">
        <v>7786</v>
      </c>
      <c r="AO8" s="67">
        <v>6630</v>
      </c>
      <c r="AP8" s="67">
        <v>5776</v>
      </c>
      <c r="AQ8" s="67">
        <v>5949</v>
      </c>
      <c r="AR8" s="67">
        <v>6378</v>
      </c>
      <c r="AS8" s="67">
        <v>7279</v>
      </c>
      <c r="AT8" s="67">
        <v>7224</v>
      </c>
      <c r="AU8" s="67">
        <v>10629</v>
      </c>
      <c r="AV8" s="67">
        <v>10573</v>
      </c>
      <c r="AW8" s="67">
        <v>9990</v>
      </c>
      <c r="AX8" s="67">
        <v>9314</v>
      </c>
      <c r="AY8" s="67">
        <v>11850</v>
      </c>
      <c r="AZ8" s="67">
        <v>11477</v>
      </c>
      <c r="BA8" s="67">
        <v>10976</v>
      </c>
      <c r="BB8" s="67">
        <v>11217</v>
      </c>
      <c r="BC8" s="67">
        <v>14958</v>
      </c>
      <c r="BD8" s="67">
        <v>13963</v>
      </c>
      <c r="BE8" s="67">
        <v>13203</v>
      </c>
      <c r="BF8" s="67">
        <v>11988</v>
      </c>
      <c r="BG8" s="67">
        <v>14387</v>
      </c>
      <c r="BH8" s="67">
        <v>13222</v>
      </c>
      <c r="BI8" s="67">
        <v>11399</v>
      </c>
      <c r="BJ8" s="67">
        <v>10277</v>
      </c>
      <c r="BK8" s="67">
        <v>13600</v>
      </c>
      <c r="BL8" s="67">
        <v>14224</v>
      </c>
      <c r="BM8" s="67">
        <v>12745</v>
      </c>
      <c r="BN8" s="67">
        <v>12211</v>
      </c>
      <c r="BO8" s="67">
        <v>13821</v>
      </c>
      <c r="BP8" s="67">
        <v>15250</v>
      </c>
      <c r="BQ8" s="67">
        <v>14226</v>
      </c>
      <c r="BR8" s="67">
        <v>14445</v>
      </c>
      <c r="BS8" s="67">
        <v>16185</v>
      </c>
      <c r="BT8" s="67">
        <v>16708</v>
      </c>
      <c r="BU8" s="67">
        <v>17638</v>
      </c>
      <c r="BV8" s="67">
        <v>17574</v>
      </c>
      <c r="BW8" s="67">
        <v>22179</v>
      </c>
      <c r="BX8" s="67">
        <v>24637</v>
      </c>
      <c r="BY8" s="67">
        <v>22711</v>
      </c>
      <c r="BZ8" s="67">
        <v>21340</v>
      </c>
      <c r="CA8" s="67">
        <v>28724</v>
      </c>
      <c r="CB8" s="67">
        <v>30465</v>
      </c>
      <c r="CC8" s="67">
        <v>29176</v>
      </c>
      <c r="CD8" s="67">
        <v>28072</v>
      </c>
      <c r="CE8" s="67">
        <v>18855</v>
      </c>
      <c r="CF8" s="67">
        <v>21052</v>
      </c>
      <c r="CG8" s="67">
        <v>20888</v>
      </c>
      <c r="CH8" s="67">
        <v>17246</v>
      </c>
      <c r="CI8" s="67">
        <v>21640</v>
      </c>
      <c r="CJ8" s="67">
        <v>25677</v>
      </c>
      <c r="CK8" s="47">
        <v>23579</v>
      </c>
      <c r="CL8" s="47">
        <v>26868</v>
      </c>
      <c r="CM8" s="47">
        <v>28203</v>
      </c>
      <c r="CN8" s="47">
        <v>26268</v>
      </c>
      <c r="CO8" s="47">
        <v>25991</v>
      </c>
      <c r="CP8" s="35">
        <f t="shared" si="2"/>
        <v>16321.957746478873</v>
      </c>
      <c r="CQ8" s="35">
        <f t="shared" si="0"/>
        <v>40805970.498189136</v>
      </c>
      <c r="CR8" s="36">
        <f t="shared" si="1"/>
        <v>6387.9551108464384</v>
      </c>
      <c r="CS8" s="35">
        <f t="shared" si="3"/>
        <v>71</v>
      </c>
      <c r="CT8" s="37">
        <v>1</v>
      </c>
    </row>
    <row r="9" spans="1:98" ht="15" x14ac:dyDescent="0.25">
      <c r="A9" s="60" t="s">
        <v>123</v>
      </c>
      <c r="B9" s="53" t="s">
        <v>15</v>
      </c>
      <c r="C9" s="47">
        <v>57.8</v>
      </c>
      <c r="D9" s="47">
        <v>58.6</v>
      </c>
      <c r="E9" s="47">
        <v>58.6</v>
      </c>
      <c r="F9" s="47">
        <v>50.7</v>
      </c>
      <c r="G9" s="47">
        <v>66</v>
      </c>
      <c r="H9" s="47">
        <v>68</v>
      </c>
      <c r="I9" s="47">
        <v>66</v>
      </c>
      <c r="J9" s="47">
        <v>67.8</v>
      </c>
      <c r="K9" s="47">
        <v>69</v>
      </c>
      <c r="L9" s="47">
        <v>70</v>
      </c>
      <c r="M9" s="47">
        <v>72</v>
      </c>
      <c r="N9" s="47">
        <v>68</v>
      </c>
      <c r="O9" s="47">
        <v>67.900000000000006</v>
      </c>
      <c r="P9" s="47">
        <v>66.8</v>
      </c>
      <c r="Q9" s="47">
        <v>72.400000000000006</v>
      </c>
      <c r="R9" s="47">
        <v>70.7</v>
      </c>
      <c r="S9" s="47">
        <v>72.900000000000006</v>
      </c>
      <c r="T9" s="47">
        <v>72.599999999999994</v>
      </c>
      <c r="U9" s="47">
        <v>70.7</v>
      </c>
      <c r="V9" s="47">
        <v>69</v>
      </c>
      <c r="W9" s="47">
        <v>72.599999999999994</v>
      </c>
      <c r="X9" s="47">
        <v>76</v>
      </c>
      <c r="Y9" s="47">
        <v>71.400000000000006</v>
      </c>
      <c r="Z9" s="47">
        <v>72.8</v>
      </c>
      <c r="AA9" s="47">
        <v>72.8</v>
      </c>
      <c r="AB9" s="47">
        <v>71.5</v>
      </c>
      <c r="AC9" s="47">
        <v>73.7</v>
      </c>
      <c r="AD9" s="47">
        <v>70.400000000000006</v>
      </c>
      <c r="AE9" s="47">
        <v>73.5</v>
      </c>
      <c r="AF9" s="47">
        <v>70.8</v>
      </c>
      <c r="AG9" s="47">
        <v>72.8</v>
      </c>
      <c r="AH9" s="47">
        <v>69.099999999999994</v>
      </c>
      <c r="AI9" s="67">
        <v>66.400000000000006</v>
      </c>
      <c r="AJ9" s="47">
        <v>66.2</v>
      </c>
      <c r="AK9" s="47">
        <v>63.4</v>
      </c>
      <c r="AL9" s="47">
        <v>55.8</v>
      </c>
      <c r="AM9" s="47">
        <v>52.4</v>
      </c>
      <c r="AN9" s="47">
        <v>53.7</v>
      </c>
      <c r="AO9" s="47">
        <v>54.1</v>
      </c>
      <c r="AP9" s="47">
        <v>57.9</v>
      </c>
      <c r="AQ9" s="47">
        <v>60.8</v>
      </c>
      <c r="AR9" s="47">
        <v>65.7</v>
      </c>
      <c r="AS9" s="47">
        <v>66.7</v>
      </c>
      <c r="AT9" s="47">
        <v>65.099999999999994</v>
      </c>
      <c r="AU9" s="47">
        <v>65.099999999999994</v>
      </c>
      <c r="AV9" s="47">
        <v>69.400000000000006</v>
      </c>
      <c r="AW9" s="47">
        <v>69.400000000000006</v>
      </c>
      <c r="AX9" s="47">
        <v>68.2</v>
      </c>
      <c r="AY9" s="47">
        <v>70.3</v>
      </c>
      <c r="AZ9" s="47">
        <v>72.7</v>
      </c>
      <c r="BA9" s="47">
        <v>72.2</v>
      </c>
      <c r="BB9" s="47">
        <v>70.900000000000006</v>
      </c>
      <c r="BC9" s="47">
        <v>71.099999999999994</v>
      </c>
      <c r="BD9" s="47">
        <v>73.5</v>
      </c>
      <c r="BE9" s="47">
        <v>72.7</v>
      </c>
      <c r="BF9" s="47">
        <v>71.099999999999994</v>
      </c>
      <c r="BG9" s="47">
        <v>71.2</v>
      </c>
      <c r="BH9" s="47">
        <v>73</v>
      </c>
      <c r="BI9" s="47">
        <v>74.099999999999994</v>
      </c>
      <c r="BJ9" s="47">
        <v>70</v>
      </c>
      <c r="BK9" s="47">
        <v>71.3</v>
      </c>
      <c r="BL9" s="47">
        <v>72.599999999999994</v>
      </c>
      <c r="BM9" s="47">
        <v>72</v>
      </c>
      <c r="BN9" s="47">
        <v>71.099999999999994</v>
      </c>
      <c r="BO9" s="47">
        <v>72.400000000000006</v>
      </c>
      <c r="BP9" s="47">
        <v>72.7</v>
      </c>
      <c r="BQ9" s="47">
        <v>74.099999999999994</v>
      </c>
      <c r="BR9" s="47">
        <v>73.3</v>
      </c>
      <c r="BS9" s="47">
        <v>74.2</v>
      </c>
      <c r="BT9" s="47">
        <v>75</v>
      </c>
      <c r="BU9" s="47">
        <v>74.900000000000006</v>
      </c>
      <c r="BV9" s="47">
        <v>74.900000000000006</v>
      </c>
      <c r="BW9" s="47">
        <v>76</v>
      </c>
      <c r="BX9" s="47">
        <v>78</v>
      </c>
      <c r="BY9" s="47">
        <v>76.2</v>
      </c>
      <c r="BZ9" s="47">
        <v>76.2</v>
      </c>
      <c r="CA9" s="47">
        <v>76.8</v>
      </c>
      <c r="CB9" s="47">
        <v>76.5</v>
      </c>
      <c r="CC9" s="47">
        <v>75.5</v>
      </c>
      <c r="CD9" s="47">
        <v>74.099999999999994</v>
      </c>
      <c r="CE9" s="47">
        <v>68.599999999999994</v>
      </c>
      <c r="CF9" s="47">
        <v>71.900000000000006</v>
      </c>
      <c r="CG9" s="47">
        <v>71.2</v>
      </c>
      <c r="CH9" s="47">
        <v>73.099999999999994</v>
      </c>
      <c r="CI9" s="47">
        <v>74.2</v>
      </c>
      <c r="CJ9" s="47">
        <v>74.7</v>
      </c>
      <c r="CK9" s="47">
        <v>75.5</v>
      </c>
      <c r="CL9" s="47">
        <v>76.7</v>
      </c>
      <c r="CM9" s="47">
        <v>75.5</v>
      </c>
      <c r="CN9" s="47">
        <v>75.599999999999994</v>
      </c>
      <c r="CO9" s="47">
        <v>75.7</v>
      </c>
      <c r="CP9" s="35">
        <f t="shared" si="2"/>
        <v>69.961538461538453</v>
      </c>
      <c r="CQ9" s="35">
        <f t="shared" si="0"/>
        <v>34.723948717948701</v>
      </c>
      <c r="CR9" s="35">
        <f t="shared" si="1"/>
        <v>5.8927030060871646</v>
      </c>
      <c r="CS9" s="35">
        <f t="shared" si="3"/>
        <v>91</v>
      </c>
      <c r="CT9" s="37">
        <v>-1</v>
      </c>
    </row>
    <row r="10" spans="1:98" ht="15" x14ac:dyDescent="0.25">
      <c r="A10" s="60" t="s">
        <v>138</v>
      </c>
      <c r="B10" s="54" t="s">
        <v>16</v>
      </c>
      <c r="C10" s="67"/>
      <c r="D10" s="67"/>
      <c r="E10" s="67"/>
      <c r="F10" s="67"/>
      <c r="G10" s="67">
        <v>74</v>
      </c>
      <c r="H10" s="67">
        <v>70</v>
      </c>
      <c r="I10" s="67">
        <v>54</v>
      </c>
      <c r="J10" s="67">
        <v>56</v>
      </c>
      <c r="K10" s="47">
        <v>53.666666666666664</v>
      </c>
      <c r="L10" s="67">
        <v>45</v>
      </c>
      <c r="M10" s="67">
        <v>30.333333333333332</v>
      </c>
      <c r="N10" s="67">
        <v>34.333333333333336</v>
      </c>
      <c r="O10" s="67">
        <v>43</v>
      </c>
      <c r="P10" s="67">
        <v>50</v>
      </c>
      <c r="Q10" s="67">
        <v>35</v>
      </c>
      <c r="R10" s="67">
        <v>32</v>
      </c>
      <c r="S10" s="67">
        <v>44.666666666666664</v>
      </c>
      <c r="T10" s="67">
        <v>40</v>
      </c>
      <c r="U10" s="67">
        <v>28.333333333333332</v>
      </c>
      <c r="V10" s="67">
        <v>26.333333333333332</v>
      </c>
      <c r="W10" s="67">
        <v>34.333333333333336</v>
      </c>
      <c r="X10" s="67">
        <v>28.333333333333332</v>
      </c>
      <c r="Y10" s="67">
        <v>17.333333333333332</v>
      </c>
      <c r="Z10" s="67">
        <v>13.333333333333334</v>
      </c>
      <c r="AA10" s="67">
        <v>18.666666666666668</v>
      </c>
      <c r="AB10" s="67">
        <v>16.333333333333332</v>
      </c>
      <c r="AC10" s="67">
        <v>10</v>
      </c>
      <c r="AD10" s="67">
        <v>10</v>
      </c>
      <c r="AE10" s="67">
        <v>15</v>
      </c>
      <c r="AF10" s="67">
        <v>13.666666666666666</v>
      </c>
      <c r="AG10" s="67">
        <v>12.333333333333334</v>
      </c>
      <c r="AH10" s="67">
        <v>19.333333333333332</v>
      </c>
      <c r="AI10">
        <v>41</v>
      </c>
      <c r="AJ10" s="67">
        <v>55.666666666666664</v>
      </c>
      <c r="AK10" s="67">
        <v>55.333333333333336</v>
      </c>
      <c r="AL10" s="67">
        <v>67.666666666666671</v>
      </c>
      <c r="AM10" s="67">
        <v>78.666666666666671</v>
      </c>
      <c r="AN10" s="67">
        <v>80.666666666666671</v>
      </c>
      <c r="AO10" s="67">
        <v>78.666666666666671</v>
      </c>
      <c r="AP10" s="67">
        <v>80.666666666666671</v>
      </c>
      <c r="AQ10" s="67">
        <v>78.333333333333329</v>
      </c>
      <c r="AR10" s="67">
        <v>77</v>
      </c>
      <c r="AS10" s="67">
        <v>65.666666666666671</v>
      </c>
      <c r="AT10" s="67">
        <v>66.666666666666671</v>
      </c>
      <c r="AU10" s="67">
        <v>66</v>
      </c>
      <c r="AV10" s="67">
        <v>59.666666666666664</v>
      </c>
      <c r="AW10" s="67">
        <v>46</v>
      </c>
      <c r="AX10" s="67">
        <v>46.666666666666664</v>
      </c>
      <c r="AY10" s="67">
        <v>51</v>
      </c>
      <c r="AZ10" s="67">
        <v>43</v>
      </c>
      <c r="BA10" s="67">
        <v>37.333333333333336</v>
      </c>
      <c r="BB10" s="67">
        <v>41.333333333333336</v>
      </c>
      <c r="BC10" s="67">
        <v>49</v>
      </c>
      <c r="BD10" s="67">
        <v>42</v>
      </c>
      <c r="BE10" s="67">
        <v>39.666666666666664</v>
      </c>
      <c r="BF10" s="67">
        <v>42</v>
      </c>
      <c r="BG10" s="67">
        <v>45.333333333333336</v>
      </c>
      <c r="BH10" s="67">
        <v>41.666666666666664</v>
      </c>
      <c r="BI10" s="67">
        <v>34.666666666666664</v>
      </c>
      <c r="BJ10" s="67">
        <v>39.666666666666664</v>
      </c>
      <c r="BK10" s="67">
        <v>46.666666666666664</v>
      </c>
      <c r="BL10" s="67">
        <v>48.333333333333336</v>
      </c>
      <c r="BM10" s="67">
        <v>41.333333333333336</v>
      </c>
      <c r="BN10" s="67">
        <v>53</v>
      </c>
      <c r="BO10" s="67">
        <v>57.933333333333337</v>
      </c>
      <c r="BP10" s="67">
        <v>58.7</v>
      </c>
      <c r="BQ10" s="67">
        <v>53.699999999999996</v>
      </c>
      <c r="BR10" s="67">
        <v>52.133333333333333</v>
      </c>
      <c r="BS10" s="67">
        <v>49.800000000000004</v>
      </c>
      <c r="BT10" s="67">
        <v>40.866666666666667</v>
      </c>
      <c r="BU10" s="67">
        <v>31.733333333333334</v>
      </c>
      <c r="BV10" s="67">
        <v>30.233333333333334</v>
      </c>
      <c r="BW10" s="67">
        <v>29.966666666666669</v>
      </c>
      <c r="BX10" s="67">
        <v>25.733333333333334</v>
      </c>
      <c r="BY10" s="67">
        <v>20.366666666666667</v>
      </c>
      <c r="BZ10" s="67">
        <v>21.566666666666666</v>
      </c>
      <c r="CA10" s="67">
        <v>19.100000000000001</v>
      </c>
      <c r="CB10" s="67">
        <v>21</v>
      </c>
      <c r="CC10" s="67">
        <v>21.833333333333332</v>
      </c>
      <c r="CD10" s="67">
        <v>28.7</v>
      </c>
      <c r="CE10" s="67">
        <v>31.933333333333334</v>
      </c>
      <c r="CF10" s="67">
        <v>34.766666666666666</v>
      </c>
      <c r="CG10" s="67">
        <v>34.933333333333337</v>
      </c>
      <c r="CH10" s="67">
        <v>32.733333333333327</v>
      </c>
      <c r="CI10" s="67">
        <v>36.366666666666667</v>
      </c>
      <c r="CJ10" s="71">
        <v>34.766666666666666</v>
      </c>
      <c r="CK10" s="71">
        <v>28.2</v>
      </c>
      <c r="CL10" s="71">
        <v>28.566666666666663</v>
      </c>
      <c r="CM10" s="71">
        <v>30.266666666666669</v>
      </c>
      <c r="CN10" s="71">
        <v>27.033333333333331</v>
      </c>
      <c r="CO10" s="71">
        <v>25.900000000000002</v>
      </c>
      <c r="CP10" s="35">
        <f t="shared" si="2"/>
        <v>41.08620689655173</v>
      </c>
      <c r="CQ10" s="35">
        <f t="shared" si="0"/>
        <v>325.21324423059798</v>
      </c>
      <c r="CR10" s="35">
        <f t="shared" si="1"/>
        <v>18.03366973831444</v>
      </c>
      <c r="CS10" s="35">
        <f t="shared" si="3"/>
        <v>87</v>
      </c>
      <c r="CT10" s="37">
        <v>-1</v>
      </c>
    </row>
    <row r="11" spans="1:98" ht="15" x14ac:dyDescent="0.25">
      <c r="A11" s="60" t="s">
        <v>139</v>
      </c>
      <c r="B11" s="55" t="s">
        <v>17</v>
      </c>
      <c r="C11" s="47"/>
      <c r="D11" s="47"/>
      <c r="E11" s="47"/>
      <c r="F11" s="47"/>
      <c r="G11" s="47"/>
      <c r="H11" s="47"/>
      <c r="I11" s="47"/>
      <c r="J11" s="47"/>
      <c r="K11" s="67">
        <v>53.666666666666664</v>
      </c>
      <c r="L11" s="47">
        <v>45</v>
      </c>
      <c r="M11" s="47">
        <v>30.333333333333332</v>
      </c>
      <c r="N11" s="47">
        <v>34.333333333333336</v>
      </c>
      <c r="O11" s="47">
        <v>43</v>
      </c>
      <c r="P11" s="47">
        <v>50</v>
      </c>
      <c r="Q11" s="47">
        <v>35</v>
      </c>
      <c r="R11" s="47">
        <v>32</v>
      </c>
      <c r="S11">
        <v>39</v>
      </c>
      <c r="T11">
        <v>34</v>
      </c>
      <c r="U11">
        <v>32</v>
      </c>
      <c r="V11">
        <v>32</v>
      </c>
      <c r="W11">
        <v>29</v>
      </c>
      <c r="X11">
        <v>36</v>
      </c>
      <c r="Y11">
        <v>26</v>
      </c>
      <c r="Z11">
        <v>22</v>
      </c>
      <c r="AA11">
        <v>30</v>
      </c>
      <c r="AB11">
        <v>26</v>
      </c>
      <c r="AC11">
        <v>25</v>
      </c>
      <c r="AD11">
        <v>22</v>
      </c>
      <c r="AE11">
        <v>23</v>
      </c>
      <c r="AF11">
        <v>25</v>
      </c>
      <c r="AG11">
        <v>24</v>
      </c>
      <c r="AH11">
        <v>29</v>
      </c>
      <c r="AI11" s="67">
        <v>39</v>
      </c>
      <c r="AJ11">
        <v>45</v>
      </c>
      <c r="AK11">
        <v>49</v>
      </c>
      <c r="AL11">
        <v>61</v>
      </c>
      <c r="AM11">
        <v>72</v>
      </c>
      <c r="AN11">
        <v>75</v>
      </c>
      <c r="AO11">
        <v>70</v>
      </c>
      <c r="AP11">
        <v>69</v>
      </c>
      <c r="AQ11">
        <v>69</v>
      </c>
      <c r="AR11">
        <v>55</v>
      </c>
      <c r="AS11">
        <v>48</v>
      </c>
      <c r="AT11">
        <v>54</v>
      </c>
      <c r="AU11">
        <v>58</v>
      </c>
      <c r="AV11">
        <v>52</v>
      </c>
      <c r="AW11">
        <v>48</v>
      </c>
      <c r="AX11">
        <v>46</v>
      </c>
      <c r="AY11">
        <v>50</v>
      </c>
      <c r="AZ11">
        <v>49</v>
      </c>
      <c r="BA11">
        <v>43</v>
      </c>
      <c r="BB11">
        <v>44</v>
      </c>
      <c r="BC11">
        <v>46</v>
      </c>
      <c r="BD11">
        <v>50</v>
      </c>
      <c r="BE11">
        <v>42</v>
      </c>
      <c r="BF11">
        <v>41</v>
      </c>
      <c r="BG11">
        <v>40</v>
      </c>
      <c r="BH11">
        <v>42</v>
      </c>
      <c r="BI11">
        <v>39</v>
      </c>
      <c r="BJ11">
        <v>42</v>
      </c>
      <c r="BK11">
        <v>43</v>
      </c>
      <c r="BL11">
        <v>44</v>
      </c>
      <c r="BM11">
        <v>44</v>
      </c>
      <c r="BN11">
        <v>43</v>
      </c>
      <c r="BO11">
        <v>46</v>
      </c>
      <c r="BP11">
        <v>45</v>
      </c>
      <c r="BQ11">
        <v>42</v>
      </c>
      <c r="BR11">
        <v>42</v>
      </c>
      <c r="BS11">
        <v>40</v>
      </c>
      <c r="BT11">
        <v>38</v>
      </c>
      <c r="BU11">
        <v>36</v>
      </c>
      <c r="BV11">
        <v>32</v>
      </c>
      <c r="BW11">
        <v>33</v>
      </c>
      <c r="BX11">
        <v>31</v>
      </c>
      <c r="BY11">
        <v>28</v>
      </c>
      <c r="BZ11">
        <v>29</v>
      </c>
      <c r="CA11">
        <v>29</v>
      </c>
      <c r="CB11">
        <v>29.7</v>
      </c>
      <c r="CC11">
        <v>34.200000000000003</v>
      </c>
      <c r="CD11">
        <v>37.1</v>
      </c>
      <c r="CE11">
        <v>35.4</v>
      </c>
      <c r="CF11">
        <v>40.200000000000003</v>
      </c>
      <c r="CG11">
        <v>37.299999999999997</v>
      </c>
      <c r="CH11">
        <v>34.5</v>
      </c>
      <c r="CI11">
        <v>36.700000000000003</v>
      </c>
      <c r="CJ11">
        <v>32</v>
      </c>
      <c r="CK11">
        <v>26.6</v>
      </c>
      <c r="CL11">
        <v>28.4</v>
      </c>
      <c r="CM11" s="67">
        <v>26.966666666666665</v>
      </c>
      <c r="CN11" s="67">
        <v>25.2</v>
      </c>
      <c r="CO11" s="67">
        <v>29.333333333333332</v>
      </c>
      <c r="CP11" s="35">
        <f t="shared" si="2"/>
        <v>39.926907630522081</v>
      </c>
      <c r="CQ11" s="35">
        <f t="shared" si="0"/>
        <v>136.12929397676902</v>
      </c>
      <c r="CR11" s="35">
        <f t="shared" si="1"/>
        <v>11.667445906314244</v>
      </c>
      <c r="CS11" s="35">
        <f t="shared" si="3"/>
        <v>83</v>
      </c>
      <c r="CT11" s="37">
        <v>-1</v>
      </c>
    </row>
    <row r="12" spans="1:98" ht="15" x14ac:dyDescent="0.25">
      <c r="A12" s="60" t="s">
        <v>140</v>
      </c>
      <c r="B12" s="54" t="s">
        <v>18</v>
      </c>
      <c r="C12" s="67"/>
      <c r="D12" s="67"/>
      <c r="E12" s="67"/>
      <c r="F12" s="67"/>
      <c r="G12" s="67"/>
      <c r="H12" s="67"/>
      <c r="I12" s="67"/>
      <c r="J12" s="67"/>
      <c r="K12" s="47"/>
      <c r="L12" s="67"/>
      <c r="M12" s="67"/>
      <c r="N12" s="67"/>
      <c r="O12" s="67"/>
      <c r="P12" s="67"/>
      <c r="Q12" s="67"/>
      <c r="R12" s="67"/>
      <c r="S12" s="67">
        <v>32.799999999999997</v>
      </c>
      <c r="T12" s="67">
        <v>34.6</v>
      </c>
      <c r="U12" s="67">
        <v>36.799999999999997</v>
      </c>
      <c r="V12" s="67">
        <v>29.7</v>
      </c>
      <c r="W12" s="67">
        <v>29</v>
      </c>
      <c r="X12" s="67">
        <v>30</v>
      </c>
      <c r="Y12" s="67">
        <v>28.7</v>
      </c>
      <c r="Z12" s="67">
        <v>28.9</v>
      </c>
      <c r="AA12" s="67">
        <v>23.1</v>
      </c>
      <c r="AB12" s="67">
        <v>27.9</v>
      </c>
      <c r="AC12" s="67">
        <v>22.5</v>
      </c>
      <c r="AD12" s="67">
        <v>20.6</v>
      </c>
      <c r="AE12" s="67">
        <v>23.3</v>
      </c>
      <c r="AF12" s="67">
        <v>17.7</v>
      </c>
      <c r="AG12" s="67">
        <v>17.7</v>
      </c>
      <c r="AH12" s="67">
        <v>16.7</v>
      </c>
      <c r="AI12" s="47">
        <v>20.7</v>
      </c>
      <c r="AJ12" s="67">
        <v>26.8</v>
      </c>
      <c r="AK12" s="67">
        <v>39.700000000000003</v>
      </c>
      <c r="AL12" s="67">
        <v>45.6</v>
      </c>
      <c r="AM12" s="67">
        <v>52.8</v>
      </c>
      <c r="AN12" s="67">
        <v>54.8</v>
      </c>
      <c r="AO12" s="67">
        <v>60</v>
      </c>
      <c r="AP12" s="67">
        <v>56.5</v>
      </c>
      <c r="AQ12" s="67">
        <v>58.6</v>
      </c>
      <c r="AR12" s="67">
        <v>51.6</v>
      </c>
      <c r="AS12" s="67">
        <v>49.1</v>
      </c>
      <c r="AT12" s="67">
        <v>48.7</v>
      </c>
      <c r="AU12" s="67">
        <v>56</v>
      </c>
      <c r="AV12" s="67">
        <v>54</v>
      </c>
      <c r="AW12" s="67">
        <v>46</v>
      </c>
      <c r="AX12" s="67">
        <v>49</v>
      </c>
      <c r="AY12" s="67">
        <v>44</v>
      </c>
      <c r="AZ12" s="67">
        <v>45</v>
      </c>
      <c r="BA12" s="67">
        <v>37</v>
      </c>
      <c r="BB12" s="67">
        <v>43</v>
      </c>
      <c r="BC12" s="67">
        <v>38</v>
      </c>
      <c r="BD12" s="67">
        <v>36</v>
      </c>
      <c r="BE12" s="67">
        <v>33</v>
      </c>
      <c r="BF12" s="67">
        <v>36</v>
      </c>
      <c r="BG12" s="67">
        <v>35</v>
      </c>
      <c r="BH12" s="67">
        <v>33</v>
      </c>
      <c r="BI12" s="67">
        <v>36</v>
      </c>
      <c r="BJ12" s="67">
        <v>35</v>
      </c>
      <c r="BK12" s="67">
        <v>36</v>
      </c>
      <c r="BL12" s="67">
        <v>36</v>
      </c>
      <c r="BM12" s="67">
        <v>35</v>
      </c>
      <c r="BN12" s="67">
        <v>38</v>
      </c>
      <c r="BO12" s="67">
        <v>34</v>
      </c>
      <c r="BP12" s="67">
        <v>34</v>
      </c>
      <c r="BQ12" s="67">
        <v>31</v>
      </c>
      <c r="BR12" s="67">
        <v>33</v>
      </c>
      <c r="BS12" s="67">
        <v>35.5</v>
      </c>
      <c r="BT12" s="67">
        <v>30.9</v>
      </c>
      <c r="BU12" s="67">
        <v>30.5</v>
      </c>
      <c r="BV12" s="67">
        <v>28.1</v>
      </c>
      <c r="BW12" s="67">
        <v>29.4</v>
      </c>
      <c r="BX12" s="67">
        <v>27.2</v>
      </c>
      <c r="BY12" s="67">
        <v>26.4</v>
      </c>
      <c r="BZ12" s="67">
        <v>25.4</v>
      </c>
      <c r="CA12" s="67">
        <v>23.5</v>
      </c>
      <c r="CB12" s="67">
        <v>25.3</v>
      </c>
      <c r="CC12" s="67">
        <v>25.6</v>
      </c>
      <c r="CD12" s="67">
        <v>25.6</v>
      </c>
      <c r="CE12" s="67">
        <v>27.9</v>
      </c>
      <c r="CF12" s="67">
        <v>29.3</v>
      </c>
      <c r="CG12" s="67">
        <v>34.5</v>
      </c>
      <c r="CH12" s="67">
        <v>28.8</v>
      </c>
      <c r="CI12" s="67">
        <v>34.800000000000004</v>
      </c>
      <c r="CJ12" s="71">
        <v>28.333333333333332</v>
      </c>
      <c r="CK12" s="71">
        <v>27.599999999999998</v>
      </c>
      <c r="CL12" s="71">
        <v>27.8</v>
      </c>
      <c r="CM12" s="71">
        <v>26.733333333333334</v>
      </c>
      <c r="CN12" s="71">
        <v>24.333333333333332</v>
      </c>
      <c r="CO12" s="47">
        <v>25.966666666666669</v>
      </c>
      <c r="CP12" s="35">
        <f t="shared" si="2"/>
        <v>34.231555555555566</v>
      </c>
      <c r="CQ12" s="35">
        <f t="shared" si="0"/>
        <v>106.49936616616623</v>
      </c>
      <c r="CR12" s="35">
        <f t="shared" si="1"/>
        <v>10.319853010879866</v>
      </c>
      <c r="CS12" s="35">
        <f t="shared" si="3"/>
        <v>75</v>
      </c>
      <c r="CT12" s="37">
        <v>1</v>
      </c>
    </row>
    <row r="13" spans="1:98" ht="15" x14ac:dyDescent="0.25">
      <c r="A13" s="60" t="s">
        <v>124</v>
      </c>
      <c r="B13" s="56" t="s">
        <v>19</v>
      </c>
      <c r="C13" s="47">
        <v>78.233333333333334</v>
      </c>
      <c r="D13" s="47">
        <v>92.333333333333329</v>
      </c>
      <c r="E13" s="47">
        <v>90.733333333333334</v>
      </c>
      <c r="F13" s="47">
        <v>101.7</v>
      </c>
      <c r="G13" s="47">
        <v>95.09999999999998</v>
      </c>
      <c r="H13" s="47">
        <v>97</v>
      </c>
      <c r="I13" s="47">
        <v>104</v>
      </c>
      <c r="J13" s="47">
        <v>101.03333333333335</v>
      </c>
      <c r="K13" s="47">
        <v>104.93333333333332</v>
      </c>
      <c r="L13" s="47">
        <v>102.39999999999999</v>
      </c>
      <c r="M13" s="47">
        <v>104.3</v>
      </c>
      <c r="N13" s="47">
        <v>106.5</v>
      </c>
      <c r="O13" s="47">
        <v>108.2</v>
      </c>
      <c r="P13" s="47">
        <v>108.80000000000001</v>
      </c>
      <c r="Q13" s="47">
        <v>108.06666666666666</v>
      </c>
      <c r="R13" s="47">
        <v>109.10000000000001</v>
      </c>
      <c r="S13" s="47">
        <v>108.46666666666665</v>
      </c>
      <c r="T13" s="47">
        <v>109.2</v>
      </c>
      <c r="U13" s="47">
        <v>108.36666666666667</v>
      </c>
      <c r="V13" s="47">
        <v>107.89999999999999</v>
      </c>
      <c r="W13" s="47">
        <v>108.73333333333333</v>
      </c>
      <c r="X13" s="47">
        <v>109.60000000000001</v>
      </c>
      <c r="Y13" s="47">
        <v>110.46666666666665</v>
      </c>
      <c r="Z13" s="47">
        <v>112</v>
      </c>
      <c r="AA13" s="47">
        <v>111.53333333333335</v>
      </c>
      <c r="AB13" s="47">
        <v>111.86666666666667</v>
      </c>
      <c r="AC13" s="47">
        <v>115.03333333333335</v>
      </c>
      <c r="AD13" s="47">
        <v>115.23333333333333</v>
      </c>
      <c r="AE13" s="47">
        <v>117</v>
      </c>
      <c r="AF13" s="47">
        <v>112.76666666666667</v>
      </c>
      <c r="AG13" s="47">
        <v>110.53333333333335</v>
      </c>
      <c r="AH13" s="47">
        <v>105.76666666666667</v>
      </c>
      <c r="AI13" s="67">
        <v>102.09999999999998</v>
      </c>
      <c r="AJ13" s="47">
        <v>92.5</v>
      </c>
      <c r="AK13" s="47">
        <v>90</v>
      </c>
      <c r="AL13" s="47">
        <v>79.5</v>
      </c>
      <c r="AM13" s="47">
        <v>64.433333333333323</v>
      </c>
      <c r="AN13" s="47">
        <v>68.8</v>
      </c>
      <c r="AO13" s="47">
        <v>71.166666666666671</v>
      </c>
      <c r="AP13" s="47">
        <v>75.466666666666669</v>
      </c>
      <c r="AQ13" s="47">
        <v>82.533333333333317</v>
      </c>
      <c r="AR13" s="47">
        <v>91.933333333333337</v>
      </c>
      <c r="AS13" s="47">
        <v>95.766666666666666</v>
      </c>
      <c r="AT13" s="47">
        <v>97.2</v>
      </c>
      <c r="AU13" s="47">
        <v>95.566666666666663</v>
      </c>
      <c r="AV13" s="47">
        <v>97.766666666666652</v>
      </c>
      <c r="AW13" s="47">
        <v>100.33333333333333</v>
      </c>
      <c r="AX13" s="47">
        <v>99.733333333333334</v>
      </c>
      <c r="AY13" s="47">
        <v>99.633333333333326</v>
      </c>
      <c r="AZ13" s="47">
        <v>100.53333333333335</v>
      </c>
      <c r="BA13" s="47">
        <v>101.5</v>
      </c>
      <c r="BB13" s="47">
        <v>102.23333333333333</v>
      </c>
      <c r="BC13" s="47">
        <v>101.89999999999999</v>
      </c>
      <c r="BD13" s="47">
        <v>101.33333333333333</v>
      </c>
      <c r="BE13" s="47">
        <v>101.26666666666667</v>
      </c>
      <c r="BF13" s="47">
        <v>102.03333333333335</v>
      </c>
      <c r="BG13" s="47">
        <v>102.63333333333333</v>
      </c>
      <c r="BH13" s="47">
        <v>101.13333333333333</v>
      </c>
      <c r="BI13" s="47">
        <v>99.933333333333323</v>
      </c>
      <c r="BJ13" s="47">
        <v>100.10000000000001</v>
      </c>
      <c r="BK13" s="47">
        <v>97.7</v>
      </c>
      <c r="BL13" s="47">
        <v>98.833333333333329</v>
      </c>
      <c r="BM13" s="47">
        <v>99.5</v>
      </c>
      <c r="BN13" s="47">
        <v>99.5</v>
      </c>
      <c r="BO13" s="47">
        <v>99.933333333333323</v>
      </c>
      <c r="BP13" s="47">
        <v>101.26666666666665</v>
      </c>
      <c r="BQ13" s="47">
        <v>100.93333333333334</v>
      </c>
      <c r="BR13" s="47">
        <v>100.86666666666667</v>
      </c>
      <c r="BS13" s="47">
        <v>101.36666666666667</v>
      </c>
      <c r="BT13" s="47">
        <v>103.23333333333333</v>
      </c>
      <c r="BU13" s="47">
        <v>103.2</v>
      </c>
      <c r="BV13" s="47">
        <v>105.10000000000001</v>
      </c>
      <c r="BW13" s="47">
        <v>104.3</v>
      </c>
      <c r="BX13" s="47">
        <v>102.33333333333333</v>
      </c>
      <c r="BY13" s="47">
        <v>103.63333333333333</v>
      </c>
      <c r="BZ13" s="47">
        <v>104.7</v>
      </c>
      <c r="CA13" s="47">
        <v>103.13333333333333</v>
      </c>
      <c r="CB13" s="47">
        <v>101.23333333333333</v>
      </c>
      <c r="CC13" s="47">
        <v>101.10000000000001</v>
      </c>
      <c r="CD13" s="47">
        <v>101.63333333333333</v>
      </c>
      <c r="CE13" s="47">
        <v>100.63333333333333</v>
      </c>
      <c r="CF13" s="47">
        <v>77.600000000000009</v>
      </c>
      <c r="CG13" s="47">
        <v>93.066666666666663</v>
      </c>
      <c r="CH13" s="47">
        <v>93.8</v>
      </c>
      <c r="CI13" s="47">
        <v>90.433333333333337</v>
      </c>
      <c r="CJ13" s="72">
        <v>102.2</v>
      </c>
      <c r="CK13" s="72">
        <v>102.23333333333333</v>
      </c>
      <c r="CL13" s="72">
        <v>100.26666666666667</v>
      </c>
      <c r="CM13" s="72">
        <v>98.433333333333337</v>
      </c>
      <c r="CN13" s="72">
        <v>93.266666666666666</v>
      </c>
      <c r="CO13" s="67">
        <v>93.399999999999991</v>
      </c>
      <c r="CP13" s="35">
        <f t="shared" si="2"/>
        <v>99.83260073260071</v>
      </c>
      <c r="CQ13" s="35">
        <f t="shared" si="0"/>
        <v>96.735974765974788</v>
      </c>
      <c r="CR13" s="35">
        <f t="shared" ref="CR13:CR18" si="4">SQRT(CQ13)</f>
        <v>9.8354448179009566</v>
      </c>
      <c r="CS13" s="35">
        <f t="shared" si="3"/>
        <v>91</v>
      </c>
      <c r="CT13" s="37">
        <v>1</v>
      </c>
    </row>
    <row r="14" spans="1:98" ht="15" x14ac:dyDescent="0.25">
      <c r="A14" s="60" t="s">
        <v>154</v>
      </c>
      <c r="B14" s="51" t="s">
        <v>151</v>
      </c>
      <c r="C14" s="67">
        <v>1002</v>
      </c>
      <c r="D14" s="67">
        <v>1063</v>
      </c>
      <c r="E14" s="67">
        <v>1154.9000000000001</v>
      </c>
      <c r="F14" s="67">
        <v>1286.5999999999999</v>
      </c>
      <c r="G14" s="67">
        <v>1410.4</v>
      </c>
      <c r="H14" s="67">
        <v>1526.6</v>
      </c>
      <c r="I14" s="67">
        <v>1655.9</v>
      </c>
      <c r="J14" s="67">
        <v>1927.6</v>
      </c>
      <c r="K14" s="67">
        <v>2040.5</v>
      </c>
      <c r="L14" s="67">
        <v>2154.8000000000002</v>
      </c>
      <c r="M14" s="67">
        <v>2367.9</v>
      </c>
      <c r="N14" s="67">
        <v>2631.6</v>
      </c>
      <c r="O14" s="67">
        <v>2820.4</v>
      </c>
      <c r="P14" s="67">
        <v>3050.2</v>
      </c>
      <c r="Q14" s="67">
        <v>3327.2</v>
      </c>
      <c r="R14" s="67">
        <v>3617.8</v>
      </c>
      <c r="S14" s="67">
        <v>3951</v>
      </c>
      <c r="T14" s="67">
        <v>4356</v>
      </c>
      <c r="U14" s="67">
        <v>4826.5</v>
      </c>
      <c r="V14" s="67">
        <v>5317.3</v>
      </c>
      <c r="W14" s="67">
        <v>5905.9</v>
      </c>
      <c r="X14" s="67">
        <v>6711.7</v>
      </c>
      <c r="Y14" s="67">
        <v>7616.8</v>
      </c>
      <c r="Z14" s="67">
        <v>8736</v>
      </c>
      <c r="AA14" s="67">
        <v>9684.9</v>
      </c>
      <c r="AB14" s="67">
        <v>10708.4</v>
      </c>
      <c r="AC14" s="67">
        <v>12147.1</v>
      </c>
      <c r="AD14" s="67">
        <v>13834.4</v>
      </c>
      <c r="AE14" s="67">
        <v>15320.3</v>
      </c>
      <c r="AF14" s="67">
        <v>16725.3</v>
      </c>
      <c r="AG14" s="67">
        <v>17653</v>
      </c>
      <c r="AH14" s="67">
        <v>18569.3</v>
      </c>
      <c r="AI14" s="47">
        <v>19208.8</v>
      </c>
      <c r="AJ14" s="67">
        <v>20074.599999999999</v>
      </c>
      <c r="AK14" s="67">
        <v>20765.400000000001</v>
      </c>
      <c r="AL14" s="67">
        <v>20742.2</v>
      </c>
      <c r="AM14" s="67">
        <v>20444.2</v>
      </c>
      <c r="AN14" s="67">
        <v>20028.5</v>
      </c>
      <c r="AO14" s="67">
        <v>19750.599999999999</v>
      </c>
      <c r="AP14" s="67">
        <v>19230</v>
      </c>
      <c r="AQ14" s="67">
        <v>18806.5</v>
      </c>
      <c r="AR14" s="67">
        <v>17259.7</v>
      </c>
      <c r="AS14" s="67">
        <v>16999.400000000001</v>
      </c>
      <c r="AT14" s="67">
        <v>16382</v>
      </c>
      <c r="AU14" s="67">
        <v>15975.7</v>
      </c>
      <c r="AV14" s="67">
        <v>15679.6</v>
      </c>
      <c r="AW14" s="67">
        <v>15609.9</v>
      </c>
      <c r="AX14" s="67">
        <v>15128.2</v>
      </c>
      <c r="AY14" s="67">
        <v>14240.800000000001</v>
      </c>
      <c r="AZ14" s="67">
        <v>13750.999999999998</v>
      </c>
      <c r="BA14" s="67">
        <v>13700.900000000001</v>
      </c>
      <c r="BB14" s="67">
        <v>13352.2</v>
      </c>
      <c r="BC14" s="67">
        <v>13126.099999999999</v>
      </c>
      <c r="BD14" s="67">
        <v>12786.8</v>
      </c>
      <c r="BE14" s="67">
        <v>12595.9</v>
      </c>
      <c r="BF14" s="67">
        <v>12413.800000000001</v>
      </c>
      <c r="BG14" s="67">
        <v>11851.2</v>
      </c>
      <c r="BH14" s="67">
        <v>11666.4</v>
      </c>
      <c r="BI14" s="67">
        <v>11647</v>
      </c>
      <c r="BJ14" s="67">
        <v>11325.1</v>
      </c>
      <c r="BK14" s="67">
        <v>11250.1</v>
      </c>
      <c r="BL14" s="67">
        <v>11165.4</v>
      </c>
      <c r="BM14" s="67">
        <v>11144.1</v>
      </c>
      <c r="BN14" s="67">
        <v>10943.9</v>
      </c>
      <c r="BO14" s="67">
        <v>10778.2</v>
      </c>
      <c r="BP14" s="67">
        <v>10968</v>
      </c>
      <c r="BQ14" s="67">
        <v>11007.3</v>
      </c>
      <c r="BR14" s="67">
        <v>10997.3</v>
      </c>
      <c r="BS14" s="67">
        <v>11022.8</v>
      </c>
      <c r="BT14" s="67">
        <v>10958.400000000001</v>
      </c>
      <c r="BU14" s="67">
        <v>10717.5</v>
      </c>
      <c r="BV14" s="67">
        <v>10651.9</v>
      </c>
      <c r="BW14" s="47">
        <v>10604.1</v>
      </c>
      <c r="BX14" s="67">
        <v>10522.7</v>
      </c>
      <c r="BY14" s="67">
        <v>10015.200000000001</v>
      </c>
      <c r="BZ14" s="67">
        <v>9931.4</v>
      </c>
      <c r="CA14" s="67">
        <v>9942</v>
      </c>
      <c r="CB14" s="67">
        <v>9968.1</v>
      </c>
      <c r="CC14" s="67">
        <v>10027.700000000001</v>
      </c>
      <c r="CD14" s="67">
        <v>9705.5</v>
      </c>
      <c r="CE14" s="67">
        <v>9589.1</v>
      </c>
      <c r="CF14" s="67">
        <v>9451.7000000000007</v>
      </c>
      <c r="CG14" s="67">
        <v>9460.4</v>
      </c>
      <c r="CH14" s="67">
        <v>9305.2999999999993</v>
      </c>
      <c r="CI14" s="67">
        <v>9415.2999999999993</v>
      </c>
      <c r="CJ14" s="67">
        <v>9351.9</v>
      </c>
      <c r="CK14" s="67">
        <v>9625.5999999999985</v>
      </c>
      <c r="CL14" s="67">
        <v>9667.2999999999993</v>
      </c>
      <c r="CM14" s="67">
        <v>9662.9</v>
      </c>
      <c r="CN14" s="67">
        <v>9874.6</v>
      </c>
      <c r="CO14" s="47">
        <v>10148.1</v>
      </c>
      <c r="CP14" s="35">
        <f t="shared" si="2"/>
        <v>10522.171428571428</v>
      </c>
      <c r="CQ14" s="35">
        <f t="shared" si="0"/>
        <v>29291593.191841263</v>
      </c>
      <c r="CR14" s="35">
        <f>SQRT(CQ14)</f>
        <v>5412.1708391218826</v>
      </c>
      <c r="CS14" s="35">
        <f t="shared" si="3"/>
        <v>91</v>
      </c>
      <c r="CT14" s="37">
        <v>1</v>
      </c>
    </row>
    <row r="15" spans="1:98" s="1" customFormat="1" ht="15" x14ac:dyDescent="0.25">
      <c r="A15" s="73" t="s">
        <v>127</v>
      </c>
      <c r="B15" s="51" t="s">
        <v>130</v>
      </c>
      <c r="C15" s="47">
        <v>-13.063718662046083</v>
      </c>
      <c r="D15" s="47">
        <v>-15.900917515791418</v>
      </c>
      <c r="E15" s="47">
        <v>-17.281272883342314</v>
      </c>
      <c r="F15" s="47">
        <v>-19.659553802716292</v>
      </c>
      <c r="G15" s="47">
        <v>-15.441673381527885</v>
      </c>
      <c r="H15" s="47">
        <v>-15.79447188248955</v>
      </c>
      <c r="I15" s="47">
        <v>-19.097087974060809</v>
      </c>
      <c r="J15" s="47">
        <v>-21.171879593519673</v>
      </c>
      <c r="K15" s="47">
        <v>-16.044756483682253</v>
      </c>
      <c r="L15" s="47">
        <v>-17.983985822624508</v>
      </c>
      <c r="M15" s="47">
        <v>-18.158417503707224</v>
      </c>
      <c r="N15" s="47">
        <v>-20.965079916608754</v>
      </c>
      <c r="O15" s="47">
        <v>-17.890048191465809</v>
      </c>
      <c r="P15" s="47">
        <v>-18.90460509364615</v>
      </c>
      <c r="Q15" s="47">
        <v>-21.029491759243157</v>
      </c>
      <c r="R15" s="47">
        <v>-21.37272059408442</v>
      </c>
      <c r="S15" s="47">
        <v>-19.372944216001414</v>
      </c>
      <c r="T15" s="47">
        <v>-22.156209904490108</v>
      </c>
      <c r="U15" s="47">
        <v>-20.851472482228665</v>
      </c>
      <c r="V15" s="47">
        <v>-22.249064682656154</v>
      </c>
      <c r="W15" s="47">
        <v>-18.335873615823861</v>
      </c>
      <c r="X15" s="47">
        <v>-19.567054520901458</v>
      </c>
      <c r="Y15" s="47">
        <v>-20.04523455065474</v>
      </c>
      <c r="Z15" s="47">
        <v>-23.670883354677823</v>
      </c>
      <c r="AA15" s="47">
        <v>-23.331243788105073</v>
      </c>
      <c r="AB15" s="47">
        <v>-24.238609402992296</v>
      </c>
      <c r="AC15" s="47">
        <v>-25.707076549032777</v>
      </c>
      <c r="AD15" s="47">
        <v>-28.028228995558795</v>
      </c>
      <c r="AE15" s="47">
        <v>-25.466191815732319</v>
      </c>
      <c r="AF15" s="47">
        <v>-24.041076110071369</v>
      </c>
      <c r="AG15" s="47">
        <v>-23.877519405045724</v>
      </c>
      <c r="AH15" s="47">
        <v>-20.857687513036058</v>
      </c>
      <c r="AI15" s="47">
        <v>-19.767782689166815</v>
      </c>
      <c r="AJ15" s="47">
        <v>-18.125767179539061</v>
      </c>
      <c r="AK15" s="47">
        <v>-17.812969920986742</v>
      </c>
      <c r="AL15" s="47">
        <v>-16.29786384429601</v>
      </c>
      <c r="AM15" s="47">
        <v>-11.636342999156762</v>
      </c>
      <c r="AN15" s="47">
        <v>-7.3208987118899174</v>
      </c>
      <c r="AO15" s="47">
        <v>-7.9510341154736413</v>
      </c>
      <c r="AP15" s="47">
        <v>-6.2947920096691394</v>
      </c>
      <c r="AQ15" s="47">
        <v>-8.3344963146279678</v>
      </c>
      <c r="AR15" s="47">
        <v>-7.3365136771190054</v>
      </c>
      <c r="AS15" s="47">
        <v>-10.164834517051387</v>
      </c>
      <c r="AT15" s="47">
        <v>-12.137523800132541</v>
      </c>
      <c r="AU15" s="47">
        <v>-10.893721668661838</v>
      </c>
      <c r="AV15" s="47">
        <v>-10.525941828184553</v>
      </c>
      <c r="AW15" s="47">
        <v>-14.431761479458622</v>
      </c>
      <c r="AX15" s="47">
        <v>-13.325721833252175</v>
      </c>
      <c r="AY15" s="47">
        <v>-14.23088092992516</v>
      </c>
      <c r="AZ15" s="47">
        <v>-13.992680920690914</v>
      </c>
      <c r="BA15" s="47">
        <v>-10.803195554694838</v>
      </c>
      <c r="BB15" s="47">
        <v>-9.625433472104536</v>
      </c>
      <c r="BC15" s="47">
        <v>-13.487978546292117</v>
      </c>
      <c r="BD15" s="47">
        <v>-11.321550632726456</v>
      </c>
      <c r="BE15" s="47">
        <v>-12.526315452608946</v>
      </c>
      <c r="BF15" s="47">
        <v>-8.9979316506406999</v>
      </c>
      <c r="BG15" s="47">
        <v>-11.648720864534486</v>
      </c>
      <c r="BH15" s="47">
        <v>-10.670373760851586</v>
      </c>
      <c r="BI15" s="47">
        <v>-11.07305730038863</v>
      </c>
      <c r="BJ15" s="47">
        <v>-9.4794623039209363</v>
      </c>
      <c r="BK15" s="47">
        <v>-10.479715556841768</v>
      </c>
      <c r="BL15" s="47">
        <v>-9.4842716184958231</v>
      </c>
      <c r="BM15" s="47">
        <v>-9.7974602552640615</v>
      </c>
      <c r="BN15" s="47">
        <v>-6.4088537412974285</v>
      </c>
      <c r="BO15" s="47">
        <v>-7.7196552217385195</v>
      </c>
      <c r="BP15" s="47">
        <v>-7.8669738126826978</v>
      </c>
      <c r="BQ15" s="47">
        <v>-7.1742165016409327</v>
      </c>
      <c r="BR15" s="47">
        <v>-7.6380642202913513</v>
      </c>
      <c r="BS15" s="47">
        <v>-9.0303172163383962</v>
      </c>
      <c r="BT15" s="47">
        <v>-9.9129494095401061</v>
      </c>
      <c r="BU15" s="47">
        <v>-11.600127693300823</v>
      </c>
      <c r="BV15" s="47">
        <v>-6.9715241650629629</v>
      </c>
      <c r="BW15" s="67">
        <v>-8.0547590293848721</v>
      </c>
      <c r="BX15" s="47">
        <v>-9.0710276076950613</v>
      </c>
      <c r="BY15" s="47">
        <v>-14.638118039585937</v>
      </c>
      <c r="BZ15" s="47">
        <v>-9.2169091374758594</v>
      </c>
      <c r="CA15" s="47">
        <v>-8.9309007989814102</v>
      </c>
      <c r="CB15" s="47">
        <v>-11.515625714368845</v>
      </c>
      <c r="CC15" s="47">
        <v>-9.7292434175317766</v>
      </c>
      <c r="CD15" s="47">
        <v>-8.2423217845505583</v>
      </c>
      <c r="CE15" s="47">
        <v>-6.5114146746799797</v>
      </c>
      <c r="CF15" s="47">
        <v>-5.3938458680566876</v>
      </c>
      <c r="CG15" s="47">
        <v>-7.3741655861456996</v>
      </c>
      <c r="CH15" s="47">
        <v>-5.1999534837848369</v>
      </c>
      <c r="CI15" s="47">
        <v>-5.4130608923596304</v>
      </c>
      <c r="CJ15" s="47">
        <v>-12.920488529606336</v>
      </c>
      <c r="CK15" s="47">
        <v>-12.538671766823789</v>
      </c>
      <c r="CL15" s="47">
        <v>-5.1580817158844416</v>
      </c>
      <c r="CM15" s="47">
        <v>-9.6095975436931198</v>
      </c>
      <c r="CN15" s="47">
        <v>-16.403772149120982</v>
      </c>
      <c r="CO15" s="67">
        <v>-14.849035288267364</v>
      </c>
      <c r="CP15" s="35">
        <f t="shared" si="2"/>
        <v>-13.918974971275844</v>
      </c>
      <c r="CQ15" s="35">
        <f t="shared" si="0"/>
        <v>34.016413966428743</v>
      </c>
      <c r="CR15" s="35">
        <f>SQRT(CQ15)</f>
        <v>5.8323592110250502</v>
      </c>
      <c r="CS15" s="35">
        <f t="shared" si="3"/>
        <v>91</v>
      </c>
      <c r="CT15" s="74">
        <v>-1</v>
      </c>
    </row>
    <row r="16" spans="1:98" s="1" customFormat="1" ht="15" x14ac:dyDescent="0.25">
      <c r="A16" s="73" t="s">
        <v>128</v>
      </c>
      <c r="B16" s="51" t="s">
        <v>131</v>
      </c>
      <c r="C16" s="67">
        <v>-1.9527232678693707</v>
      </c>
      <c r="D16" s="67">
        <v>-3.4579740882474987</v>
      </c>
      <c r="E16" s="67">
        <v>-4.3174777749310191</v>
      </c>
      <c r="F16" s="67">
        <v>-8.5476320881375187</v>
      </c>
      <c r="G16" s="67">
        <v>-2.2265857954658288</v>
      </c>
      <c r="H16" s="67">
        <v>-4.3451811940557921</v>
      </c>
      <c r="I16" s="67">
        <v>-7.6260362476701928</v>
      </c>
      <c r="J16" s="67">
        <v>-14.723967605294897</v>
      </c>
      <c r="K16" s="67">
        <v>-2.6311865774402063</v>
      </c>
      <c r="L16" s="67">
        <v>-7.3059942404412066</v>
      </c>
      <c r="M16" s="67">
        <v>-7.1346632718726388</v>
      </c>
      <c r="N16" s="67">
        <v>-8.1219596942321068</v>
      </c>
      <c r="O16" s="67">
        <v>-4.7516728264185408</v>
      </c>
      <c r="P16" s="67">
        <v>-8.145312372729494</v>
      </c>
      <c r="Q16" s="67">
        <v>-8.4919090532562862</v>
      </c>
      <c r="R16" s="67">
        <v>-9.2026310166099687</v>
      </c>
      <c r="S16" s="67">
        <v>-8.7800166820316949</v>
      </c>
      <c r="T16" s="67">
        <v>-17.506231778104659</v>
      </c>
      <c r="U16" s="67">
        <v>-12.620537338342469</v>
      </c>
      <c r="V16" s="67">
        <v>-9.9275784809941658</v>
      </c>
      <c r="W16" s="67">
        <v>-9.6541152749981674</v>
      </c>
      <c r="X16" s="67">
        <v>-10.521561424113161</v>
      </c>
      <c r="Y16" s="67">
        <v>-12.039931419660846</v>
      </c>
      <c r="Z16" s="67">
        <v>-14.178472676496392</v>
      </c>
      <c r="AA16" s="67">
        <v>-14.564622226281877</v>
      </c>
      <c r="AB16" s="67">
        <v>-17.842444196968962</v>
      </c>
      <c r="AC16" s="67">
        <v>-22.958244582711913</v>
      </c>
      <c r="AD16" s="67">
        <v>-25.714343655573806</v>
      </c>
      <c r="AE16" s="67">
        <v>-21.939160030735273</v>
      </c>
      <c r="AF16" s="67">
        <v>-21.163862410247809</v>
      </c>
      <c r="AG16" s="67">
        <v>-22.507497799838188</v>
      </c>
      <c r="AH16" s="67">
        <v>-17.397575010873485</v>
      </c>
      <c r="AI16" s="67">
        <v>-15.469836071707974</v>
      </c>
      <c r="AJ16" s="67">
        <v>-14.295072058048557</v>
      </c>
      <c r="AK16" s="67">
        <v>-11.881574980252164</v>
      </c>
      <c r="AL16" s="67">
        <v>-7.5484843068318357</v>
      </c>
      <c r="AM16" s="67">
        <v>0.3599960527491628</v>
      </c>
      <c r="AN16" s="67">
        <v>12.596853649508907</v>
      </c>
      <c r="AO16" s="67">
        <v>7.9531720649534705</v>
      </c>
      <c r="AP16" s="67">
        <v>9.5536472322128603</v>
      </c>
      <c r="AQ16" s="67">
        <v>6.6003755150911125</v>
      </c>
      <c r="AR16" s="67">
        <v>4.2985644799149014</v>
      </c>
      <c r="AS16" s="67">
        <v>-1.8863463464793813</v>
      </c>
      <c r="AT16" s="67">
        <v>-1.4294062847058291</v>
      </c>
      <c r="AU16" s="67">
        <v>-1.0447942776849586</v>
      </c>
      <c r="AV16" s="67">
        <v>-2.476692194866954</v>
      </c>
      <c r="AW16" s="67">
        <v>-7.2526273851473917</v>
      </c>
      <c r="AX16" s="67">
        <v>-2.4438885064483209</v>
      </c>
      <c r="AY16" s="67">
        <v>-5.3917229700060902</v>
      </c>
      <c r="AZ16" s="67">
        <v>-4.6367364413029488</v>
      </c>
      <c r="BA16" s="67">
        <v>-3.7573278867295565</v>
      </c>
      <c r="BB16" s="67">
        <v>-1.4635560088419204</v>
      </c>
      <c r="BC16" s="67">
        <v>-3.4146781129853454</v>
      </c>
      <c r="BD16" s="67">
        <v>-1.8948942870353991</v>
      </c>
      <c r="BE16" s="67">
        <v>-4.6824199217766385</v>
      </c>
      <c r="BF16" s="67">
        <v>-1.2728303749546148</v>
      </c>
      <c r="BG16" s="67">
        <v>-3.2603603131604348</v>
      </c>
      <c r="BH16" s="67">
        <v>-2.4672367968800515</v>
      </c>
      <c r="BI16" s="67">
        <v>-2.7641993260882041</v>
      </c>
      <c r="BJ16" s="67">
        <v>1.7639904706374248</v>
      </c>
      <c r="BK16" s="67">
        <v>-2.3933799476050766</v>
      </c>
      <c r="BL16" s="67">
        <v>-1.9488229353073612</v>
      </c>
      <c r="BM16" s="67">
        <v>-1.6739846663004567</v>
      </c>
      <c r="BN16" s="67">
        <v>3.4055221852049322</v>
      </c>
      <c r="BO16" s="67">
        <v>2.5637883810171451</v>
      </c>
      <c r="BP16" s="67">
        <v>-0.56812649399513959</v>
      </c>
      <c r="BQ16" s="67">
        <v>1.5817649272220833</v>
      </c>
      <c r="BR16" s="67">
        <v>2.8953216305510812</v>
      </c>
      <c r="BS16" s="67">
        <v>1.1921765012272703</v>
      </c>
      <c r="BT16" s="67">
        <v>-1.40935377717197</v>
      </c>
      <c r="BU16" s="67">
        <v>-2.6579207877398594</v>
      </c>
      <c r="BV16" s="67">
        <v>7.6783785038665631</v>
      </c>
      <c r="BW16" s="67">
        <v>0.25394314181311911</v>
      </c>
      <c r="BX16" s="67">
        <v>1.80300503571111</v>
      </c>
      <c r="BY16" s="67">
        <v>-5.4167026369576154</v>
      </c>
      <c r="BZ16" s="67">
        <v>2.9165015786679178</v>
      </c>
      <c r="CA16" s="67">
        <v>0.14722882952491612</v>
      </c>
      <c r="CB16" s="67">
        <v>-1.753450791156997</v>
      </c>
      <c r="CC16" s="67">
        <v>-3.0211212133020089</v>
      </c>
      <c r="CD16" s="67">
        <v>2.3768786161515587</v>
      </c>
      <c r="CE16" s="67">
        <v>0.2292247190206374</v>
      </c>
      <c r="CF16" s="67">
        <v>3.2172835831250959</v>
      </c>
      <c r="CG16" s="67">
        <v>-0.59901835866473818</v>
      </c>
      <c r="CH16" s="67">
        <v>7.2374912843431227</v>
      </c>
      <c r="CI16" s="67">
        <v>-3.0971999904268364</v>
      </c>
      <c r="CJ16" s="67">
        <v>-9.1866136051088212</v>
      </c>
      <c r="CK16" s="67">
        <v>-6.8266224578425678</v>
      </c>
      <c r="CL16" s="67">
        <v>1.9855377316375256</v>
      </c>
      <c r="CM16" s="67">
        <v>-7.6651966469727313</v>
      </c>
      <c r="CN16" s="67">
        <v>-9.3709447954870857</v>
      </c>
      <c r="CO16" s="47">
        <v>-5.7547697578106591</v>
      </c>
      <c r="CP16" s="35">
        <f t="shared" si="2"/>
        <v>-4.876553513211844</v>
      </c>
      <c r="CQ16" s="35">
        <f t="shared" si="0"/>
        <v>56.587846293551713</v>
      </c>
      <c r="CR16" s="35">
        <f t="shared" si="4"/>
        <v>7.5224893681248703</v>
      </c>
      <c r="CS16" s="35">
        <f t="shared" si="3"/>
        <v>91</v>
      </c>
      <c r="CT16" s="74">
        <v>-1</v>
      </c>
    </row>
    <row r="17" spans="1:98" ht="15" x14ac:dyDescent="0.25">
      <c r="A17" s="60" t="s">
        <v>118</v>
      </c>
      <c r="B17" s="52" t="s">
        <v>10</v>
      </c>
      <c r="C17" s="67">
        <v>3.7333333333333329</v>
      </c>
      <c r="D17" s="67">
        <v>3.2333333333333329</v>
      </c>
      <c r="E17" s="67">
        <v>1.5333333333333332</v>
      </c>
      <c r="F17" s="67">
        <v>1.3999999999999997</v>
      </c>
      <c r="G17" s="67">
        <v>0.43333333333333335</v>
      </c>
      <c r="H17" s="67">
        <v>1.0999999999999999</v>
      </c>
      <c r="I17" s="67">
        <v>1.9333333333333333</v>
      </c>
      <c r="J17" s="67">
        <v>1.9666666666666666</v>
      </c>
      <c r="K17" s="67">
        <v>1.5666666666666664</v>
      </c>
      <c r="L17" s="67">
        <v>1.4333333333333333</v>
      </c>
      <c r="M17" s="67">
        <v>1.1666666666666667</v>
      </c>
      <c r="N17" s="67">
        <v>1.6333333333333335</v>
      </c>
      <c r="O17" s="67">
        <v>2.2333333333333329</v>
      </c>
      <c r="P17" s="67">
        <v>2.9</v>
      </c>
      <c r="Q17" s="67">
        <v>3</v>
      </c>
      <c r="R17" s="67">
        <v>3.9333333333333331</v>
      </c>
      <c r="S17" s="67">
        <v>4.1000000000000005</v>
      </c>
      <c r="T17" s="67">
        <v>4.7333333333333334</v>
      </c>
      <c r="U17" s="67">
        <v>5.166666666666667</v>
      </c>
      <c r="V17" s="67">
        <v>5</v>
      </c>
      <c r="W17" s="67">
        <v>4.9666666666666668</v>
      </c>
      <c r="X17" s="67">
        <v>4.7333333333333334</v>
      </c>
      <c r="Y17" s="67">
        <v>4.8</v>
      </c>
      <c r="Z17" s="67">
        <v>4.7333333333333334</v>
      </c>
      <c r="AA17" s="67">
        <v>4.4333333333333327</v>
      </c>
      <c r="AB17" s="67">
        <v>4</v>
      </c>
      <c r="AC17" s="67">
        <v>3.8666666666666667</v>
      </c>
      <c r="AD17" s="67">
        <v>4.5</v>
      </c>
      <c r="AE17" s="67">
        <v>6.3999999999999995</v>
      </c>
      <c r="AF17" s="67">
        <v>7.3999999999999995</v>
      </c>
      <c r="AG17" s="67">
        <v>8.7333333333333325</v>
      </c>
      <c r="AH17" s="67">
        <v>9.5666666666666647</v>
      </c>
      <c r="AI17" s="67">
        <v>9.8333333333333339</v>
      </c>
      <c r="AJ17" s="67">
        <v>9.9333333333333336</v>
      </c>
      <c r="AK17" s="67">
        <v>9</v>
      </c>
      <c r="AL17" s="67">
        <v>7.333333333333333</v>
      </c>
      <c r="AM17" s="67">
        <v>6.5666666666666664</v>
      </c>
      <c r="AN17" s="67">
        <v>3.8666666666666667</v>
      </c>
      <c r="AO17" s="67">
        <v>1.0333333333333334</v>
      </c>
      <c r="AP17" s="67">
        <v>-1.5</v>
      </c>
      <c r="AQ17" s="67">
        <v>-4.7666666666666666</v>
      </c>
      <c r="AR17" s="67">
        <v>-4.8666666666666663</v>
      </c>
      <c r="AS17" s="67">
        <v>-3.7666666666666671</v>
      </c>
      <c r="AT17" s="67">
        <v>-2.6999999999999997</v>
      </c>
      <c r="AU17" s="67">
        <v>-1.2333333333333334</v>
      </c>
      <c r="AV17" s="67">
        <v>-6.6666666666666666E-2</v>
      </c>
      <c r="AW17" s="67">
        <v>0.33333333333333331</v>
      </c>
      <c r="AX17" s="67">
        <v>0.40000000000000008</v>
      </c>
      <c r="AY17" s="67">
        <v>0.26666666666666666</v>
      </c>
      <c r="AZ17" s="67">
        <v>0.79999999999999993</v>
      </c>
      <c r="BA17" s="67">
        <v>0.5</v>
      </c>
      <c r="BB17" s="67">
        <v>-0.33333333333333331</v>
      </c>
      <c r="BC17" s="67">
        <v>-0.3666666666666667</v>
      </c>
      <c r="BD17" s="67">
        <v>-0.6</v>
      </c>
      <c r="BE17" s="67">
        <v>-0.10000000000000002</v>
      </c>
      <c r="BF17" s="67">
        <v>0.70000000000000007</v>
      </c>
      <c r="BG17" s="67">
        <v>1.3333333333333333</v>
      </c>
      <c r="BH17" s="67">
        <v>1.7333333333333334</v>
      </c>
      <c r="BI17" s="67">
        <v>1.8333333333333333</v>
      </c>
      <c r="BJ17" s="67">
        <v>1.7333333333333334</v>
      </c>
      <c r="BK17" s="67">
        <v>1.3333333333333333</v>
      </c>
      <c r="BL17" s="67">
        <v>1.9333333333333333</v>
      </c>
      <c r="BM17" s="67">
        <v>1.3333333333333333</v>
      </c>
      <c r="BN17" s="67">
        <v>1.2333333333333334</v>
      </c>
      <c r="BO17" s="67">
        <v>0.9</v>
      </c>
      <c r="BP17" s="67">
        <v>0.73333333333333339</v>
      </c>
      <c r="BQ17" s="67">
        <v>1.4333333333333333</v>
      </c>
      <c r="BR17" s="67">
        <v>1.6333333333333335</v>
      </c>
      <c r="BS17" s="67">
        <v>1.5333333333333332</v>
      </c>
      <c r="BT17" s="67">
        <v>2</v>
      </c>
      <c r="BU17" s="67">
        <v>1.5666666666666667</v>
      </c>
      <c r="BV17" s="67">
        <v>1.5666666666666664</v>
      </c>
      <c r="BW17" s="67">
        <v>1.8333333333333333</v>
      </c>
      <c r="BX17" s="67">
        <v>1.8</v>
      </c>
      <c r="BY17" s="67">
        <v>1.9666666666666668</v>
      </c>
      <c r="BZ17" s="67">
        <v>2.0333333333333332</v>
      </c>
      <c r="CA17" s="67">
        <v>2.1333333333333333</v>
      </c>
      <c r="CB17" s="67">
        <v>2.4</v>
      </c>
      <c r="CC17" s="67">
        <v>2.3666666666666667</v>
      </c>
      <c r="CD17" s="67">
        <v>1.9666666666666668</v>
      </c>
      <c r="CE17" s="67">
        <v>1.9333333333333333</v>
      </c>
      <c r="CF17" s="67">
        <v>0.33333333333333331</v>
      </c>
      <c r="CG17" s="67">
        <v>0.66666666666666663</v>
      </c>
      <c r="CH17" s="67">
        <v>0.69999999999999984</v>
      </c>
      <c r="CI17" s="67">
        <v>0.73333333333333339</v>
      </c>
      <c r="CJ17" s="67">
        <v>1.5999999999999999</v>
      </c>
      <c r="CK17" s="67">
        <v>2</v>
      </c>
      <c r="CL17" s="67">
        <v>3.2000000000000006</v>
      </c>
      <c r="CM17" s="67">
        <v>4.7</v>
      </c>
      <c r="CN17" s="67">
        <v>6.8666666666666671</v>
      </c>
      <c r="CO17" s="67">
        <v>8.4333333333333318</v>
      </c>
      <c r="CP17" s="35">
        <f t="shared" si="2"/>
        <v>2.4406593406593409</v>
      </c>
      <c r="CQ17" s="35">
        <f t="shared" si="0"/>
        <v>8.4141679555012843</v>
      </c>
      <c r="CR17" s="35">
        <f t="shared" si="4"/>
        <v>2.900718524004231</v>
      </c>
      <c r="CS17" s="35">
        <f t="shared" si="3"/>
        <v>91</v>
      </c>
      <c r="CT17" s="37">
        <v>1</v>
      </c>
    </row>
    <row r="18" spans="1:98" ht="15" x14ac:dyDescent="0.25">
      <c r="A18" s="60" t="s">
        <v>129</v>
      </c>
      <c r="B18" s="66" t="s">
        <v>148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>
        <v>49.6</v>
      </c>
      <c r="AF18" s="67">
        <v>39.700000000000003</v>
      </c>
      <c r="AG18" s="67">
        <v>36.5</v>
      </c>
      <c r="AH18" s="67">
        <v>23.1</v>
      </c>
      <c r="AI18" s="67">
        <v>16.7</v>
      </c>
      <c r="AJ18" s="67">
        <v>11.3</v>
      </c>
      <c r="AK18" s="67">
        <v>-3.8</v>
      </c>
      <c r="AL18" s="67">
        <v>-17.8</v>
      </c>
      <c r="AM18" s="67">
        <v>-37</v>
      </c>
      <c r="AN18" s="67">
        <v>-42.3</v>
      </c>
      <c r="AO18" s="67">
        <v>-39.1</v>
      </c>
      <c r="AP18" s="67">
        <v>-29.3</v>
      </c>
      <c r="AQ18" s="67">
        <v>-20.7</v>
      </c>
      <c r="AR18" s="67">
        <v>-11.5</v>
      </c>
      <c r="AS18" s="67">
        <v>-7.7</v>
      </c>
      <c r="AT18" s="67">
        <v>-2.4</v>
      </c>
      <c r="AU18" s="67">
        <v>10.8</v>
      </c>
      <c r="AV18" s="67">
        <v>12.3</v>
      </c>
      <c r="AW18" s="67">
        <v>13</v>
      </c>
      <c r="AX18" s="67">
        <v>5.8</v>
      </c>
      <c r="AY18" s="67">
        <v>2.6</v>
      </c>
      <c r="AZ18" s="67">
        <v>2</v>
      </c>
      <c r="BA18" s="67">
        <v>1.3</v>
      </c>
      <c r="BB18" s="67">
        <v>6.1</v>
      </c>
      <c r="BC18" s="67">
        <v>4.8</v>
      </c>
      <c r="BD18" s="67">
        <v>7.9</v>
      </c>
      <c r="BE18" s="67">
        <v>6.5</v>
      </c>
      <c r="BF18" s="67">
        <v>8.1999999999999993</v>
      </c>
      <c r="BG18" s="67">
        <v>10.6</v>
      </c>
      <c r="BH18" s="67">
        <v>7.7</v>
      </c>
      <c r="BI18" s="67">
        <v>10.7</v>
      </c>
      <c r="BJ18" s="67">
        <v>-4.5</v>
      </c>
      <c r="BK18" s="67">
        <v>-6.5</v>
      </c>
      <c r="BL18" s="67">
        <v>-4.5999999999999996</v>
      </c>
      <c r="BM18" s="67">
        <v>-7.9</v>
      </c>
      <c r="BN18" s="67">
        <v>6.6</v>
      </c>
      <c r="BO18" s="67">
        <v>7.1</v>
      </c>
      <c r="BP18" s="67">
        <v>9.5</v>
      </c>
      <c r="BQ18" s="67">
        <v>9.6</v>
      </c>
      <c r="BR18" s="67">
        <v>7.8</v>
      </c>
      <c r="BS18" s="67">
        <v>9.3000000000000007</v>
      </c>
      <c r="BT18" s="67">
        <v>9.1</v>
      </c>
      <c r="BU18" s="67">
        <v>8.8000000000000007</v>
      </c>
      <c r="BV18" s="67">
        <v>7.9</v>
      </c>
      <c r="BW18" s="67">
        <v>11.4</v>
      </c>
      <c r="BX18" s="67">
        <v>8.6999999999999993</v>
      </c>
      <c r="BY18" s="67">
        <v>7.2</v>
      </c>
      <c r="BZ18" s="67">
        <v>11.1</v>
      </c>
      <c r="CA18" s="67">
        <v>6.4</v>
      </c>
      <c r="CB18" s="67">
        <v>7.9</v>
      </c>
      <c r="CC18" s="67">
        <v>12.7</v>
      </c>
      <c r="CD18" s="67">
        <v>8.8000000000000007</v>
      </c>
      <c r="CE18" s="67">
        <v>8.8000000000000007</v>
      </c>
      <c r="CF18" s="67">
        <v>1.5</v>
      </c>
      <c r="CG18" s="67">
        <v>1.7</v>
      </c>
      <c r="CH18" s="67">
        <v>2.2000000000000002</v>
      </c>
      <c r="CI18" s="67">
        <v>2.9</v>
      </c>
      <c r="CJ18" s="67">
        <v>12.1</v>
      </c>
      <c r="CK18" s="67">
        <v>12.4</v>
      </c>
      <c r="CL18" s="67">
        <v>16.100000000000001</v>
      </c>
      <c r="CM18" s="67">
        <v>17.399999999999999</v>
      </c>
      <c r="CN18" s="67">
        <v>16.3</v>
      </c>
      <c r="CO18" s="47">
        <v>13.7</v>
      </c>
      <c r="CP18" s="35">
        <f t="shared" si="2"/>
        <v>4.8746031746031733</v>
      </c>
      <c r="CQ18" s="35">
        <f t="shared" si="0"/>
        <v>245.84289298515102</v>
      </c>
      <c r="CR18" s="35">
        <f t="shared" si="4"/>
        <v>15.679377952748988</v>
      </c>
      <c r="CS18" s="35">
        <f t="shared" si="3"/>
        <v>63</v>
      </c>
      <c r="CT18" s="37">
        <v>1</v>
      </c>
    </row>
    <row r="19" spans="1:98" x14ac:dyDescent="0.25"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70"/>
      <c r="CO19" s="70"/>
      <c r="CP19" s="1"/>
      <c r="CQ19" s="1"/>
      <c r="CR19" s="1"/>
      <c r="CS19" s="1"/>
    </row>
    <row r="20" spans="1:98" x14ac:dyDescent="0.25">
      <c r="CB20" s="46"/>
      <c r="CE20" s="38"/>
      <c r="CF20" s="38"/>
      <c r="CG20" s="38"/>
      <c r="CH20" s="47"/>
      <c r="CI20" s="47"/>
      <c r="CJ20" s="47"/>
      <c r="CK20" s="47"/>
      <c r="CL20" s="47"/>
      <c r="CM20" s="47"/>
      <c r="CN20" s="47"/>
      <c r="CO20" s="47"/>
      <c r="CP20" s="47"/>
      <c r="CQ20" s="1"/>
      <c r="CR20" s="1"/>
      <c r="CS20" s="1"/>
    </row>
    <row r="21" spans="1:98" ht="15" x14ac:dyDescent="0.25">
      <c r="CF21" s="38"/>
      <c r="CM21" s="67"/>
      <c r="CN21" s="67"/>
      <c r="CO21" s="67"/>
      <c r="CP21" s="67"/>
      <c r="CQ21" s="1"/>
    </row>
    <row r="22" spans="1:98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8"/>
      <c r="CM22" s="47"/>
      <c r="CN22" s="47"/>
      <c r="CO22" s="47"/>
      <c r="CP22" s="47"/>
    </row>
    <row r="23" spans="1:98" x14ac:dyDescent="0.25">
      <c r="CP23" s="48" t="s">
        <v>156</v>
      </c>
      <c r="CQ23" s="1"/>
    </row>
    <row r="24" spans="1:98" x14ac:dyDescent="0.25">
      <c r="A24" s="65" t="s">
        <v>119</v>
      </c>
      <c r="B24" s="65" t="s">
        <v>11</v>
      </c>
      <c r="C24" s="19">
        <f t="shared" ref="C24:AH24" si="5">(C5-$CP$5)^2</f>
        <v>4.4888105301291947</v>
      </c>
      <c r="D24" s="19">
        <f t="shared" si="5"/>
        <v>9.7261731674918241</v>
      </c>
      <c r="E24" s="19">
        <f t="shared" si="5"/>
        <v>11.687381958700618</v>
      </c>
      <c r="F24" s="19">
        <f t="shared" si="5"/>
        <v>9.7261731674918241</v>
      </c>
      <c r="G24" s="19">
        <f t="shared" si="5"/>
        <v>16.963535804854452</v>
      </c>
      <c r="H24" s="19">
        <f t="shared" si="5"/>
        <v>19.524744596063247</v>
      </c>
      <c r="I24" s="19">
        <f t="shared" si="5"/>
        <v>0.8439753652940406</v>
      </c>
      <c r="J24" s="19">
        <f t="shared" si="5"/>
        <v>1.7389204202390915</v>
      </c>
      <c r="K24" s="19">
        <f t="shared" si="5"/>
        <v>0.3827665740852505</v>
      </c>
      <c r="L24" s="19">
        <f t="shared" si="5"/>
        <v>0.33793140925009435</v>
      </c>
      <c r="M24" s="19">
        <f t="shared" si="5"/>
        <v>4.0750742663929334</v>
      </c>
      <c r="N24" s="19">
        <f t="shared" si="5"/>
        <v>0.46419514551383079</v>
      </c>
      <c r="O24" s="19">
        <f t="shared" si="5"/>
        <v>0.77672261804130638</v>
      </c>
      <c r="P24" s="19">
        <f t="shared" si="5"/>
        <v>8.8882610795797827</v>
      </c>
      <c r="Q24" s="19">
        <f t="shared" si="5"/>
        <v>10.120788552107252</v>
      </c>
      <c r="R24" s="19">
        <f t="shared" si="5"/>
        <v>5.2044149257336265</v>
      </c>
      <c r="S24" s="19">
        <f t="shared" si="5"/>
        <v>0.96298635430504276</v>
      </c>
      <c r="T24" s="19">
        <f t="shared" si="5"/>
        <v>0.3827665740852505</v>
      </c>
      <c r="U24" s="19">
        <f t="shared" si="5"/>
        <v>0.8439753652940406</v>
      </c>
      <c r="V24" s="19">
        <f t="shared" si="5"/>
        <v>7.7357336070523122</v>
      </c>
      <c r="W24" s="19">
        <f t="shared" si="5"/>
        <v>45.986283057601796</v>
      </c>
      <c r="X24" s="19">
        <f t="shared" si="5"/>
        <v>42.007491848810574</v>
      </c>
      <c r="Y24" s="19">
        <f t="shared" si="5"/>
        <v>71.932766574085321</v>
      </c>
      <c r="Z24" s="19">
        <f t="shared" si="5"/>
        <v>62.11518415650287</v>
      </c>
      <c r="AA24" s="19">
        <f t="shared" si="5"/>
        <v>103.65925009056883</v>
      </c>
      <c r="AB24" s="19">
        <f t="shared" si="5"/>
        <v>155.78331602463479</v>
      </c>
      <c r="AC24" s="19">
        <f t="shared" si="5"/>
        <v>181.74595338727215</v>
      </c>
      <c r="AD24" s="19">
        <f t="shared" si="5"/>
        <v>356.50419514551385</v>
      </c>
      <c r="AE24" s="19">
        <f t="shared" si="5"/>
        <v>505.40968965100842</v>
      </c>
      <c r="AF24" s="19">
        <f t="shared" si="5"/>
        <v>546.686063277382</v>
      </c>
      <c r="AG24" s="19">
        <f t="shared" si="5"/>
        <v>570.31738195870071</v>
      </c>
      <c r="AH24" s="19">
        <f t="shared" si="5"/>
        <v>431.86320613452506</v>
      </c>
      <c r="AI24" s="19">
        <f t="shared" ref="AI24:BN24" si="6">(AI5-$CP$5)^2</f>
        <v>364.09672261804144</v>
      </c>
      <c r="AJ24" s="19">
        <f t="shared" si="6"/>
        <v>218.48738195870078</v>
      </c>
      <c r="AK24" s="19">
        <f t="shared" si="6"/>
        <v>131.82067866199742</v>
      </c>
      <c r="AL24" s="19">
        <f t="shared" si="6"/>
        <v>9.4945248158435174</v>
      </c>
      <c r="AM24" s="19">
        <f t="shared" si="6"/>
        <v>28.288370969689609</v>
      </c>
      <c r="AN24" s="19">
        <f t="shared" si="6"/>
        <v>94.452766574085175</v>
      </c>
      <c r="AO24" s="19">
        <f t="shared" si="6"/>
        <v>237.7357336070522</v>
      </c>
      <c r="AP24" s="19">
        <f t="shared" si="6"/>
        <v>445.99870064001914</v>
      </c>
      <c r="AQ24" s="19">
        <f t="shared" si="6"/>
        <v>296.48298635430484</v>
      </c>
      <c r="AR24" s="19">
        <f t="shared" si="6"/>
        <v>234.66199734331587</v>
      </c>
      <c r="AS24" s="19">
        <f t="shared" si="6"/>
        <v>117.04386547518409</v>
      </c>
      <c r="AT24" s="19">
        <f t="shared" si="6"/>
        <v>31.569579760898396</v>
      </c>
      <c r="AU24" s="19">
        <f t="shared" si="6"/>
        <v>22.265953387272035</v>
      </c>
      <c r="AV24" s="19">
        <f t="shared" si="6"/>
        <v>21.332217123535766</v>
      </c>
      <c r="AW24" s="19">
        <f t="shared" si="6"/>
        <v>22.265953387272035</v>
      </c>
      <c r="AX24" s="19">
        <f t="shared" si="6"/>
        <v>20.418480859799509</v>
      </c>
      <c r="AY24" s="19">
        <f t="shared" si="6"/>
        <v>29.362107233425878</v>
      </c>
      <c r="AZ24" s="19">
        <f t="shared" si="6"/>
        <v>27.234634705953351</v>
      </c>
      <c r="BA24" s="19">
        <f t="shared" si="6"/>
        <v>30.455843497162139</v>
      </c>
      <c r="BB24" s="19">
        <f t="shared" si="6"/>
        <v>25.187162178480822</v>
      </c>
      <c r="BC24" s="19">
        <f t="shared" si="6"/>
        <v>27.234634705953351</v>
      </c>
      <c r="BD24" s="19">
        <f t="shared" si="6"/>
        <v>19.524744596063247</v>
      </c>
      <c r="BE24" s="19">
        <f t="shared" si="6"/>
        <v>15.356063277381933</v>
      </c>
      <c r="BF24" s="19">
        <f t="shared" si="6"/>
        <v>17.797272068590722</v>
      </c>
      <c r="BG24" s="19">
        <f t="shared" si="6"/>
        <v>2.62012921144788</v>
      </c>
      <c r="BH24" s="19">
        <f t="shared" si="6"/>
        <v>6.3437555850742484</v>
      </c>
      <c r="BI24" s="19">
        <f t="shared" si="6"/>
        <v>4.0750742663929334</v>
      </c>
      <c r="BJ24" s="19">
        <f t="shared" si="6"/>
        <v>5.850019321337987</v>
      </c>
      <c r="BK24" s="19">
        <f t="shared" si="6"/>
        <v>7.9449643762830364</v>
      </c>
      <c r="BL24" s="19">
        <f t="shared" si="6"/>
        <v>6.8574918488105094</v>
      </c>
      <c r="BM24" s="19">
        <f t="shared" si="6"/>
        <v>2.9538654751841449</v>
      </c>
      <c r="BN24" s="19">
        <f t="shared" si="6"/>
        <v>2.62012921144788</v>
      </c>
      <c r="BO24" s="19">
        <f t="shared" ref="BO24:CD24" si="7">(BO5-$CP$5)^2</f>
        <v>13.828590749909406</v>
      </c>
      <c r="BP24" s="19">
        <f t="shared" si="7"/>
        <v>14.582327013645665</v>
      </c>
      <c r="BQ24" s="19">
        <f t="shared" si="7"/>
        <v>27.234634705953351</v>
      </c>
      <c r="BR24" s="19">
        <f t="shared" si="7"/>
        <v>9.7261731674918241</v>
      </c>
      <c r="BS24" s="19">
        <f t="shared" si="7"/>
        <v>4.0750742663929334</v>
      </c>
      <c r="BT24" s="19">
        <f t="shared" si="7"/>
        <v>0.17529404661272519</v>
      </c>
      <c r="BU24" s="19">
        <f t="shared" si="7"/>
        <v>0.51650283782151296</v>
      </c>
      <c r="BV24" s="19">
        <f t="shared" si="7"/>
        <v>2.3063929477116178</v>
      </c>
      <c r="BW24" s="19">
        <f t="shared" si="7"/>
        <v>0.10155778287646235</v>
      </c>
      <c r="BX24" s="19">
        <f t="shared" si="7"/>
        <v>0.26903031034898789</v>
      </c>
      <c r="BY24" s="19">
        <f t="shared" si="7"/>
        <v>0.8439753652940406</v>
      </c>
      <c r="BZ24" s="19">
        <f t="shared" si="7"/>
        <v>0.3827665740852505</v>
      </c>
      <c r="CA24" s="19">
        <f t="shared" si="7"/>
        <v>2.62012921144788</v>
      </c>
      <c r="CB24" s="19">
        <f t="shared" si="7"/>
        <v>3.6813380026566715</v>
      </c>
      <c r="CC24" s="19">
        <f t="shared" si="7"/>
        <v>2.0126566839753561</v>
      </c>
      <c r="CD24" s="19">
        <f t="shared" si="7"/>
        <v>4.4888105301291947</v>
      </c>
      <c r="CE24" s="19">
        <f t="shared" ref="CE24:CI24" si="8">(CE5-$CP$5)^2</f>
        <v>4.9225467938654601</v>
      </c>
      <c r="CF24" s="19">
        <f t="shared" si="8"/>
        <v>21.332217123535766</v>
      </c>
      <c r="CG24" s="19">
        <f t="shared" si="8"/>
        <v>4.0750742663929334</v>
      </c>
      <c r="CH24" s="19">
        <f t="shared" si="8"/>
        <v>5.3762830576017215</v>
      </c>
      <c r="CI24" s="19">
        <f t="shared" si="8"/>
        <v>1.169250090568779</v>
      </c>
      <c r="CJ24" s="19">
        <f t="shared" ref="CJ24:CO24" si="9">(CJ5-$CP$5)^2</f>
        <v>8.8882610795797827</v>
      </c>
      <c r="CK24" s="19">
        <f t="shared" si="9"/>
        <v>11.433316024634733</v>
      </c>
      <c r="CL24" s="19">
        <f t="shared" si="9"/>
        <v>12.119579760898468</v>
      </c>
      <c r="CM24" s="19">
        <f t="shared" si="9"/>
        <v>4.4888105301291947</v>
      </c>
      <c r="CN24" s="19">
        <f t="shared" si="9"/>
        <v>0.51650283782151296</v>
      </c>
      <c r="CO24" s="19">
        <f t="shared" si="9"/>
        <v>7.3912281125467754</v>
      </c>
      <c r="CP24" s="1" t="s">
        <v>157</v>
      </c>
      <c r="CQ24" s="1"/>
    </row>
    <row r="25" spans="1:98" x14ac:dyDescent="0.25">
      <c r="A25" s="65" t="s">
        <v>120</v>
      </c>
      <c r="B25" s="65" t="s">
        <v>12</v>
      </c>
      <c r="C25" s="19">
        <f t="shared" ref="C25:AH25" si="10">(C6-$CP$6)^2</f>
        <v>9.8844596063277237</v>
      </c>
      <c r="D25" s="19">
        <f t="shared" si="10"/>
        <v>11.860833232701355</v>
      </c>
      <c r="E25" s="19">
        <f t="shared" si="10"/>
        <v>11.182042023910148</v>
      </c>
      <c r="F25" s="19">
        <f t="shared" si="10"/>
        <v>10.52325081511893</v>
      </c>
      <c r="G25" s="19">
        <f t="shared" si="10"/>
        <v>8.0880859799541049</v>
      </c>
      <c r="H25" s="19">
        <f t="shared" si="10"/>
        <v>9.2656683975365173</v>
      </c>
      <c r="I25" s="19">
        <f t="shared" si="10"/>
        <v>8.0880859799541049</v>
      </c>
      <c r="J25" s="19">
        <f t="shared" si="10"/>
        <v>6.4717123535804753</v>
      </c>
      <c r="K25" s="19">
        <f t="shared" si="10"/>
        <v>3.0413826832508057</v>
      </c>
      <c r="L25" s="19">
        <f t="shared" si="10"/>
        <v>7.5292947711628884</v>
      </c>
      <c r="M25" s="19">
        <f t="shared" si="10"/>
        <v>0.1183057601738912</v>
      </c>
      <c r="N25" s="19">
        <f t="shared" si="10"/>
        <v>1.3086354305035572</v>
      </c>
      <c r="O25" s="19">
        <f t="shared" si="10"/>
        <v>0.41467938654751546</v>
      </c>
      <c r="P25" s="19">
        <f t="shared" si="10"/>
        <v>0.89105301292114181</v>
      </c>
      <c r="Q25" s="19">
        <f t="shared" si="10"/>
        <v>0.89105301292114181</v>
      </c>
      <c r="R25" s="19">
        <f t="shared" si="10"/>
        <v>2.0723342591473799E-2</v>
      </c>
      <c r="S25" s="19">
        <f t="shared" si="10"/>
        <v>1.3086354305035572</v>
      </c>
      <c r="T25" s="19">
        <f t="shared" si="10"/>
        <v>0.41467938654751546</v>
      </c>
      <c r="U25" s="19">
        <f t="shared" si="10"/>
        <v>0.1183057601738912</v>
      </c>
      <c r="V25" s="19">
        <f t="shared" si="10"/>
        <v>0.7122618041299339</v>
      </c>
      <c r="W25" s="19">
        <f t="shared" si="10"/>
        <v>0.29588817775630755</v>
      </c>
      <c r="X25" s="19">
        <f t="shared" si="10"/>
        <v>0.20797608984422347</v>
      </c>
      <c r="Y25" s="19">
        <f t="shared" si="10"/>
        <v>2.4212727931409299</v>
      </c>
      <c r="Z25" s="19">
        <f t="shared" si="10"/>
        <v>5.5509431228112653</v>
      </c>
      <c r="AA25" s="19">
        <f t="shared" si="10"/>
        <v>6.5333607052288452</v>
      </c>
      <c r="AB25" s="19">
        <f t="shared" si="10"/>
        <v>13.366657408525557</v>
      </c>
      <c r="AC25" s="19">
        <f t="shared" si="10"/>
        <v>20.757536529404675</v>
      </c>
      <c r="AD25" s="19">
        <f t="shared" si="10"/>
        <v>20.757536529404675</v>
      </c>
      <c r="AE25" s="19">
        <f t="shared" si="10"/>
        <v>20.757536529404675</v>
      </c>
      <c r="AF25" s="19">
        <f t="shared" si="10"/>
        <v>22.61995411182226</v>
      </c>
      <c r="AG25" s="19">
        <f t="shared" si="10"/>
        <v>23.581162903031057</v>
      </c>
      <c r="AH25" s="19">
        <f t="shared" si="10"/>
        <v>31.990833232701387</v>
      </c>
      <c r="AI25" s="19">
        <f t="shared" ref="AI25:BN25" si="11">(AI6-$CP$6)^2</f>
        <v>21.678745320613473</v>
      </c>
      <c r="AJ25" s="19">
        <f t="shared" si="11"/>
        <v>17.272701364569514</v>
      </c>
      <c r="AK25" s="19">
        <f t="shared" si="11"/>
        <v>9.3394046612728037</v>
      </c>
      <c r="AL25" s="19">
        <f t="shared" si="11"/>
        <v>0.43039367226180575</v>
      </c>
      <c r="AM25" s="19">
        <f t="shared" si="11"/>
        <v>11.182042023910148</v>
      </c>
      <c r="AN25" s="19">
        <f t="shared" si="11"/>
        <v>40.245778287646402</v>
      </c>
      <c r="AO25" s="19">
        <f t="shared" si="11"/>
        <v>69.62160246347058</v>
      </c>
      <c r="AP25" s="19">
        <f t="shared" si="11"/>
        <v>89.188305760173833</v>
      </c>
      <c r="AQ25" s="19">
        <f t="shared" si="11"/>
        <v>94.944679386547463</v>
      </c>
      <c r="AR25" s="19">
        <f t="shared" si="11"/>
        <v>83.611932133800252</v>
      </c>
      <c r="AS25" s="19">
        <f t="shared" si="11"/>
        <v>69.62160246347058</v>
      </c>
      <c r="AT25" s="19">
        <f t="shared" si="11"/>
        <v>56.911272793140895</v>
      </c>
      <c r="AU25" s="19">
        <f t="shared" si="11"/>
        <v>41.524569496437586</v>
      </c>
      <c r="AV25" s="19">
        <f t="shared" si="11"/>
        <v>31.854239826107953</v>
      </c>
      <c r="AW25" s="19">
        <f t="shared" si="11"/>
        <v>24.44270136456948</v>
      </c>
      <c r="AX25" s="19">
        <f t="shared" si="11"/>
        <v>20.647536529404643</v>
      </c>
      <c r="AY25" s="19">
        <f t="shared" si="11"/>
        <v>25.441492573360687</v>
      </c>
      <c r="AZ25" s="19">
        <f t="shared" si="11"/>
        <v>24.44270136456948</v>
      </c>
      <c r="BA25" s="19">
        <f t="shared" si="11"/>
        <v>10.52325081511893</v>
      </c>
      <c r="BB25" s="19">
        <f t="shared" si="11"/>
        <v>11.182042023910148</v>
      </c>
      <c r="BC25" s="19">
        <f t="shared" si="11"/>
        <v>2.0850090568771842</v>
      </c>
      <c r="BD25" s="19">
        <f t="shared" si="11"/>
        <v>0.55347059533872323</v>
      </c>
      <c r="BE25" s="19">
        <f t="shared" si="11"/>
        <v>1.5474266392947646</v>
      </c>
      <c r="BF25" s="19">
        <f t="shared" si="11"/>
        <v>0.41467938654751546</v>
      </c>
      <c r="BG25" s="19">
        <f t="shared" si="11"/>
        <v>5.9514551382681961E-2</v>
      </c>
      <c r="BH25" s="19">
        <f t="shared" si="11"/>
        <v>6.5558507426640641E-2</v>
      </c>
      <c r="BI25" s="19">
        <f t="shared" si="11"/>
        <v>2.4349716217848469E-2</v>
      </c>
      <c r="BJ25" s="19">
        <f t="shared" si="11"/>
        <v>0.20797608984422347</v>
      </c>
      <c r="BK25" s="19">
        <f t="shared" si="11"/>
        <v>1.1152288370969723</v>
      </c>
      <c r="BL25" s="19">
        <f t="shared" si="11"/>
        <v>1.5776464195145581</v>
      </c>
      <c r="BM25" s="19">
        <f t="shared" si="11"/>
        <v>1.3364376283057631</v>
      </c>
      <c r="BN25" s="19">
        <f t="shared" si="11"/>
        <v>1.1152288370969723</v>
      </c>
      <c r="BO25" s="19">
        <f t="shared" ref="BO25:CD25" si="12">(BO6-$CP$6)^2</f>
        <v>0.73281125467939046</v>
      </c>
      <c r="BP25" s="19">
        <f t="shared" si="12"/>
        <v>1.3364376283057631</v>
      </c>
      <c r="BQ25" s="19">
        <f t="shared" si="12"/>
        <v>1.8388552107233489</v>
      </c>
      <c r="BR25" s="19">
        <f t="shared" si="12"/>
        <v>2.4212727931409299</v>
      </c>
      <c r="BS25" s="19">
        <f t="shared" si="12"/>
        <v>3.444899166767307</v>
      </c>
      <c r="BT25" s="19">
        <f t="shared" si="12"/>
        <v>4.6485255403936776</v>
      </c>
      <c r="BU25" s="19">
        <f t="shared" si="12"/>
        <v>4.6485255403936776</v>
      </c>
      <c r="BV25" s="19">
        <f t="shared" si="12"/>
        <v>7.5957782876464339</v>
      </c>
      <c r="BW25" s="19">
        <f t="shared" si="12"/>
        <v>8.738195870064013</v>
      </c>
      <c r="BX25" s="19">
        <f t="shared" si="12"/>
        <v>11.944239826107971</v>
      </c>
      <c r="BY25" s="19">
        <f t="shared" si="12"/>
        <v>14.107866199734344</v>
      </c>
      <c r="BZ25" s="19">
        <f t="shared" si="12"/>
        <v>14.86907499094314</v>
      </c>
      <c r="CA25" s="19">
        <f t="shared" si="12"/>
        <v>18.113910155778303</v>
      </c>
      <c r="CB25" s="19">
        <f t="shared" si="12"/>
        <v>22.61995411182226</v>
      </c>
      <c r="CC25" s="19">
        <f t="shared" si="12"/>
        <v>21.678745320613473</v>
      </c>
      <c r="CD25" s="19">
        <f t="shared" si="12"/>
        <v>23.581162903031057</v>
      </c>
      <c r="CE25" s="19">
        <f t="shared" ref="CE25:CI25" si="13">(CE6-$CP$6)^2</f>
        <v>11.263031034899182</v>
      </c>
      <c r="CF25" s="19">
        <f t="shared" si="13"/>
        <v>7.5957782876464339</v>
      </c>
      <c r="CG25" s="19">
        <f t="shared" si="13"/>
        <v>6.5333607052288452</v>
      </c>
      <c r="CH25" s="19">
        <f t="shared" si="13"/>
        <v>8.738195870064013</v>
      </c>
      <c r="CI25" s="19">
        <f t="shared" si="13"/>
        <v>8.738195870064013</v>
      </c>
      <c r="CJ25" s="19">
        <f t="shared" ref="CJ25:CO25" si="14">(CJ6-$CP$6)^2</f>
        <v>9.9606134524815975</v>
      </c>
      <c r="CK25" s="19">
        <f t="shared" si="14"/>
        <v>14.107866199734344</v>
      </c>
      <c r="CL25" s="19">
        <f t="shared" si="14"/>
        <v>13.366657408525557</v>
      </c>
      <c r="CM25" s="19">
        <f t="shared" si="14"/>
        <v>15.650283782151929</v>
      </c>
      <c r="CN25" s="19">
        <f t="shared" si="14"/>
        <v>19.856327738195887</v>
      </c>
      <c r="CO25" s="19">
        <f t="shared" si="14"/>
        <v>15.650283782151929</v>
      </c>
      <c r="CP25" s="1" t="s">
        <v>158</v>
      </c>
      <c r="CQ25" s="1"/>
    </row>
    <row r="26" spans="1:98" x14ac:dyDescent="0.25">
      <c r="A26" s="65" t="s">
        <v>121</v>
      </c>
      <c r="B26" s="65" t="s">
        <v>13</v>
      </c>
      <c r="C26" s="19">
        <f t="shared" ref="C26:AH26" si="15">(C7-$CP$7)^2</f>
        <v>49.416264943847587</v>
      </c>
      <c r="D26" s="19">
        <f t="shared" si="15"/>
        <v>49.416264943847587</v>
      </c>
      <c r="E26" s="19">
        <f t="shared" si="15"/>
        <v>49.416264943847587</v>
      </c>
      <c r="F26" s="19">
        <f t="shared" si="15"/>
        <v>49.416264943847587</v>
      </c>
      <c r="G26" s="19">
        <f t="shared" si="15"/>
        <v>40.064726482309062</v>
      </c>
      <c r="H26" s="19">
        <f t="shared" si="15"/>
        <v>40.064726482309062</v>
      </c>
      <c r="I26" s="19">
        <f t="shared" si="15"/>
        <v>37.572858350440981</v>
      </c>
      <c r="J26" s="19">
        <f t="shared" si="15"/>
        <v>37.572858350440981</v>
      </c>
      <c r="K26" s="19">
        <f t="shared" si="15"/>
        <v>41.34066054824315</v>
      </c>
      <c r="L26" s="19">
        <f t="shared" si="15"/>
        <v>23.325715493298038</v>
      </c>
      <c r="M26" s="19">
        <f t="shared" si="15"/>
        <v>11.086704504287008</v>
      </c>
      <c r="N26" s="19">
        <f t="shared" si="15"/>
        <v>13.910440768023273</v>
      </c>
      <c r="O26" s="19">
        <f t="shared" si="15"/>
        <v>20.517913295495855</v>
      </c>
      <c r="P26" s="19">
        <f t="shared" si="15"/>
        <v>18.746045163627695</v>
      </c>
      <c r="Q26" s="19">
        <f t="shared" si="15"/>
        <v>7.4511001086825894</v>
      </c>
      <c r="R26" s="19">
        <f t="shared" si="15"/>
        <v>17.054177031759593</v>
      </c>
      <c r="S26" s="19">
        <f t="shared" si="15"/>
        <v>16.23824296582551</v>
      </c>
      <c r="T26" s="19">
        <f t="shared" si="15"/>
        <v>13.910440768023273</v>
      </c>
      <c r="U26" s="19">
        <f t="shared" si="15"/>
        <v>9.1789023064848205</v>
      </c>
      <c r="V26" s="19">
        <f t="shared" si="15"/>
        <v>11.086704504287008</v>
      </c>
      <c r="W26" s="19">
        <f t="shared" si="15"/>
        <v>17.054177031759593</v>
      </c>
      <c r="X26" s="19">
        <f t="shared" si="15"/>
        <v>6.9151660427485515</v>
      </c>
      <c r="Y26" s="19">
        <f t="shared" si="15"/>
        <v>4.1195616471441294</v>
      </c>
      <c r="Z26" s="19">
        <f t="shared" si="15"/>
        <v>2.0439572515397106</v>
      </c>
      <c r="AA26" s="19">
        <f t="shared" si="15"/>
        <v>0.5324187900012245</v>
      </c>
      <c r="AB26" s="19">
        <f t="shared" si="15"/>
        <v>0.59340780099020063</v>
      </c>
      <c r="AC26" s="19">
        <f t="shared" si="15"/>
        <v>10.050990218572553</v>
      </c>
      <c r="AD26" s="19">
        <f t="shared" si="15"/>
        <v>2.7900012075835816</v>
      </c>
      <c r="AE26" s="19">
        <f t="shared" si="15"/>
        <v>0.94153966912205589</v>
      </c>
      <c r="AF26" s="19">
        <f t="shared" si="15"/>
        <v>7.6747264823088353</v>
      </c>
      <c r="AG26" s="19">
        <f t="shared" si="15"/>
        <v>20.887913295495579</v>
      </c>
      <c r="AH26" s="19">
        <f t="shared" si="15"/>
        <v>20.887913295495579</v>
      </c>
      <c r="AI26" s="19">
        <f t="shared" ref="AI26:BN26" si="16">(AI7-$CP$7)^2</f>
        <v>14.97945175703404</v>
      </c>
      <c r="AJ26" s="19">
        <f t="shared" si="16"/>
        <v>21.811979229561526</v>
      </c>
      <c r="AK26" s="19">
        <f t="shared" si="16"/>
        <v>15.763517691099983</v>
      </c>
      <c r="AL26" s="19">
        <f t="shared" si="16"/>
        <v>2.7900012075835816</v>
      </c>
      <c r="AM26" s="19">
        <f t="shared" si="16"/>
        <v>0.39648472406716345</v>
      </c>
      <c r="AN26" s="19">
        <f t="shared" si="16"/>
        <v>10.430770438352932</v>
      </c>
      <c r="AO26" s="19">
        <f t="shared" si="16"/>
        <v>35.160990218572806</v>
      </c>
      <c r="AP26" s="19">
        <f t="shared" si="16"/>
        <v>48.020330877913494</v>
      </c>
      <c r="AQ26" s="19">
        <f t="shared" si="16"/>
        <v>58.211869339452022</v>
      </c>
      <c r="AR26" s="19">
        <f t="shared" si="16"/>
        <v>48.020330877913494</v>
      </c>
      <c r="AS26" s="19">
        <f t="shared" si="16"/>
        <v>28.40538582296838</v>
      </c>
      <c r="AT26" s="19">
        <f t="shared" si="16"/>
        <v>32.829122086704636</v>
      </c>
      <c r="AU26" s="19">
        <f t="shared" si="16"/>
        <v>36.356924284506896</v>
      </c>
      <c r="AV26" s="19">
        <f t="shared" si="16"/>
        <v>21.43384736142994</v>
      </c>
      <c r="AW26" s="19">
        <f t="shared" si="16"/>
        <v>12.458572636155166</v>
      </c>
      <c r="AX26" s="19">
        <f t="shared" si="16"/>
        <v>11.762638570221087</v>
      </c>
      <c r="AY26" s="19">
        <f t="shared" si="16"/>
        <v>16.23824296582551</v>
      </c>
      <c r="AZ26" s="19">
        <f t="shared" si="16"/>
        <v>8.0070341746166651</v>
      </c>
      <c r="BA26" s="19">
        <f t="shared" si="16"/>
        <v>1.0602209878034381</v>
      </c>
      <c r="BB26" s="19">
        <f t="shared" si="16"/>
        <v>1.5120891196715658</v>
      </c>
      <c r="BC26" s="19">
        <f t="shared" si="16"/>
        <v>1.2761550537375104</v>
      </c>
      <c r="BD26" s="19">
        <f t="shared" si="16"/>
        <v>0.28055065813309255</v>
      </c>
      <c r="BE26" s="19">
        <f t="shared" si="16"/>
        <v>0.32527593285833395</v>
      </c>
      <c r="BF26" s="19">
        <f t="shared" si="16"/>
        <v>2.9012196594609733E-2</v>
      </c>
      <c r="BG26" s="19">
        <f t="shared" si="16"/>
        <v>2.9012196594609733E-2</v>
      </c>
      <c r="BH26" s="19">
        <f t="shared" si="16"/>
        <v>0.75747373505612248</v>
      </c>
      <c r="BI26" s="19">
        <f t="shared" si="16"/>
        <v>0.75747373505612248</v>
      </c>
      <c r="BJ26" s="19">
        <f t="shared" si="16"/>
        <v>0.75747373505612248</v>
      </c>
      <c r="BK26" s="19">
        <f t="shared" si="16"/>
        <v>1.6137374713198593</v>
      </c>
      <c r="BL26" s="19">
        <f t="shared" si="16"/>
        <v>6.1025286801110195</v>
      </c>
      <c r="BM26" s="19">
        <f t="shared" si="16"/>
        <v>8.8228583504406739</v>
      </c>
      <c r="BN26" s="19">
        <f t="shared" si="16"/>
        <v>8.8228583504406739</v>
      </c>
      <c r="BO26" s="19">
        <f t="shared" ref="BO26:CD26" si="17">(BO7-$CP$7)^2</f>
        <v>6.6065946141769576</v>
      </c>
      <c r="BP26" s="19">
        <f t="shared" si="17"/>
        <v>11.359122086704387</v>
      </c>
      <c r="BQ26" s="19">
        <f t="shared" si="17"/>
        <v>11.359122086704387</v>
      </c>
      <c r="BR26" s="19">
        <f t="shared" si="17"/>
        <v>10.695056152638495</v>
      </c>
      <c r="BS26" s="19">
        <f t="shared" si="17"/>
        <v>10.050990218572553</v>
      </c>
      <c r="BT26" s="19">
        <f t="shared" si="17"/>
        <v>17.391649559231869</v>
      </c>
      <c r="BU26" s="19">
        <f t="shared" si="17"/>
        <v>26.732308899891184</v>
      </c>
      <c r="BV26" s="19">
        <f t="shared" si="17"/>
        <v>27.776374833957128</v>
      </c>
      <c r="BW26" s="19">
        <f t="shared" si="17"/>
        <v>25.708242965825235</v>
      </c>
      <c r="BX26" s="19">
        <f t="shared" si="17"/>
        <v>35.644836372418688</v>
      </c>
      <c r="BY26" s="19">
        <f t="shared" si="17"/>
        <v>47.20142977901196</v>
      </c>
      <c r="BZ26" s="19">
        <f t="shared" si="17"/>
        <v>39.317034174616445</v>
      </c>
      <c r="CA26" s="19">
        <f t="shared" si="17"/>
        <v>35.644836372418688</v>
      </c>
      <c r="CB26" s="19">
        <f t="shared" si="17"/>
        <v>39.317034174616445</v>
      </c>
      <c r="CC26" s="19">
        <f t="shared" si="17"/>
        <v>51.41362758120971</v>
      </c>
      <c r="CD26" s="19">
        <f t="shared" si="17"/>
        <v>48.585495713078011</v>
      </c>
      <c r="CE26" s="19">
        <f t="shared" ref="CE26:CI26" si="18">(CE7-$CP$7)^2</f>
        <v>39.317034174616445</v>
      </c>
      <c r="CF26" s="19">
        <f t="shared" si="18"/>
        <v>32.152638570220759</v>
      </c>
      <c r="CG26" s="19">
        <f t="shared" si="18"/>
        <v>34.460770438352654</v>
      </c>
      <c r="CH26" s="19">
        <f t="shared" si="18"/>
        <v>28.840440768023001</v>
      </c>
      <c r="CI26" s="19">
        <f t="shared" si="18"/>
        <v>10.050990218572553</v>
      </c>
      <c r="CJ26" s="19">
        <f t="shared" ref="CJ26:CO26" si="19">(CJ7-$CP$7)^2</f>
        <v>14.97945175703404</v>
      </c>
      <c r="CK26" s="19">
        <f t="shared" si="19"/>
        <v>25.708242965825235</v>
      </c>
      <c r="CL26" s="19">
        <f t="shared" si="19"/>
        <v>18.23571549329781</v>
      </c>
      <c r="CM26" s="19">
        <f t="shared" si="19"/>
        <v>22.756045163627469</v>
      </c>
      <c r="CN26" s="19">
        <f t="shared" si="19"/>
        <v>31.028572636154891</v>
      </c>
      <c r="CO26" s="19">
        <f t="shared" si="19"/>
        <v>38.072968240550409</v>
      </c>
      <c r="CP26" s="1" t="s">
        <v>159</v>
      </c>
      <c r="CQ26" s="1"/>
    </row>
    <row r="27" spans="1:98" x14ac:dyDescent="0.25">
      <c r="A27" s="65" t="s">
        <v>122</v>
      </c>
      <c r="B27" s="65" t="s">
        <v>14</v>
      </c>
      <c r="W27" s="20">
        <f t="shared" ref="W27:BB27" si="20">(W8-$CP$8)^2</f>
        <v>27677676.410236057</v>
      </c>
      <c r="X27" s="20">
        <f t="shared" si="20"/>
        <v>18343727.058123384</v>
      </c>
      <c r="Y27" s="20">
        <f t="shared" si="20"/>
        <v>12651948.410236061</v>
      </c>
      <c r="Z27" s="20">
        <f t="shared" si="20"/>
        <v>9890759.2271374688</v>
      </c>
      <c r="AA27" s="20">
        <f t="shared" si="20"/>
        <v>669193.12854592444</v>
      </c>
      <c r="AB27" s="20">
        <f t="shared" si="20"/>
        <v>3725063.1003769115</v>
      </c>
      <c r="AC27" s="20">
        <f t="shared" si="20"/>
        <v>19883057.818686772</v>
      </c>
      <c r="AD27" s="20">
        <f t="shared" si="20"/>
        <v>17073773.184883956</v>
      </c>
      <c r="AE27" s="20">
        <f t="shared" si="20"/>
        <v>30415691.058123395</v>
      </c>
      <c r="AF27" s="20">
        <f t="shared" si="20"/>
        <v>26378930.029954381</v>
      </c>
      <c r="AG27" s="20">
        <f t="shared" si="20"/>
        <v>20079739.677841704</v>
      </c>
      <c r="AH27" s="20">
        <f t="shared" si="20"/>
        <v>254058.59333465641</v>
      </c>
      <c r="AI27" s="20">
        <f t="shared" si="20"/>
        <v>21474347.607419167</v>
      </c>
      <c r="AJ27" s="20">
        <f t="shared" si="20"/>
        <v>4028218.6074191653</v>
      </c>
      <c r="AK27" s="20">
        <f t="shared" si="20"/>
        <v>6927201.5792501457</v>
      </c>
      <c r="AL27" s="20">
        <f t="shared" si="20"/>
        <v>23823748.522912115</v>
      </c>
      <c r="AM27" s="20">
        <f t="shared" si="20"/>
        <v>50622623.73417972</v>
      </c>
      <c r="AN27" s="20">
        <f t="shared" si="20"/>
        <v>72862574.649672672</v>
      </c>
      <c r="AO27" s="20">
        <f t="shared" si="20"/>
        <v>93934044.959531829</v>
      </c>
      <c r="AP27" s="20">
        <f t="shared" si="20"/>
        <v>111217224.79051775</v>
      </c>
      <c r="AQ27" s="20">
        <f t="shared" si="20"/>
        <v>107598252.41023605</v>
      </c>
      <c r="AR27" s="20">
        <f t="shared" si="20"/>
        <v>98882295.663757175</v>
      </c>
      <c r="AS27" s="20">
        <f t="shared" si="20"/>
        <v>81775084.80460225</v>
      </c>
      <c r="AT27" s="20">
        <f t="shared" si="20"/>
        <v>82772835.156714931</v>
      </c>
      <c r="AU27" s="20">
        <f t="shared" si="20"/>
        <v>32409767.903193805</v>
      </c>
      <c r="AV27" s="20">
        <f t="shared" si="20"/>
        <v>33050515.170799438</v>
      </c>
      <c r="AW27" s="20">
        <f t="shared" si="20"/>
        <v>40093688.903193802</v>
      </c>
      <c r="AX27" s="20">
        <f t="shared" si="20"/>
        <v>49111471.776433237</v>
      </c>
      <c r="AY27" s="20">
        <f t="shared" si="20"/>
        <v>19998406.086292397</v>
      </c>
      <c r="AZ27" s="20">
        <f t="shared" si="20"/>
        <v>23473615.565165635</v>
      </c>
      <c r="BA27" s="20">
        <f t="shared" si="20"/>
        <v>28579264.227137465</v>
      </c>
      <c r="BB27" s="20">
        <f t="shared" si="20"/>
        <v>26060593.593334649</v>
      </c>
      <c r="BC27" s="20">
        <f t="shared" ref="BC27:CD27" si="21">(BC8-$CP$8)^2</f>
        <v>1860380.7341797247</v>
      </c>
      <c r="BD27" s="20">
        <f t="shared" si="21"/>
        <v>5564681.6496726815</v>
      </c>
      <c r="BE27" s="20">
        <f t="shared" si="21"/>
        <v>9727897.4243205674</v>
      </c>
      <c r="BF27" s="20">
        <f t="shared" si="21"/>
        <v>18783189.748264227</v>
      </c>
      <c r="BG27" s="20">
        <f t="shared" si="21"/>
        <v>3744061.4806585973</v>
      </c>
      <c r="BH27" s="20">
        <f t="shared" si="21"/>
        <v>9609738.0299543701</v>
      </c>
      <c r="BI27" s="20">
        <f t="shared" si="21"/>
        <v>24235512.973616339</v>
      </c>
      <c r="BJ27" s="20">
        <f t="shared" si="21"/>
        <v>36541514.156714931</v>
      </c>
      <c r="BK27" s="20">
        <f t="shared" si="21"/>
        <v>7409053.973616343</v>
      </c>
      <c r="BL27" s="20">
        <f t="shared" si="21"/>
        <v>4401426.7060107095</v>
      </c>
      <c r="BM27" s="20">
        <f t="shared" si="21"/>
        <v>12794626.720095215</v>
      </c>
      <c r="BN27" s="20">
        <f t="shared" si="21"/>
        <v>16899973.593334652</v>
      </c>
      <c r="BO27" s="20">
        <f t="shared" si="21"/>
        <v>6254789.6496726815</v>
      </c>
      <c r="BP27" s="20">
        <f t="shared" si="21"/>
        <v>1149093.4102360629</v>
      </c>
      <c r="BQ27" s="20">
        <f t="shared" si="21"/>
        <v>4393038.8750247946</v>
      </c>
      <c r="BR27" s="20">
        <f t="shared" si="21"/>
        <v>3522970.382067048</v>
      </c>
      <c r="BS27" s="20">
        <f t="shared" si="21"/>
        <v>18757.424320571154</v>
      </c>
      <c r="BT27" s="20">
        <f t="shared" si="21"/>
        <v>149028.62150367035</v>
      </c>
      <c r="BU27" s="20">
        <f t="shared" si="21"/>
        <v>1731967.2130529673</v>
      </c>
      <c r="BV27" s="20">
        <f t="shared" si="21"/>
        <v>1567609.804602263</v>
      </c>
      <c r="BW27" s="20">
        <f t="shared" si="21"/>
        <v>34304943.959531844</v>
      </c>
      <c r="BX27" s="20">
        <f t="shared" si="21"/>
        <v>69139927.677841708</v>
      </c>
      <c r="BY27" s="20">
        <f t="shared" si="21"/>
        <v>40819860.917278327</v>
      </c>
      <c r="BZ27" s="20">
        <f t="shared" si="21"/>
        <v>25180748.058123395</v>
      </c>
      <c r="CA27" s="20">
        <f t="shared" si="21"/>
        <v>153810652.05812341</v>
      </c>
      <c r="CB27" s="20">
        <f t="shared" si="21"/>
        <v>200025644.18488398</v>
      </c>
      <c r="CC27" s="20">
        <f t="shared" si="21"/>
        <v>165226402.25530651</v>
      </c>
      <c r="CD27" s="20">
        <f t="shared" si="21"/>
        <v>138063492.95953184</v>
      </c>
      <c r="CE27" s="20">
        <f t="shared" ref="CE27:CI27" si="22">(CE8-$CP$8)^2</f>
        <v>6416303.0581233911</v>
      </c>
      <c r="CF27" s="20">
        <f t="shared" si="22"/>
        <v>22373299.720095225</v>
      </c>
      <c r="CG27" s="20">
        <f t="shared" si="22"/>
        <v>20848741.860940296</v>
      </c>
      <c r="CH27" s="20">
        <f t="shared" si="22"/>
        <v>853854.0862924034</v>
      </c>
      <c r="CI27" s="20">
        <f t="shared" si="22"/>
        <v>28281573.410236072</v>
      </c>
      <c r="CJ27" s="20">
        <f t="shared" ref="CJ27:CO27" si="23">(CJ8-$CP$8)^2</f>
        <v>87516815.565165654</v>
      </c>
      <c r="CK27" s="20">
        <f t="shared" si="23"/>
        <v>52664662.269391</v>
      </c>
      <c r="CL27" s="20">
        <f t="shared" si="23"/>
        <v>111219007.21305297</v>
      </c>
      <c r="CM27" s="20">
        <f t="shared" si="23"/>
        <v>141159165.02995437</v>
      </c>
      <c r="CN27" s="20">
        <f t="shared" si="23"/>
        <v>98923756.508827627</v>
      </c>
      <c r="CO27" s="20">
        <f t="shared" si="23"/>
        <v>93490378.100376919</v>
      </c>
      <c r="CP27" s="1" t="s">
        <v>165</v>
      </c>
      <c r="CQ27" s="1"/>
    </row>
    <row r="28" spans="1:98" x14ac:dyDescent="0.25">
      <c r="A28" s="65" t="s">
        <v>123</v>
      </c>
      <c r="B28" s="65" t="s">
        <v>15</v>
      </c>
      <c r="C28" s="19">
        <f t="shared" ref="C28:AH28" si="24">(C9-$CP$9)^2</f>
        <v>147.90301775147915</v>
      </c>
      <c r="D28" s="19">
        <f t="shared" si="24"/>
        <v>129.08455621301752</v>
      </c>
      <c r="E28" s="19">
        <f t="shared" si="24"/>
        <v>129.08455621301752</v>
      </c>
      <c r="F28" s="19">
        <f t="shared" si="24"/>
        <v>371.00686390532502</v>
      </c>
      <c r="G28" s="19">
        <f t="shared" si="24"/>
        <v>15.693786982248451</v>
      </c>
      <c r="H28" s="19">
        <f t="shared" si="24"/>
        <v>3.8476331360946401</v>
      </c>
      <c r="I28" s="19">
        <f t="shared" si="24"/>
        <v>15.693786982248451</v>
      </c>
      <c r="J28" s="19">
        <f t="shared" si="24"/>
        <v>4.6722485207100339</v>
      </c>
      <c r="K28" s="19">
        <f t="shared" si="24"/>
        <v>0.92455621301773461</v>
      </c>
      <c r="L28" s="19">
        <f t="shared" si="24"/>
        <v>1.479289940829075E-3</v>
      </c>
      <c r="M28" s="19">
        <f t="shared" si="24"/>
        <v>4.1553254437870182</v>
      </c>
      <c r="N28" s="19">
        <f t="shared" si="24"/>
        <v>3.8476331360946401</v>
      </c>
      <c r="O28" s="19">
        <f t="shared" si="24"/>
        <v>4.2499408284023072</v>
      </c>
      <c r="P28" s="19">
        <f t="shared" si="24"/>
        <v>9.9953254437869443</v>
      </c>
      <c r="Q28" s="19">
        <f t="shared" si="24"/>
        <v>5.9460946745562833</v>
      </c>
      <c r="R28" s="19">
        <f t="shared" si="24"/>
        <v>0.54532544378699932</v>
      </c>
      <c r="S28" s="19">
        <f t="shared" si="24"/>
        <v>8.6345562130178362</v>
      </c>
      <c r="T28" s="19">
        <f t="shared" si="24"/>
        <v>6.9614792899408444</v>
      </c>
      <c r="U28" s="19">
        <f t="shared" si="24"/>
        <v>0.54532544378699932</v>
      </c>
      <c r="V28" s="19">
        <f t="shared" si="24"/>
        <v>0.92455621301773461</v>
      </c>
      <c r="W28" s="19">
        <f t="shared" si="24"/>
        <v>6.9614792899408444</v>
      </c>
      <c r="X28" s="19">
        <f t="shared" si="24"/>
        <v>36.463017751479398</v>
      </c>
      <c r="Y28" s="19">
        <f t="shared" si="24"/>
        <v>2.0691715976331775</v>
      </c>
      <c r="Z28" s="19">
        <f t="shared" si="24"/>
        <v>8.0568639053254767</v>
      </c>
      <c r="AA28" s="19">
        <f t="shared" si="24"/>
        <v>8.0568639053254767</v>
      </c>
      <c r="AB28" s="19">
        <f t="shared" si="24"/>
        <v>2.3668639053254705</v>
      </c>
      <c r="AC28" s="19">
        <f t="shared" si="24"/>
        <v>13.9760946745563</v>
      </c>
      <c r="AD28" s="19">
        <f t="shared" si="24"/>
        <v>0.19224852071007181</v>
      </c>
      <c r="AE28" s="19">
        <f t="shared" si="24"/>
        <v>12.520710059171659</v>
      </c>
      <c r="AF28" s="19">
        <f t="shared" si="24"/>
        <v>0.70301775147929979</v>
      </c>
      <c r="AG28" s="19">
        <f t="shared" si="24"/>
        <v>8.0568639053254767</v>
      </c>
      <c r="AH28" s="19">
        <f t="shared" si="24"/>
        <v>0.74224852071005387</v>
      </c>
      <c r="AI28" s="19">
        <f t="shared" ref="AI28:BN28" si="25">(AI9-$CP$9)^2</f>
        <v>12.684556213017649</v>
      </c>
      <c r="AJ28" s="19">
        <f t="shared" si="25"/>
        <v>14.14917159763305</v>
      </c>
      <c r="AK28" s="19">
        <f t="shared" si="25"/>
        <v>43.053786982248425</v>
      </c>
      <c r="AL28" s="19">
        <f t="shared" si="25"/>
        <v>200.54917159763298</v>
      </c>
      <c r="AM28" s="19">
        <f t="shared" si="25"/>
        <v>308.40763313609443</v>
      </c>
      <c r="AN28" s="19">
        <f t="shared" si="25"/>
        <v>264.43763313609429</v>
      </c>
      <c r="AO28" s="19">
        <f t="shared" si="25"/>
        <v>251.58840236686359</v>
      </c>
      <c r="AP28" s="19">
        <f t="shared" si="25"/>
        <v>145.48071005917143</v>
      </c>
      <c r="AQ28" s="19">
        <f t="shared" si="25"/>
        <v>83.933786982248407</v>
      </c>
      <c r="AR28" s="19">
        <f t="shared" si="25"/>
        <v>18.1607100591715</v>
      </c>
      <c r="AS28" s="19">
        <f t="shared" si="25"/>
        <v>10.6376331360946</v>
      </c>
      <c r="AT28" s="19">
        <f t="shared" si="25"/>
        <v>23.634556213017721</v>
      </c>
      <c r="AU28" s="19">
        <f t="shared" si="25"/>
        <v>23.634556213017721</v>
      </c>
      <c r="AV28" s="19">
        <f t="shared" si="25"/>
        <v>0.31532544378696603</v>
      </c>
      <c r="AW28" s="19">
        <f t="shared" si="25"/>
        <v>0.31532544378696603</v>
      </c>
      <c r="AX28" s="19">
        <f t="shared" si="25"/>
        <v>3.103017751479249</v>
      </c>
      <c r="AY28" s="19">
        <f t="shared" si="25"/>
        <v>0.11455621301775548</v>
      </c>
      <c r="AZ28" s="19">
        <f t="shared" si="25"/>
        <v>7.4991715976331994</v>
      </c>
      <c r="BA28" s="19">
        <f t="shared" si="25"/>
        <v>5.0107100591716494</v>
      </c>
      <c r="BB28" s="19">
        <f t="shared" si="25"/>
        <v>0.8807100591716247</v>
      </c>
      <c r="BC28" s="19">
        <f t="shared" si="25"/>
        <v>1.2960946745562201</v>
      </c>
      <c r="BD28" s="19">
        <f t="shared" si="25"/>
        <v>12.520710059171659</v>
      </c>
      <c r="BE28" s="19">
        <f t="shared" si="25"/>
        <v>7.4991715976331994</v>
      </c>
      <c r="BF28" s="19">
        <f t="shared" si="25"/>
        <v>1.2960946745562201</v>
      </c>
      <c r="BG28" s="19">
        <f t="shared" si="25"/>
        <v>1.5337869822485495</v>
      </c>
      <c r="BH28" s="19">
        <f t="shared" si="25"/>
        <v>9.2322485207101117</v>
      </c>
      <c r="BI28" s="19">
        <f t="shared" si="25"/>
        <v>17.126863905325468</v>
      </c>
      <c r="BJ28" s="19">
        <f t="shared" si="25"/>
        <v>1.479289940829075E-3</v>
      </c>
      <c r="BK28" s="19">
        <f t="shared" si="25"/>
        <v>1.7914792899408443</v>
      </c>
      <c r="BL28" s="19">
        <f t="shared" si="25"/>
        <v>6.9614792899408444</v>
      </c>
      <c r="BM28" s="19">
        <f t="shared" si="25"/>
        <v>4.1553254437870182</v>
      </c>
      <c r="BN28" s="19">
        <f t="shared" si="25"/>
        <v>1.2960946745562201</v>
      </c>
      <c r="BO28" s="19">
        <f t="shared" ref="BO28:CD28" si="26">(BO9-$CP$9)^2</f>
        <v>5.9460946745562833</v>
      </c>
      <c r="BP28" s="19">
        <f t="shared" si="26"/>
        <v>7.4991715976331994</v>
      </c>
      <c r="BQ28" s="19">
        <f t="shared" si="26"/>
        <v>17.126863905325468</v>
      </c>
      <c r="BR28" s="19">
        <f t="shared" si="26"/>
        <v>11.145325443787021</v>
      </c>
      <c r="BS28" s="19">
        <f t="shared" si="26"/>
        <v>17.96455621301785</v>
      </c>
      <c r="BT28" s="19">
        <f t="shared" si="26"/>
        <v>25.386094674556301</v>
      </c>
      <c r="BU28" s="19">
        <f t="shared" si="26"/>
        <v>24.388402366864049</v>
      </c>
      <c r="BV28" s="19">
        <f t="shared" si="26"/>
        <v>24.388402366864049</v>
      </c>
      <c r="BW28" s="19">
        <f t="shared" si="26"/>
        <v>36.463017751479398</v>
      </c>
      <c r="BX28" s="19">
        <f t="shared" si="26"/>
        <v>64.616863905325587</v>
      </c>
      <c r="BY28" s="19">
        <f t="shared" si="26"/>
        <v>38.918402366864051</v>
      </c>
      <c r="BZ28" s="19">
        <f t="shared" si="26"/>
        <v>38.918402366864051</v>
      </c>
      <c r="CA28" s="19">
        <f t="shared" si="26"/>
        <v>46.764556213017833</v>
      </c>
      <c r="CB28" s="19">
        <f t="shared" si="26"/>
        <v>42.751479289940946</v>
      </c>
      <c r="CC28" s="19">
        <f t="shared" si="26"/>
        <v>30.674556213017848</v>
      </c>
      <c r="CD28" s="19">
        <f t="shared" si="26"/>
        <v>17.126863905325468</v>
      </c>
      <c r="CE28" s="19">
        <f t="shared" ref="CE28:CI28" si="27">(CE9-$CP$9)^2</f>
        <v>1.8537869822485125</v>
      </c>
      <c r="CF28" s="19">
        <f t="shared" si="27"/>
        <v>3.7576331360947304</v>
      </c>
      <c r="CG28" s="19">
        <f t="shared" si="27"/>
        <v>1.5337869822485495</v>
      </c>
      <c r="CH28" s="19">
        <f t="shared" si="27"/>
        <v>9.8499408284023868</v>
      </c>
      <c r="CI28" s="19">
        <f t="shared" si="27"/>
        <v>17.96455621301785</v>
      </c>
      <c r="CJ28" s="19">
        <f t="shared" ref="CJ28:CO28" si="28">(CJ9-$CP$9)^2</f>
        <v>22.4530177514794</v>
      </c>
      <c r="CK28" s="19">
        <f t="shared" si="28"/>
        <v>30.674556213017848</v>
      </c>
      <c r="CL28" s="19">
        <f t="shared" si="28"/>
        <v>45.406863905325601</v>
      </c>
      <c r="CM28" s="19">
        <f t="shared" si="28"/>
        <v>30.674556213017848</v>
      </c>
      <c r="CN28" s="19">
        <f t="shared" si="28"/>
        <v>31.792248520710093</v>
      </c>
      <c r="CO28" s="19">
        <f t="shared" si="28"/>
        <v>32.929940828402501</v>
      </c>
      <c r="CP28" s="1" t="s">
        <v>160</v>
      </c>
      <c r="CQ28" s="1"/>
    </row>
    <row r="29" spans="1:98" x14ac:dyDescent="0.25">
      <c r="A29" s="65" t="s">
        <v>138</v>
      </c>
      <c r="B29" s="65" t="s">
        <v>16</v>
      </c>
      <c r="G29" s="19">
        <f t="shared" ref="G29:AL29" si="29">(G10-$CP$10)^2</f>
        <v>1083.3177764565989</v>
      </c>
      <c r="H29" s="19">
        <f t="shared" si="29"/>
        <v>836.00743162901279</v>
      </c>
      <c r="I29" s="19">
        <f t="shared" si="29"/>
        <v>166.7660523186681</v>
      </c>
      <c r="J29" s="19">
        <f t="shared" si="29"/>
        <v>222.42122473246118</v>
      </c>
      <c r="K29" s="19">
        <f t="shared" si="29"/>
        <v>158.26796802748032</v>
      </c>
      <c r="L29" s="19">
        <f t="shared" si="29"/>
        <v>15.317776456599244</v>
      </c>
      <c r="M29" s="19">
        <f t="shared" si="29"/>
        <v>115.62428986656111</v>
      </c>
      <c r="N29" s="19">
        <f t="shared" si="29"/>
        <v>45.601301360813885</v>
      </c>
      <c r="O29" s="19">
        <f t="shared" si="29"/>
        <v>3.6626040428061626</v>
      </c>
      <c r="P29" s="19">
        <f t="shared" si="29"/>
        <v>79.455707491081952</v>
      </c>
      <c r="Q29" s="19">
        <f t="shared" si="29"/>
        <v>37.041914387633838</v>
      </c>
      <c r="R29" s="19">
        <f t="shared" si="29"/>
        <v>82.559155766944215</v>
      </c>
      <c r="S29" s="19">
        <f t="shared" si="29"/>
        <v>12.819692165411492</v>
      </c>
      <c r="T29" s="19">
        <f t="shared" si="29"/>
        <v>1.1798454221165398</v>
      </c>
      <c r="U29" s="19">
        <f t="shared" si="29"/>
        <v>162.6357841194347</v>
      </c>
      <c r="V29" s="19">
        <f t="shared" si="29"/>
        <v>217.64727837230831</v>
      </c>
      <c r="W29" s="19">
        <f t="shared" si="29"/>
        <v>45.601301360813885</v>
      </c>
      <c r="X29" s="19">
        <f t="shared" si="29"/>
        <v>162.6357841194347</v>
      </c>
      <c r="Y29" s="19">
        <f t="shared" si="29"/>
        <v>564.19900251023944</v>
      </c>
      <c r="Z29" s="19">
        <f t="shared" si="29"/>
        <v>770.22199101598642</v>
      </c>
      <c r="AA29" s="19">
        <f t="shared" si="29"/>
        <v>502.63578411943473</v>
      </c>
      <c r="AB29" s="19">
        <f t="shared" si="29"/>
        <v>612.7047496366763</v>
      </c>
      <c r="AC29" s="19">
        <f t="shared" si="29"/>
        <v>966.35225921522033</v>
      </c>
      <c r="AD29" s="19">
        <f t="shared" si="29"/>
        <v>966.35225921522033</v>
      </c>
      <c r="AE29" s="19">
        <f t="shared" si="29"/>
        <v>680.49019024970301</v>
      </c>
      <c r="AF29" s="19">
        <f t="shared" si="29"/>
        <v>751.83118641828548</v>
      </c>
      <c r="AG29" s="19">
        <f t="shared" si="29"/>
        <v>826.72773814242316</v>
      </c>
      <c r="AH29" s="19">
        <f t="shared" si="29"/>
        <v>473.18750825736583</v>
      </c>
      <c r="AI29" s="19">
        <f t="shared" si="29"/>
        <v>7.4316290130805969E-3</v>
      </c>
      <c r="AJ29" s="19">
        <f t="shared" si="29"/>
        <v>212.58980710794006</v>
      </c>
      <c r="AK29" s="19">
        <f t="shared" si="29"/>
        <v>202.98061170564134</v>
      </c>
      <c r="AL29" s="19">
        <f t="shared" si="29"/>
        <v>706.52084159069886</v>
      </c>
      <c r="AM29" s="19">
        <f t="shared" ref="AM29:BR29" si="30">(AM10-$CP$10)^2</f>
        <v>1412.2909565332277</v>
      </c>
      <c r="AN29" s="19">
        <f t="shared" si="30"/>
        <v>1566.6127956136875</v>
      </c>
      <c r="AO29" s="19">
        <f t="shared" si="30"/>
        <v>1412.2909565332277</v>
      </c>
      <c r="AP29" s="19">
        <f t="shared" si="30"/>
        <v>1566.6127956136875</v>
      </c>
      <c r="AQ29" s="19">
        <f t="shared" si="30"/>
        <v>1387.3484277975947</v>
      </c>
      <c r="AR29" s="19">
        <f t="shared" si="30"/>
        <v>1289.8005350772885</v>
      </c>
      <c r="AS29" s="19">
        <f t="shared" si="30"/>
        <v>604.1990025102391</v>
      </c>
      <c r="AT29" s="19">
        <f t="shared" si="30"/>
        <v>654.35992205046898</v>
      </c>
      <c r="AU29" s="19">
        <f t="shared" si="30"/>
        <v>620.69708680142662</v>
      </c>
      <c r="AV29" s="19">
        <f t="shared" si="30"/>
        <v>345.23348526885951</v>
      </c>
      <c r="AW29" s="19">
        <f t="shared" si="30"/>
        <v>24.145362663495785</v>
      </c>
      <c r="AX29" s="19">
        <f t="shared" si="30"/>
        <v>31.141531245871231</v>
      </c>
      <c r="AY29" s="19">
        <f t="shared" si="30"/>
        <v>98.283293697978493</v>
      </c>
      <c r="AZ29" s="19">
        <f t="shared" si="30"/>
        <v>3.6626040428061626</v>
      </c>
      <c r="BA29" s="19">
        <f t="shared" si="30"/>
        <v>14.084059981503524</v>
      </c>
      <c r="BB29" s="19">
        <f t="shared" si="30"/>
        <v>6.1071475756373193E-2</v>
      </c>
      <c r="BC29" s="19">
        <f t="shared" si="30"/>
        <v>62.628121284185411</v>
      </c>
      <c r="BD29" s="19">
        <f t="shared" si="30"/>
        <v>0.83501783590962153</v>
      </c>
      <c r="BE29" s="19">
        <f t="shared" si="30"/>
        <v>2.0150944642621438</v>
      </c>
      <c r="BF29" s="19">
        <f t="shared" si="30"/>
        <v>0.83501783590962153</v>
      </c>
      <c r="BG29" s="19">
        <f t="shared" si="30"/>
        <v>18.038082970009224</v>
      </c>
      <c r="BH29" s="19">
        <f t="shared" si="30"/>
        <v>0.33693354472188292</v>
      </c>
      <c r="BI29" s="19">
        <f t="shared" si="30"/>
        <v>41.210496763112793</v>
      </c>
      <c r="BJ29" s="19">
        <f t="shared" si="30"/>
        <v>2.0150944642621438</v>
      </c>
      <c r="BK29" s="19">
        <f t="shared" si="30"/>
        <v>31.141531245871231</v>
      </c>
      <c r="BL29" s="19">
        <f t="shared" si="30"/>
        <v>52.520841590698858</v>
      </c>
      <c r="BM29" s="19">
        <f t="shared" si="30"/>
        <v>6.1071475756373193E-2</v>
      </c>
      <c r="BN29" s="19">
        <f t="shared" si="30"/>
        <v>141.93846611177156</v>
      </c>
      <c r="BO29" s="19">
        <f t="shared" si="30"/>
        <v>283.82566917690576</v>
      </c>
      <c r="BP29" s="19">
        <f t="shared" si="30"/>
        <v>310.24570749108193</v>
      </c>
      <c r="BQ29" s="19">
        <f t="shared" si="30"/>
        <v>159.10777645659905</v>
      </c>
      <c r="BR29" s="19">
        <f t="shared" si="30"/>
        <v>122.039002510239</v>
      </c>
      <c r="BS29" s="19">
        <f t="shared" ref="BS29:CD29" si="31">(BS10-$CP$10)^2</f>
        <v>75.930190249702719</v>
      </c>
      <c r="BT29" s="19">
        <f t="shared" si="31"/>
        <v>4.819791253798604E-2</v>
      </c>
      <c r="BU29" s="19">
        <f t="shared" si="31"/>
        <v>87.476243889549565</v>
      </c>
      <c r="BV29" s="19">
        <f t="shared" si="31"/>
        <v>117.78486457920475</v>
      </c>
      <c r="BW29" s="19">
        <f t="shared" si="31"/>
        <v>123.64417492403231</v>
      </c>
      <c r="BX29" s="19">
        <f t="shared" si="31"/>
        <v>235.71072664817029</v>
      </c>
      <c r="BY29" s="19">
        <f t="shared" si="31"/>
        <v>429.29934733782557</v>
      </c>
      <c r="BZ29" s="19">
        <f t="shared" si="31"/>
        <v>381.0124507861014</v>
      </c>
      <c r="CA29" s="19">
        <f t="shared" si="31"/>
        <v>483.39329369797878</v>
      </c>
      <c r="CB29" s="19">
        <f t="shared" si="31"/>
        <v>403.45570749108225</v>
      </c>
      <c r="CC29" s="19">
        <f t="shared" si="31"/>
        <v>370.67314044127386</v>
      </c>
      <c r="CD29" s="19">
        <f t="shared" si="31"/>
        <v>153.41812128418564</v>
      </c>
      <c r="CE29" s="19">
        <f t="shared" ref="CE29:CI29" si="32">(CE10-$CP$10)^2</f>
        <v>83.77509446426221</v>
      </c>
      <c r="CF29" s="19">
        <f t="shared" si="32"/>
        <v>39.936588717135763</v>
      </c>
      <c r="CG29" s="19">
        <f t="shared" si="32"/>
        <v>37.857853084951799</v>
      </c>
      <c r="CH29" s="19">
        <f t="shared" si="32"/>
        <v>69.770496763112888</v>
      </c>
      <c r="CI29" s="19">
        <f t="shared" si="32"/>
        <v>22.274059981503548</v>
      </c>
      <c r="CJ29" s="19">
        <f t="shared" ref="CJ29:CO29" si="33">(CJ10-$CP$10)^2</f>
        <v>39.936588717135763</v>
      </c>
      <c r="CK29" s="19">
        <f t="shared" si="33"/>
        <v>166.05432818073737</v>
      </c>
      <c r="CL29" s="19">
        <f t="shared" si="33"/>
        <v>156.73888756771063</v>
      </c>
      <c r="CM29" s="19">
        <f t="shared" si="33"/>
        <v>117.06245078610127</v>
      </c>
      <c r="CN29" s="19">
        <f t="shared" si="33"/>
        <v>197.48325538380254</v>
      </c>
      <c r="CO29" s="19">
        <f t="shared" si="33"/>
        <v>230.62087990487524</v>
      </c>
      <c r="CP29" s="1" t="s">
        <v>161</v>
      </c>
      <c r="CQ29" s="1"/>
    </row>
    <row r="30" spans="1:98" x14ac:dyDescent="0.25">
      <c r="A30" s="65" t="s">
        <v>139</v>
      </c>
      <c r="B30" s="65" t="s">
        <v>17</v>
      </c>
      <c r="S30" s="19">
        <f t="shared" ref="S30:AX30" si="34">(S11-$CP$11)^2</f>
        <v>0.85915775552005802</v>
      </c>
      <c r="T30" s="19">
        <f t="shared" si="34"/>
        <v>35.128234060740866</v>
      </c>
      <c r="U30" s="19">
        <f t="shared" si="34"/>
        <v>62.835864582829188</v>
      </c>
      <c r="V30" s="19">
        <f t="shared" si="34"/>
        <v>62.835864582829188</v>
      </c>
      <c r="W30" s="19">
        <f t="shared" si="34"/>
        <v>119.39731036596167</v>
      </c>
      <c r="X30" s="19">
        <f t="shared" si="34"/>
        <v>15.420603538652543</v>
      </c>
      <c r="Y30" s="19">
        <f t="shared" si="34"/>
        <v>193.95875614909414</v>
      </c>
      <c r="Z30" s="19">
        <f t="shared" si="34"/>
        <v>321.37401719327079</v>
      </c>
      <c r="AA30" s="19">
        <f t="shared" si="34"/>
        <v>98.543495104917511</v>
      </c>
      <c r="AB30" s="19">
        <f t="shared" si="34"/>
        <v>193.95875614909414</v>
      </c>
      <c r="AC30" s="19">
        <f t="shared" si="34"/>
        <v>222.8125714101383</v>
      </c>
      <c r="AD30" s="19">
        <f t="shared" si="34"/>
        <v>321.37401719327079</v>
      </c>
      <c r="AE30" s="19">
        <f t="shared" si="34"/>
        <v>286.52020193222666</v>
      </c>
      <c r="AF30" s="19">
        <f t="shared" si="34"/>
        <v>222.8125714101383</v>
      </c>
      <c r="AG30" s="19">
        <f t="shared" si="34"/>
        <v>253.66638667118247</v>
      </c>
      <c r="AH30" s="19">
        <f t="shared" si="34"/>
        <v>119.39731036596167</v>
      </c>
      <c r="AI30" s="19">
        <f t="shared" si="34"/>
        <v>0.85915775552005802</v>
      </c>
      <c r="AJ30" s="19">
        <f t="shared" si="34"/>
        <v>25.73626618925509</v>
      </c>
      <c r="AK30" s="19">
        <f t="shared" si="34"/>
        <v>82.321005145078445</v>
      </c>
      <c r="AL30" s="19">
        <f t="shared" si="34"/>
        <v>444.07522201254852</v>
      </c>
      <c r="AM30" s="19">
        <f t="shared" si="34"/>
        <v>1028.6832541410627</v>
      </c>
      <c r="AN30" s="19">
        <f t="shared" si="34"/>
        <v>1230.1218083579301</v>
      </c>
      <c r="AO30" s="19">
        <f t="shared" si="34"/>
        <v>904.39088466315104</v>
      </c>
      <c r="AP30" s="19">
        <f t="shared" si="34"/>
        <v>845.24469992419517</v>
      </c>
      <c r="AQ30" s="19">
        <f t="shared" si="34"/>
        <v>845.24469992419517</v>
      </c>
      <c r="AR30" s="19">
        <f t="shared" si="34"/>
        <v>227.19811357881346</v>
      </c>
      <c r="AS30" s="19">
        <f t="shared" si="34"/>
        <v>65.174820406122606</v>
      </c>
      <c r="AT30" s="19">
        <f t="shared" si="34"/>
        <v>198.05192883985762</v>
      </c>
      <c r="AU30" s="19">
        <f t="shared" si="34"/>
        <v>326.63666779568098</v>
      </c>
      <c r="AV30" s="19">
        <f t="shared" si="34"/>
        <v>145.75955936194595</v>
      </c>
      <c r="AW30" s="19">
        <f t="shared" si="34"/>
        <v>65.174820406122606</v>
      </c>
      <c r="AX30" s="19">
        <f t="shared" si="34"/>
        <v>36.882450928210929</v>
      </c>
      <c r="AY30" s="19">
        <f t="shared" ref="AY30:CD30" si="35">(AY11-$CP$11)^2</f>
        <v>101.46718988403428</v>
      </c>
      <c r="AZ30" s="19">
        <f t="shared" si="35"/>
        <v>82.321005145078445</v>
      </c>
      <c r="BA30" s="19">
        <f t="shared" si="35"/>
        <v>9.4438967113434131</v>
      </c>
      <c r="BB30" s="19">
        <f t="shared" si="35"/>
        <v>16.590081450299252</v>
      </c>
      <c r="BC30" s="19">
        <f t="shared" si="35"/>
        <v>36.882450928210929</v>
      </c>
      <c r="BD30" s="19">
        <f t="shared" si="35"/>
        <v>101.46718988403428</v>
      </c>
      <c r="BE30" s="19">
        <f t="shared" si="35"/>
        <v>4.2977119723875736</v>
      </c>
      <c r="BF30" s="19">
        <f t="shared" si="35"/>
        <v>1.1515272334317352</v>
      </c>
      <c r="BG30" s="19">
        <f t="shared" si="35"/>
        <v>5.3424944758966699E-3</v>
      </c>
      <c r="BH30" s="19">
        <f t="shared" si="35"/>
        <v>4.2977119723875736</v>
      </c>
      <c r="BI30" s="19">
        <f t="shared" si="35"/>
        <v>0.85915775552005802</v>
      </c>
      <c r="BJ30" s="19">
        <f t="shared" si="35"/>
        <v>4.2977119723875736</v>
      </c>
      <c r="BK30" s="19">
        <f t="shared" si="35"/>
        <v>9.4438967113434131</v>
      </c>
      <c r="BL30" s="19">
        <f t="shared" si="35"/>
        <v>16.590081450299252</v>
      </c>
      <c r="BM30" s="19">
        <f t="shared" si="35"/>
        <v>16.590081450299252</v>
      </c>
      <c r="BN30" s="19">
        <f t="shared" si="35"/>
        <v>9.4438967113434131</v>
      </c>
      <c r="BO30" s="19">
        <f t="shared" si="35"/>
        <v>36.882450928210929</v>
      </c>
      <c r="BP30" s="19">
        <f t="shared" si="35"/>
        <v>25.73626618925509</v>
      </c>
      <c r="BQ30" s="19">
        <f t="shared" si="35"/>
        <v>4.2977119723875736</v>
      </c>
      <c r="BR30" s="19">
        <f t="shared" si="35"/>
        <v>4.2977119723875736</v>
      </c>
      <c r="BS30" s="19">
        <f t="shared" si="35"/>
        <v>5.3424944758966699E-3</v>
      </c>
      <c r="BT30" s="19">
        <f t="shared" si="35"/>
        <v>3.7129730165642196</v>
      </c>
      <c r="BU30" s="19">
        <f t="shared" si="35"/>
        <v>15.420603538652543</v>
      </c>
      <c r="BV30" s="19">
        <f t="shared" si="35"/>
        <v>62.835864582829188</v>
      </c>
      <c r="BW30" s="19">
        <f t="shared" si="35"/>
        <v>47.982049321785027</v>
      </c>
      <c r="BX30" s="19">
        <f t="shared" si="35"/>
        <v>79.68967984387335</v>
      </c>
      <c r="BY30" s="19">
        <f t="shared" si="35"/>
        <v>142.25112562700582</v>
      </c>
      <c r="BZ30" s="19">
        <f t="shared" si="35"/>
        <v>119.39731036596167</v>
      </c>
      <c r="CA30" s="19">
        <f t="shared" si="35"/>
        <v>119.39731036596167</v>
      </c>
      <c r="CB30" s="19">
        <f t="shared" si="35"/>
        <v>104.58963968323077</v>
      </c>
      <c r="CC30" s="19">
        <f t="shared" si="35"/>
        <v>32.797471008532</v>
      </c>
      <c r="CD30" s="19">
        <f t="shared" si="35"/>
        <v>7.9914067515039564</v>
      </c>
      <c r="CE30" s="19">
        <f t="shared" ref="CE30:CI30" si="36">(CE11-$CP$11)^2</f>
        <v>20.492892695279053</v>
      </c>
      <c r="CF30" s="19">
        <f t="shared" si="36"/>
        <v>7.4579442267065948E-2</v>
      </c>
      <c r="CG30" s="19">
        <f t="shared" si="36"/>
        <v>6.9006436992951476</v>
      </c>
      <c r="CH30" s="19">
        <f t="shared" si="36"/>
        <v>29.451326430218785</v>
      </c>
      <c r="CI30" s="19">
        <f t="shared" si="36"/>
        <v>10.412932855921611</v>
      </c>
      <c r="CJ30" s="19">
        <f t="shared" ref="CJ30:CO30" si="37">(CJ11-$CP$11)^2</f>
        <v>62.835864582829188</v>
      </c>
      <c r="CK30" s="19">
        <f t="shared" si="37"/>
        <v>177.60646699246763</v>
      </c>
      <c r="CL30" s="19">
        <f t="shared" si="37"/>
        <v>132.8695995225882</v>
      </c>
      <c r="CM30" s="19">
        <f t="shared" si="37"/>
        <v>167.96784584119595</v>
      </c>
      <c r="CN30" s="19">
        <f t="shared" si="37"/>
        <v>216.88180835792951</v>
      </c>
      <c r="CO30" s="19">
        <f t="shared" si="37"/>
        <v>112.22381639005809</v>
      </c>
      <c r="CP30" s="1"/>
      <c r="CQ30" s="1"/>
    </row>
    <row r="31" spans="1:98" x14ac:dyDescent="0.25">
      <c r="A31" s="65" t="s">
        <v>140</v>
      </c>
      <c r="B31" s="65" t="s">
        <v>18</v>
      </c>
      <c r="S31" s="19">
        <f t="shared" ref="S31:AX31" si="38">(S12-$CP$12)^2</f>
        <v>2.0493513086420139</v>
      </c>
      <c r="T31" s="19">
        <f t="shared" si="38"/>
        <v>0.13575130864196852</v>
      </c>
      <c r="U31" s="19">
        <f t="shared" si="38"/>
        <v>6.5969068641974618</v>
      </c>
      <c r="V31" s="19">
        <f t="shared" si="38"/>
        <v>20.534995753086523</v>
      </c>
      <c r="W31" s="19">
        <f t="shared" si="38"/>
        <v>27.369173530864309</v>
      </c>
      <c r="X31" s="19">
        <f t="shared" si="38"/>
        <v>17.906062419753177</v>
      </c>
      <c r="Y31" s="19">
        <f t="shared" si="38"/>
        <v>30.598106864197657</v>
      </c>
      <c r="Z31" s="19">
        <f t="shared" si="38"/>
        <v>28.425484641975437</v>
      </c>
      <c r="AA31" s="19">
        <f t="shared" si="38"/>
        <v>123.91152908641996</v>
      </c>
      <c r="AB31" s="19">
        <f t="shared" si="38"/>
        <v>40.088595753086572</v>
      </c>
      <c r="AC31" s="19">
        <f t="shared" si="38"/>
        <v>137.62939575308667</v>
      </c>
      <c r="AD31" s="19">
        <f t="shared" si="38"/>
        <v>185.81930686419778</v>
      </c>
      <c r="AE31" s="19">
        <f t="shared" si="38"/>
        <v>119.49890686419775</v>
      </c>
      <c r="AF31" s="19">
        <f t="shared" si="38"/>
        <v>273.29232908642012</v>
      </c>
      <c r="AG31" s="19">
        <f t="shared" si="38"/>
        <v>273.29232908642012</v>
      </c>
      <c r="AH31" s="19">
        <f t="shared" si="38"/>
        <v>307.35544019753127</v>
      </c>
      <c r="AI31" s="19">
        <f t="shared" si="38"/>
        <v>183.10299575308673</v>
      </c>
      <c r="AJ31" s="19">
        <f t="shared" si="38"/>
        <v>55.228017975308788</v>
      </c>
      <c r="AK31" s="19">
        <f t="shared" si="38"/>
        <v>29.903884641975225</v>
      </c>
      <c r="AL31" s="19">
        <f t="shared" si="38"/>
        <v>129.24152908641955</v>
      </c>
      <c r="AM31" s="19">
        <f t="shared" si="38"/>
        <v>344.78712908641927</v>
      </c>
      <c r="AN31" s="19">
        <f t="shared" si="38"/>
        <v>423.06090686419697</v>
      </c>
      <c r="AO31" s="19">
        <f t="shared" si="38"/>
        <v>664.0127290864192</v>
      </c>
      <c r="AP31" s="19">
        <f t="shared" si="38"/>
        <v>495.88361797530814</v>
      </c>
      <c r="AQ31" s="19">
        <f t="shared" si="38"/>
        <v>593.82108464197483</v>
      </c>
      <c r="AR31" s="19">
        <f t="shared" si="38"/>
        <v>301.66286241975274</v>
      </c>
      <c r="AS31" s="19">
        <f t="shared" si="38"/>
        <v>221.07064019753059</v>
      </c>
      <c r="AT31" s="19">
        <f t="shared" si="38"/>
        <v>209.33588464197507</v>
      </c>
      <c r="AU31" s="19">
        <f t="shared" si="38"/>
        <v>473.86517353086373</v>
      </c>
      <c r="AV31" s="19">
        <f t="shared" si="38"/>
        <v>390.79139575308602</v>
      </c>
      <c r="AW31" s="19">
        <f t="shared" si="38"/>
        <v>138.49628464197505</v>
      </c>
      <c r="AX31" s="19">
        <f t="shared" si="38"/>
        <v>218.10695130864167</v>
      </c>
      <c r="AY31" s="19">
        <f t="shared" ref="AY31:CD31" si="39">(AY12-$CP$12)^2</f>
        <v>95.422506864197317</v>
      </c>
      <c r="AZ31" s="19">
        <f t="shared" si="39"/>
        <v>115.95939575308618</v>
      </c>
      <c r="BA31" s="19">
        <f t="shared" si="39"/>
        <v>7.6642846419752502</v>
      </c>
      <c r="BB31" s="19">
        <f t="shared" si="39"/>
        <v>76.885617975308449</v>
      </c>
      <c r="BC31" s="19">
        <f t="shared" si="39"/>
        <v>14.201173530864118</v>
      </c>
      <c r="BD31" s="19">
        <f t="shared" si="39"/>
        <v>3.1273957530863821</v>
      </c>
      <c r="BE31" s="19">
        <f t="shared" si="39"/>
        <v>1.5167290864197793</v>
      </c>
      <c r="BF31" s="19">
        <f t="shared" si="39"/>
        <v>3.1273957530863821</v>
      </c>
      <c r="BG31" s="19">
        <f t="shared" si="39"/>
        <v>0.59050686419751452</v>
      </c>
      <c r="BH31" s="19">
        <f t="shared" si="39"/>
        <v>1.5167290864197793</v>
      </c>
      <c r="BI31" s="19">
        <f t="shared" si="39"/>
        <v>3.1273957530863821</v>
      </c>
      <c r="BJ31" s="19">
        <f t="shared" si="39"/>
        <v>0.59050686419751452</v>
      </c>
      <c r="BK31" s="19">
        <f t="shared" si="39"/>
        <v>3.1273957530863821</v>
      </c>
      <c r="BL31" s="19">
        <f t="shared" si="39"/>
        <v>3.1273957530863821</v>
      </c>
      <c r="BM31" s="19">
        <f t="shared" si="39"/>
        <v>0.59050686419751452</v>
      </c>
      <c r="BN31" s="19">
        <f t="shared" si="39"/>
        <v>14.201173530864118</v>
      </c>
      <c r="BO31" s="19">
        <f t="shared" si="39"/>
        <v>5.3617975308646891E-2</v>
      </c>
      <c r="BP31" s="19">
        <f t="shared" si="39"/>
        <v>5.3617975308646891E-2</v>
      </c>
      <c r="BQ31" s="19">
        <f t="shared" si="39"/>
        <v>10.442951308642044</v>
      </c>
      <c r="BR31" s="19">
        <f t="shared" si="39"/>
        <v>1.5167290864197793</v>
      </c>
      <c r="BS31" s="19">
        <f t="shared" si="39"/>
        <v>1.6089513086419485</v>
      </c>
      <c r="BT31" s="19">
        <f t="shared" si="39"/>
        <v>11.099262419753167</v>
      </c>
      <c r="BU31" s="19">
        <f t="shared" si="39"/>
        <v>13.92450686419761</v>
      </c>
      <c r="BV31" s="19">
        <f t="shared" si="39"/>
        <v>37.595973530864313</v>
      </c>
      <c r="BW31" s="19">
        <f t="shared" si="39"/>
        <v>23.34392908641987</v>
      </c>
      <c r="BX31" s="19">
        <f t="shared" si="39"/>
        <v>49.442773530864358</v>
      </c>
      <c r="BY31" s="19">
        <f t="shared" si="39"/>
        <v>61.333262419753275</v>
      </c>
      <c r="BZ31" s="19">
        <f t="shared" si="39"/>
        <v>77.996373530864403</v>
      </c>
      <c r="CA31" s="19">
        <f t="shared" si="39"/>
        <v>115.16628464197554</v>
      </c>
      <c r="CB31" s="19">
        <f t="shared" si="39"/>
        <v>79.772684641975488</v>
      </c>
      <c r="CC31" s="19">
        <f t="shared" si="39"/>
        <v>74.503751308642137</v>
      </c>
      <c r="CD31" s="19">
        <f t="shared" si="39"/>
        <v>74.503751308642137</v>
      </c>
      <c r="CE31" s="19">
        <f t="shared" ref="CE31:CI31" si="40">(CE12-$CP$12)^2</f>
        <v>40.088595753086572</v>
      </c>
      <c r="CF31" s="19">
        <f t="shared" si="40"/>
        <v>24.320240197530961</v>
      </c>
      <c r="CG31" s="19">
        <f t="shared" si="40"/>
        <v>7.2062419753080725E-2</v>
      </c>
      <c r="CH31" s="19">
        <f t="shared" si="40"/>
        <v>29.501795753086526</v>
      </c>
      <c r="CI31" s="19">
        <f t="shared" si="40"/>
        <v>0.32312908641974586</v>
      </c>
      <c r="CJ31" s="19">
        <f t="shared" ref="CJ31:CO31" si="41">(CJ12-$CP$12)^2</f>
        <v>34.78902538271619</v>
      </c>
      <c r="CK31" s="19">
        <f t="shared" si="41"/>
        <v>43.977529086419921</v>
      </c>
      <c r="CL31" s="19">
        <f t="shared" si="41"/>
        <v>41.364906864197657</v>
      </c>
      <c r="CM31" s="19">
        <f t="shared" si="41"/>
        <v>56.223336493827304</v>
      </c>
      <c r="CN31" s="19">
        <f t="shared" si="41"/>
        <v>97.974803160494062</v>
      </c>
      <c r="CO31" s="19">
        <f t="shared" si="41"/>
        <v>68.308388345679163</v>
      </c>
      <c r="CP31" s="48" t="s">
        <v>155</v>
      </c>
      <c r="CQ31" s="1"/>
    </row>
    <row r="32" spans="1:98" x14ac:dyDescent="0.25">
      <c r="A32" s="65" t="s">
        <v>124</v>
      </c>
      <c r="B32" s="65" t="s">
        <v>19</v>
      </c>
      <c r="C32" s="19">
        <f t="shared" ref="C32:AH32" si="42">(C13-$CP$13)^2</f>
        <v>466.52835218505447</v>
      </c>
      <c r="D32" s="19">
        <f t="shared" si="42"/>
        <v>56.23901152571456</v>
      </c>
      <c r="E32" s="19">
        <f t="shared" si="42"/>
        <v>82.796667203370077</v>
      </c>
      <c r="F32" s="19">
        <f t="shared" si="42"/>
        <v>3.4871800238834152</v>
      </c>
      <c r="G32" s="19">
        <f t="shared" si="42"/>
        <v>22.397509694212967</v>
      </c>
      <c r="H32" s="19">
        <f t="shared" si="42"/>
        <v>8.0236269103300799</v>
      </c>
      <c r="I32" s="19">
        <f t="shared" si="42"/>
        <v>17.367216653920138</v>
      </c>
      <c r="J32" s="19">
        <f t="shared" si="42"/>
        <v>1.4417587784621588</v>
      </c>
      <c r="K32" s="19">
        <f t="shared" si="42"/>
        <v>26.017473064176485</v>
      </c>
      <c r="L32" s="19">
        <f t="shared" si="42"/>
        <v>6.5915389982423669</v>
      </c>
      <c r="M32" s="19">
        <f t="shared" si="42"/>
        <v>19.957656214359687</v>
      </c>
      <c r="N32" s="19">
        <f t="shared" si="42"/>
        <v>44.454212990916588</v>
      </c>
      <c r="O32" s="19">
        <f t="shared" si="42"/>
        <v>70.013370500074217</v>
      </c>
      <c r="P32" s="19">
        <f t="shared" si="42"/>
        <v>80.414249620953527</v>
      </c>
      <c r="Q32" s="19">
        <f t="shared" si="42"/>
        <v>67.799841806545416</v>
      </c>
      <c r="R32" s="19">
        <f t="shared" si="42"/>
        <v>85.884689181393057</v>
      </c>
      <c r="S32" s="19">
        <f t="shared" si="42"/>
        <v>74.547094553798033</v>
      </c>
      <c r="T32" s="19">
        <f t="shared" si="42"/>
        <v>87.748169034872802</v>
      </c>
      <c r="U32" s="19">
        <f t="shared" si="42"/>
        <v>72.830281366985176</v>
      </c>
      <c r="V32" s="19">
        <f t="shared" si="42"/>
        <v>65.082930939634466</v>
      </c>
      <c r="W32" s="19">
        <f t="shared" si="42"/>
        <v>79.223040829744548</v>
      </c>
      <c r="X32" s="19">
        <f t="shared" si="42"/>
        <v>95.402088448792355</v>
      </c>
      <c r="Y32" s="19">
        <f t="shared" si="42"/>
        <v>113.08335829006181</v>
      </c>
      <c r="Z32" s="19">
        <f t="shared" si="42"/>
        <v>148.04560493230878</v>
      </c>
      <c r="AA32" s="19">
        <f t="shared" si="42"/>
        <v>136.90714339384749</v>
      </c>
      <c r="AB32" s="19">
        <f t="shared" si="42"/>
        <v>144.81874290544692</v>
      </c>
      <c r="AC32" s="19">
        <f t="shared" si="42"/>
        <v>231.06227159897594</v>
      </c>
      <c r="AD32" s="19">
        <f t="shared" si="42"/>
        <v>237.18256463926866</v>
      </c>
      <c r="AE32" s="19">
        <f t="shared" si="42"/>
        <v>294.71959760630165</v>
      </c>
      <c r="AF32" s="19">
        <f t="shared" si="42"/>
        <v>167.29006158676543</v>
      </c>
      <c r="AG32" s="19">
        <f t="shared" si="42"/>
        <v>114.50567819238223</v>
      </c>
      <c r="AH32" s="19">
        <f t="shared" si="42"/>
        <v>35.213138509842061</v>
      </c>
      <c r="AI32" s="19">
        <f t="shared" ref="AI32:BN32" si="43">(AI13-$CP$13)^2</f>
        <v>5.1410994378027466</v>
      </c>
      <c r="AJ32" s="19">
        <f t="shared" si="43"/>
        <v>53.767033503736471</v>
      </c>
      <c r="AK32" s="19">
        <f t="shared" si="43"/>
        <v>96.680037166740021</v>
      </c>
      <c r="AL32" s="19">
        <f t="shared" si="43"/>
        <v>413.41465255135495</v>
      </c>
      <c r="AM32" s="19">
        <f t="shared" si="43"/>
        <v>1253.1081324048348</v>
      </c>
      <c r="AN32" s="19">
        <f t="shared" si="43"/>
        <v>963.02230822901026</v>
      </c>
      <c r="AO32" s="19">
        <f t="shared" si="43"/>
        <v>821.73577587247757</v>
      </c>
      <c r="AP32" s="19">
        <f t="shared" si="43"/>
        <v>593.69874290544499</v>
      </c>
      <c r="AQ32" s="19">
        <f t="shared" si="43"/>
        <v>299.26465255135565</v>
      </c>
      <c r="AR32" s="19">
        <f t="shared" si="43"/>
        <v>62.398425445128325</v>
      </c>
      <c r="AS32" s="19">
        <f t="shared" si="43"/>
        <v>16.531819828522949</v>
      </c>
      <c r="AT32" s="19">
        <f t="shared" si="43"/>
        <v>6.930586617289781</v>
      </c>
      <c r="AU32" s="19">
        <f t="shared" si="43"/>
        <v>18.198193454896593</v>
      </c>
      <c r="AV32" s="19">
        <f t="shared" si="43"/>
        <v>4.2680835647868314</v>
      </c>
      <c r="AW32" s="19">
        <f t="shared" si="43"/>
        <v>0.25073313743645192</v>
      </c>
      <c r="AX32" s="19">
        <f t="shared" si="43"/>
        <v>9.8540165573086057E-3</v>
      </c>
      <c r="AY32" s="19">
        <f t="shared" si="43"/>
        <v>3.970749641078717E-2</v>
      </c>
      <c r="AZ32" s="19">
        <f t="shared" si="43"/>
        <v>0.49102617772952323</v>
      </c>
      <c r="BA32" s="19">
        <f t="shared" si="43"/>
        <v>2.7802203169236885</v>
      </c>
      <c r="BB32" s="19">
        <f t="shared" si="43"/>
        <v>5.7635170202204291</v>
      </c>
      <c r="BC32" s="19">
        <f t="shared" si="43"/>
        <v>4.2741397308430855</v>
      </c>
      <c r="BD32" s="19">
        <f t="shared" si="43"/>
        <v>2.2521983389016889</v>
      </c>
      <c r="BE32" s="19">
        <f t="shared" si="43"/>
        <v>2.0565451032484616</v>
      </c>
      <c r="BF32" s="19">
        <f t="shared" si="43"/>
        <v>4.8432239799274299</v>
      </c>
      <c r="BG32" s="19">
        <f t="shared" si="43"/>
        <v>7.844103100806481</v>
      </c>
      <c r="BH32" s="19">
        <f t="shared" si="43"/>
        <v>1.691905298608634</v>
      </c>
      <c r="BI32" s="19">
        <f t="shared" si="43"/>
        <v>1.0147056850355987E-2</v>
      </c>
      <c r="BJ32" s="19">
        <f t="shared" si="43"/>
        <v>7.1502368205681496E-2</v>
      </c>
      <c r="BK32" s="19">
        <f t="shared" si="43"/>
        <v>4.5479858846890737</v>
      </c>
      <c r="BL32" s="19">
        <f t="shared" si="43"/>
        <v>0.9985353352385965</v>
      </c>
      <c r="BM32" s="19">
        <f t="shared" si="43"/>
        <v>0.11062324732652906</v>
      </c>
      <c r="BN32" s="19">
        <f t="shared" si="43"/>
        <v>0.11062324732652906</v>
      </c>
      <c r="BO32" s="19">
        <f t="shared" ref="BO32:CD32" si="44">(BO13-$CP$13)^2</f>
        <v>1.0147056850355987E-2</v>
      </c>
      <c r="BP32" s="19">
        <f t="shared" si="44"/>
        <v>2.0565451032484212</v>
      </c>
      <c r="BQ32" s="19">
        <f t="shared" si="44"/>
        <v>1.2116122583156128</v>
      </c>
      <c r="BR32" s="19">
        <f t="shared" si="44"/>
        <v>1.0692923559957148</v>
      </c>
      <c r="BS32" s="19">
        <f t="shared" si="44"/>
        <v>2.3533582900616792</v>
      </c>
      <c r="BT32" s="19">
        <f t="shared" si="44"/>
        <v>11.564982221685678</v>
      </c>
      <c r="BU32" s="19">
        <f t="shared" si="44"/>
        <v>11.339377826081293</v>
      </c>
      <c r="BV32" s="19">
        <f t="shared" si="44"/>
        <v>27.745495042198666</v>
      </c>
      <c r="BW32" s="19">
        <f t="shared" si="44"/>
        <v>19.957656214359687</v>
      </c>
      <c r="BX32" s="19">
        <f t="shared" si="44"/>
        <v>6.2536635403669258</v>
      </c>
      <c r="BY32" s="19">
        <f t="shared" si="44"/>
        <v>14.445568302271713</v>
      </c>
      <c r="BZ32" s="19">
        <f t="shared" si="44"/>
        <v>23.691575628279171</v>
      </c>
      <c r="CA32" s="19">
        <f t="shared" si="44"/>
        <v>10.894835701539098</v>
      </c>
      <c r="CB32" s="19">
        <f t="shared" si="44"/>
        <v>1.9620518187551812</v>
      </c>
      <c r="CC32" s="19">
        <f t="shared" si="44"/>
        <v>1.6063009030042783</v>
      </c>
      <c r="CD32" s="19">
        <f t="shared" si="44"/>
        <v>3.2426378993412497</v>
      </c>
      <c r="CE32" s="19">
        <f t="shared" ref="CE32:CI32" si="45">(CE13-$CP$13)^2</f>
        <v>0.64117269787601849</v>
      </c>
      <c r="CF32" s="19">
        <f t="shared" si="45"/>
        <v>494.28853533523727</v>
      </c>
      <c r="CG32" s="19">
        <f t="shared" si="45"/>
        <v>45.777863784566826</v>
      </c>
      <c r="CH32" s="19">
        <f t="shared" si="45"/>
        <v>36.392271598974659</v>
      </c>
      <c r="CI32" s="19">
        <f t="shared" si="45"/>
        <v>88.346227642930444</v>
      </c>
      <c r="CJ32" s="19">
        <f t="shared" ref="CJ32:CO32" si="46">(CJ13-$CP$13)^2</f>
        <v>5.6045792912827084</v>
      </c>
      <c r="CK32" s="19">
        <f t="shared" si="46"/>
        <v>5.7635170202204291</v>
      </c>
      <c r="CL32" s="19">
        <f t="shared" si="46"/>
        <v>0.18841323511655053</v>
      </c>
      <c r="CM32" s="19">
        <f t="shared" si="46"/>
        <v>1.9579492546524777</v>
      </c>
      <c r="CN32" s="19">
        <f t="shared" si="46"/>
        <v>43.11149015819317</v>
      </c>
      <c r="CO32" s="19">
        <f t="shared" si="46"/>
        <v>41.378352185055299</v>
      </c>
      <c r="CP32" s="1" t="s">
        <v>162</v>
      </c>
      <c r="CQ32" s="1"/>
    </row>
    <row r="33" spans="1:97" x14ac:dyDescent="0.25">
      <c r="A33" s="65" t="s">
        <v>154</v>
      </c>
      <c r="B33" s="65" t="s">
        <v>151</v>
      </c>
      <c r="C33" s="20">
        <f t="shared" ref="C33:AH33" si="47">(C14-$CP$14)^2</f>
        <v>90633664.029387742</v>
      </c>
      <c r="D33" s="20">
        <f t="shared" si="47"/>
        <v>89475924.115102023</v>
      </c>
      <c r="E33" s="20">
        <f t="shared" si="47"/>
        <v>87745774.016530603</v>
      </c>
      <c r="F33" s="20">
        <f t="shared" si="47"/>
        <v>85295779.612244874</v>
      </c>
      <c r="G33" s="20">
        <f t="shared" si="47"/>
        <v>83024378.5665306</v>
      </c>
      <c r="H33" s="20">
        <f t="shared" si="47"/>
        <v>80920305.326530591</v>
      </c>
      <c r="I33" s="20">
        <f t="shared" si="47"/>
        <v>78610769.04510203</v>
      </c>
      <c r="J33" s="20">
        <f t="shared" si="47"/>
        <v>73866658.040816307</v>
      </c>
      <c r="K33" s="20">
        <f t="shared" si="47"/>
        <v>71938750.222244889</v>
      </c>
      <c r="L33" s="20">
        <f t="shared" si="47"/>
        <v>70012904.623673439</v>
      </c>
      <c r="M33" s="20">
        <f t="shared" si="47"/>
        <v>66492142.530816324</v>
      </c>
      <c r="N33" s="20">
        <f t="shared" si="47"/>
        <v>62261117.46938774</v>
      </c>
      <c r="O33" s="20">
        <f t="shared" si="47"/>
        <v>59317283.137959182</v>
      </c>
      <c r="P33" s="20">
        <f t="shared" si="47"/>
        <v>55830357.02938775</v>
      </c>
      <c r="Q33" s="20">
        <f t="shared" si="47"/>
        <v>51767613.857959174</v>
      </c>
      <c r="R33" s="20">
        <f t="shared" si="47"/>
        <v>47670344.823673457</v>
      </c>
      <c r="S33" s="20">
        <f t="shared" si="47"/>
        <v>43180293.943673462</v>
      </c>
      <c r="T33" s="20">
        <f t="shared" si="47"/>
        <v>38021670.086530603</v>
      </c>
      <c r="U33" s="20">
        <f t="shared" si="47"/>
        <v>32440673.022244889</v>
      </c>
      <c r="V33" s="20">
        <f t="shared" si="47"/>
        <v>27090686.587959174</v>
      </c>
      <c r="W33" s="20">
        <f t="shared" si="47"/>
        <v>21309961.902244896</v>
      </c>
      <c r="X33" s="20">
        <f t="shared" si="47"/>
        <v>14519692.50795918</v>
      </c>
      <c r="Y33" s="20">
        <f t="shared" si="47"/>
        <v>8441183.1379591785</v>
      </c>
      <c r="Z33" s="20">
        <f t="shared" si="47"/>
        <v>3190408.3722448954</v>
      </c>
      <c r="AA33" s="20">
        <f t="shared" si="47"/>
        <v>701023.44510204031</v>
      </c>
      <c r="AB33" s="20">
        <f t="shared" si="47"/>
        <v>34681.080816326648</v>
      </c>
      <c r="AC33" s="20">
        <f t="shared" si="47"/>
        <v>2640392.8622449012</v>
      </c>
      <c r="AD33" s="20">
        <f t="shared" si="47"/>
        <v>10970858.109387757</v>
      </c>
      <c r="AE33" s="20">
        <f t="shared" si="47"/>
        <v>23022037.787959184</v>
      </c>
      <c r="AF33" s="20">
        <f t="shared" si="47"/>
        <v>38478804.073673472</v>
      </c>
      <c r="AG33" s="20">
        <f t="shared" si="47"/>
        <v>50848716.115102053</v>
      </c>
      <c r="AH33" s="20">
        <f t="shared" si="47"/>
        <v>64756278.24510204</v>
      </c>
      <c r="AI33" s="20">
        <f t="shared" ref="AI33:BN33" si="48">(AI14-$CP$14)^2</f>
        <v>75457515.937959179</v>
      </c>
      <c r="AJ33" s="20">
        <f t="shared" si="48"/>
        <v>91248891.612244889</v>
      </c>
      <c r="AK33" s="20">
        <f t="shared" si="48"/>
        <v>104923731.56653066</v>
      </c>
      <c r="AL33" s="20">
        <f t="shared" si="48"/>
        <v>104448984.00081636</v>
      </c>
      <c r="AM33" s="20">
        <f t="shared" si="48"/>
        <v>98446650.972244933</v>
      </c>
      <c r="AN33" s="20">
        <f t="shared" si="48"/>
        <v>90370282.907959193</v>
      </c>
      <c r="AO33" s="20">
        <f t="shared" si="48"/>
        <v>85163893.897959173</v>
      </c>
      <c r="AP33" s="20">
        <f t="shared" si="48"/>
        <v>75826278.429387763</v>
      </c>
      <c r="AQ33" s="20">
        <f t="shared" si="48"/>
        <v>68630099.879387766</v>
      </c>
      <c r="AR33" s="20">
        <f t="shared" si="48"/>
        <v>45394291.250816345</v>
      </c>
      <c r="AS33" s="20">
        <f t="shared" si="48"/>
        <v>41954489.966530643</v>
      </c>
      <c r="AT33" s="20">
        <f t="shared" si="48"/>
        <v>34337590.886530623</v>
      </c>
      <c r="AU33" s="20">
        <f t="shared" si="48"/>
        <v>29740973.87938777</v>
      </c>
      <c r="AV33" s="20">
        <f t="shared" si="48"/>
        <v>26599069.469387766</v>
      </c>
      <c r="AW33" s="20">
        <f t="shared" si="48"/>
        <v>25884982.016530614</v>
      </c>
      <c r="AX33" s="20">
        <f t="shared" si="48"/>
        <v>21215499.200816341</v>
      </c>
      <c r="AY33" s="20">
        <f t="shared" si="48"/>
        <v>13828198.452244911</v>
      </c>
      <c r="AZ33" s="20">
        <f t="shared" si="48"/>
        <v>10425333.943673462</v>
      </c>
      <c r="BA33" s="20">
        <f t="shared" si="48"/>
        <v>10104315.33081634</v>
      </c>
      <c r="BB33" s="20">
        <f t="shared" si="48"/>
        <v>8009061.7151020486</v>
      </c>
      <c r="BC33" s="20">
        <f t="shared" si="48"/>
        <v>6780444.0051020365</v>
      </c>
      <c r="BD33" s="20">
        <f t="shared" si="48"/>
        <v>5128542.5665306123</v>
      </c>
      <c r="BE33" s="20">
        <f t="shared" si="48"/>
        <v>4300350.1879591849</v>
      </c>
      <c r="BF33" s="20">
        <f t="shared" si="48"/>
        <v>3578258.6522449045</v>
      </c>
      <c r="BG33" s="20">
        <f t="shared" si="48"/>
        <v>1766316.9436734731</v>
      </c>
      <c r="BH33" s="20">
        <f t="shared" si="48"/>
        <v>1309259.0236734701</v>
      </c>
      <c r="BI33" s="20">
        <f t="shared" si="48"/>
        <v>1265239.3151020424</v>
      </c>
      <c r="BJ33" s="20">
        <f t="shared" si="48"/>
        <v>644694.29081632826</v>
      </c>
      <c r="BK33" s="20">
        <f t="shared" si="48"/>
        <v>529880.00510204234</v>
      </c>
      <c r="BL33" s="20">
        <f t="shared" si="48"/>
        <v>413742.99510204123</v>
      </c>
      <c r="BM33" s="20">
        <f t="shared" si="48"/>
        <v>386795.14795918495</v>
      </c>
      <c r="BN33" s="20">
        <f t="shared" si="48"/>
        <v>177854.98795918393</v>
      </c>
      <c r="BO33" s="20">
        <f t="shared" ref="BO33:CD33" si="49">(BO14-$CP$14)^2</f>
        <v>65550.62938775582</v>
      </c>
      <c r="BP33" s="20">
        <f t="shared" si="49"/>
        <v>198763.11510204143</v>
      </c>
      <c r="BQ33" s="20">
        <f t="shared" si="49"/>
        <v>235349.73081632648</v>
      </c>
      <c r="BR33" s="20">
        <f t="shared" si="49"/>
        <v>225747.15938775506</v>
      </c>
      <c r="BS33" s="20">
        <f t="shared" si="49"/>
        <v>250628.9665306122</v>
      </c>
      <c r="BT33" s="20">
        <f t="shared" si="49"/>
        <v>190295.36653061409</v>
      </c>
      <c r="BU33" s="20">
        <f t="shared" si="49"/>
        <v>38153.250816326792</v>
      </c>
      <c r="BV33" s="20">
        <f t="shared" si="49"/>
        <v>16829.502244898042</v>
      </c>
      <c r="BW33" s="20">
        <f t="shared" si="49"/>
        <v>6712.2908163267011</v>
      </c>
      <c r="BX33" s="20">
        <f t="shared" si="49"/>
        <v>0.2793877551035242</v>
      </c>
      <c r="BY33" s="20">
        <f t="shared" si="49"/>
        <v>257020.02938775369</v>
      </c>
      <c r="BZ33" s="20">
        <f t="shared" si="49"/>
        <v>349010.88081632619</v>
      </c>
      <c r="CA33" s="20">
        <f t="shared" si="49"/>
        <v>336598.88653061149</v>
      </c>
      <c r="CB33" s="20">
        <f t="shared" si="49"/>
        <v>306995.1479591825</v>
      </c>
      <c r="CC33" s="20">
        <f t="shared" si="49"/>
        <v>244501.99367346801</v>
      </c>
      <c r="CD33" s="20">
        <f t="shared" si="49"/>
        <v>666952.22224489681</v>
      </c>
      <c r="CE33" s="20">
        <f t="shared" ref="CE33:CI33" si="50">(CE14-$CP$14)^2</f>
        <v>870622.29081632465</v>
      </c>
      <c r="CF33" s="20">
        <f t="shared" si="50"/>
        <v>1145909.0793877521</v>
      </c>
      <c r="CG33" s="20">
        <f t="shared" si="50"/>
        <v>1127358.5665306116</v>
      </c>
      <c r="CH33" s="20">
        <f t="shared" si="50"/>
        <v>1480776.0736734695</v>
      </c>
      <c r="CI33" s="20">
        <f t="shared" si="50"/>
        <v>1225164.3593877552</v>
      </c>
      <c r="CJ33" s="20">
        <f t="shared" ref="CJ33:CO33" si="51">(CJ14-$CP$14)^2</f>
        <v>1369535.2165306115</v>
      </c>
      <c r="CK33" s="20">
        <f t="shared" si="51"/>
        <v>803840.32653061359</v>
      </c>
      <c r="CL33" s="20">
        <f t="shared" si="51"/>
        <v>730805.15938775521</v>
      </c>
      <c r="CM33" s="20">
        <f t="shared" si="51"/>
        <v>738347.38795918319</v>
      </c>
      <c r="CN33" s="20">
        <f t="shared" si="51"/>
        <v>419348.75510203949</v>
      </c>
      <c r="CO33" s="20">
        <f t="shared" si="51"/>
        <v>139929.43367346862</v>
      </c>
      <c r="CP33" s="1" t="s">
        <v>163</v>
      </c>
      <c r="CQ33" s="1"/>
    </row>
    <row r="34" spans="1:97" x14ac:dyDescent="0.25">
      <c r="A34" s="65" t="s">
        <v>127</v>
      </c>
      <c r="B34" s="65" t="s">
        <v>130</v>
      </c>
      <c r="C34" s="19">
        <f t="shared" ref="C34:AH34" si="52">(C15-$CP$15)^2</f>
        <v>0.73146335447731203</v>
      </c>
      <c r="D34" s="19">
        <f t="shared" si="52"/>
        <v>3.9280962497608685</v>
      </c>
      <c r="E34" s="19">
        <f t="shared" si="52"/>
        <v>11.305047249486545</v>
      </c>
      <c r="F34" s="19">
        <f t="shared" si="52"/>
        <v>32.954245319982185</v>
      </c>
      <c r="G34" s="19">
        <f t="shared" si="52"/>
        <v>2.3186104485840913</v>
      </c>
      <c r="H34" s="19">
        <f t="shared" si="52"/>
        <v>3.5174886639721499</v>
      </c>
      <c r="I34" s="19">
        <f t="shared" si="52"/>
        <v>26.812854269610725</v>
      </c>
      <c r="J34" s="19">
        <f t="shared" si="52"/>
        <v>52.604625459365899</v>
      </c>
      <c r="K34" s="19">
        <f t="shared" si="52"/>
        <v>4.5189470384888786</v>
      </c>
      <c r="L34" s="19">
        <f t="shared" si="52"/>
        <v>16.524313221582386</v>
      </c>
      <c r="M34" s="19">
        <f t="shared" si="52"/>
        <v>17.972872985788186</v>
      </c>
      <c r="N34" s="19">
        <f t="shared" si="52"/>
        <v>49.647594900644897</v>
      </c>
      <c r="O34" s="19">
        <f t="shared" si="52"/>
        <v>15.769422520109895</v>
      </c>
      <c r="P34" s="19">
        <f t="shared" si="52"/>
        <v>24.856507717086156</v>
      </c>
      <c r="Q34" s="19">
        <f t="shared" si="52"/>
        <v>50.559448991964999</v>
      </c>
      <c r="R34" s="19">
        <f t="shared" si="52"/>
        <v>55.558323809538003</v>
      </c>
      <c r="S34" s="19">
        <f t="shared" si="52"/>
        <v>29.745780522412407</v>
      </c>
      <c r="T34" s="19">
        <f t="shared" si="52"/>
        <v>67.852039344965405</v>
      </c>
      <c r="U34" s="19">
        <f t="shared" si="52"/>
        <v>48.059521739367057</v>
      </c>
      <c r="V34" s="19">
        <f t="shared" si="52"/>
        <v>69.390394599644097</v>
      </c>
      <c r="W34" s="19">
        <f t="shared" si="52"/>
        <v>19.508993636210107</v>
      </c>
      <c r="X34" s="19">
        <f t="shared" si="52"/>
        <v>31.900802598899073</v>
      </c>
      <c r="Y34" s="19">
        <f t="shared" si="52"/>
        <v>37.531056433931688</v>
      </c>
      <c r="Z34" s="19">
        <f t="shared" si="52"/>
        <v>95.099717118265801</v>
      </c>
      <c r="AA34" s="19">
        <f t="shared" si="52"/>
        <v>88.590804280255895</v>
      </c>
      <c r="AB34" s="19">
        <f t="shared" si="52"/>
        <v>106.49485480426773</v>
      </c>
      <c r="AC34" s="19">
        <f t="shared" si="52"/>
        <v>138.95933880751551</v>
      </c>
      <c r="AD34" s="19">
        <f t="shared" si="52"/>
        <v>199.07104912174464</v>
      </c>
      <c r="AE34" s="19">
        <f t="shared" si="52"/>
        <v>133.33821685289936</v>
      </c>
      <c r="AF34" s="19">
        <f t="shared" si="52"/>
        <v>102.45693146400566</v>
      </c>
      <c r="AG34" s="19">
        <f t="shared" si="52"/>
        <v>99.172607239369071</v>
      </c>
      <c r="AH34" s="19">
        <f t="shared" si="52"/>
        <v>48.14573173718049</v>
      </c>
      <c r="AI34" s="19">
        <f t="shared" ref="AI34:BN34" si="53">(AI15-$CP$15)^2</f>
        <v>34.208551720860982</v>
      </c>
      <c r="AJ34" s="19">
        <f t="shared" si="53"/>
        <v>17.697100683504111</v>
      </c>
      <c r="AK34" s="19">
        <f t="shared" si="53"/>
        <v>15.163196668373976</v>
      </c>
      <c r="AL34" s="19">
        <f t="shared" si="53"/>
        <v>5.6591122701791567</v>
      </c>
      <c r="AM34" s="19">
        <f t="shared" si="53"/>
        <v>5.2104087201402516</v>
      </c>
      <c r="AN34" s="19">
        <f t="shared" si="53"/>
        <v>43.534610324672187</v>
      </c>
      <c r="AO34" s="19">
        <f t="shared" si="53"/>
        <v>35.61631805835313</v>
      </c>
      <c r="AP34" s="19">
        <f t="shared" si="53"/>
        <v>58.12816583205398</v>
      </c>
      <c r="AQ34" s="19">
        <f t="shared" si="53"/>
        <v>31.18640186655567</v>
      </c>
      <c r="AR34" s="19">
        <f t="shared" si="53"/>
        <v>43.328796689072924</v>
      </c>
      <c r="AS34" s="19">
        <f t="shared" si="53"/>
        <v>14.09357055004461</v>
      </c>
      <c r="AT34" s="19">
        <f t="shared" si="53"/>
        <v>3.1735682751678449</v>
      </c>
      <c r="AU34" s="19">
        <f t="shared" si="53"/>
        <v>9.1521575449769514</v>
      </c>
      <c r="AV34" s="19">
        <f t="shared" si="53"/>
        <v>11.512673910115964</v>
      </c>
      <c r="AW34" s="19">
        <f t="shared" si="53"/>
        <v>0.26295000297428606</v>
      </c>
      <c r="AX34" s="19">
        <f t="shared" si="53"/>
        <v>0.35194928577493123</v>
      </c>
      <c r="AY34" s="19">
        <f t="shared" si="53"/>
        <v>9.7285327040948708E-2</v>
      </c>
      <c r="AZ34" s="19">
        <f t="shared" si="53"/>
        <v>5.4325669791767959E-3</v>
      </c>
      <c r="BA34" s="19">
        <f t="shared" si="53"/>
        <v>9.7080813727898736</v>
      </c>
      <c r="BB34" s="19">
        <f t="shared" si="53"/>
        <v>18.434498605106203</v>
      </c>
      <c r="BC34" s="19">
        <f t="shared" si="53"/>
        <v>0.18575791834875324</v>
      </c>
      <c r="BD34" s="19">
        <f t="shared" si="53"/>
        <v>6.7466131944887247</v>
      </c>
      <c r="BE34" s="19">
        <f t="shared" si="53"/>
        <v>1.9395005349335159</v>
      </c>
      <c r="BF34" s="19">
        <f t="shared" si="53"/>
        <v>24.216667363567769</v>
      </c>
      <c r="BG34" s="19">
        <f t="shared" si="53"/>
        <v>5.1540537091760035</v>
      </c>
      <c r="BH34" s="19">
        <f t="shared" si="53"/>
        <v>10.553409824369956</v>
      </c>
      <c r="BI34" s="19">
        <f t="shared" si="53"/>
        <v>8.0992473894681059</v>
      </c>
      <c r="BJ34" s="19">
        <f t="shared" si="53"/>
        <v>19.709272723604688</v>
      </c>
      <c r="BK34" s="19">
        <f t="shared" si="53"/>
        <v>11.828505319773425</v>
      </c>
      <c r="BL34" s="19">
        <f t="shared" si="53"/>
        <v>19.666593827158358</v>
      </c>
      <c r="BM34" s="19">
        <f t="shared" si="53"/>
        <v>16.986883554301684</v>
      </c>
      <c r="BN34" s="19">
        <f t="shared" si="53"/>
        <v>56.401920888972512</v>
      </c>
      <c r="BO34" s="19">
        <f t="shared" ref="BO34:CD34" si="54">(BO15-$CP$15)^2</f>
        <v>38.431565357003521</v>
      </c>
      <c r="BP34" s="19">
        <f t="shared" si="54"/>
        <v>36.626718023612788</v>
      </c>
      <c r="BQ34" s="19">
        <f t="shared" si="54"/>
        <v>45.49176681371187</v>
      </c>
      <c r="BR34" s="19">
        <f t="shared" si="54"/>
        <v>39.449839861832587</v>
      </c>
      <c r="BS34" s="19">
        <f t="shared" si="54"/>
        <v>23.898974644910048</v>
      </c>
      <c r="BT34" s="19">
        <f t="shared" si="54"/>
        <v>16.048240801280137</v>
      </c>
      <c r="BU34" s="19">
        <f t="shared" si="54"/>
        <v>5.3770526985721627</v>
      </c>
      <c r="BV34" s="19">
        <f t="shared" si="54"/>
        <v>48.267072704748017</v>
      </c>
      <c r="BW34" s="19">
        <f t="shared" si="54"/>
        <v>34.389028613128218</v>
      </c>
      <c r="BX34" s="19">
        <f t="shared" si="54"/>
        <v>23.502593640049863</v>
      </c>
      <c r="BY34" s="19">
        <f t="shared" si="54"/>
        <v>0.51716675269845447</v>
      </c>
      <c r="BZ34" s="19">
        <f t="shared" si="54"/>
        <v>22.109423105389148</v>
      </c>
      <c r="CA34" s="19">
        <f t="shared" si="54"/>
        <v>24.880883948310803</v>
      </c>
      <c r="CB34" s="19">
        <f t="shared" si="54"/>
        <v>5.7760876506754251</v>
      </c>
      <c r="CC34" s="19">
        <f t="shared" si="54"/>
        <v>17.553850492438677</v>
      </c>
      <c r="CD34" s="19">
        <f t="shared" si="54"/>
        <v>32.224391402358343</v>
      </c>
      <c r="CE34" s="19">
        <f t="shared" ref="CE34:CI34" si="55">(CE15-$CP$15)^2</f>
        <v>54.871949547703409</v>
      </c>
      <c r="CF34" s="19">
        <f t="shared" si="55"/>
        <v>72.677826226554274</v>
      </c>
      <c r="CG34" s="19">
        <f t="shared" si="55"/>
        <v>42.834529887687623</v>
      </c>
      <c r="CH34" s="19">
        <f t="shared" si="55"/>
        <v>76.021335699329896</v>
      </c>
      <c r="CI34" s="19">
        <f t="shared" si="55"/>
        <v>72.350574317905043</v>
      </c>
      <c r="CJ34" s="19">
        <f t="shared" ref="CJ34:CO34" si="56">(CJ15-$CP$15)^2</f>
        <v>0.99697517419783543</v>
      </c>
      <c r="CK34" s="19">
        <f t="shared" si="56"/>
        <v>1.9052369362206112</v>
      </c>
      <c r="CL34" s="19">
        <f t="shared" si="56"/>
        <v>76.753250632362551</v>
      </c>
      <c r="CM34" s="19">
        <f t="shared" si="56"/>
        <v>18.570733813359499</v>
      </c>
      <c r="CN34" s="19">
        <f t="shared" si="56"/>
        <v>6.1742170150271631</v>
      </c>
      <c r="CO34" s="19">
        <f t="shared" si="56"/>
        <v>0.86501219324236711</v>
      </c>
      <c r="CP34" s="8" t="s">
        <v>164</v>
      </c>
    </row>
    <row r="35" spans="1:97" x14ac:dyDescent="0.25">
      <c r="A35" s="65" t="s">
        <v>128</v>
      </c>
      <c r="B35" s="65" t="s">
        <v>131</v>
      </c>
      <c r="C35" s="19">
        <f t="shared" ref="C35:AH35" si="57">(C16-$CP$16)^2</f>
        <v>8.5487833035794267</v>
      </c>
      <c r="D35" s="19">
        <f t="shared" si="57"/>
        <v>2.0123675849321727</v>
      </c>
      <c r="E35" s="19">
        <f t="shared" si="57"/>
        <v>0.31256568113424943</v>
      </c>
      <c r="F35" s="19">
        <f t="shared" si="57"/>
        <v>13.476817903278322</v>
      </c>
      <c r="G35" s="19">
        <f t="shared" si="57"/>
        <v>7.0223289050960247</v>
      </c>
      <c r="H35" s="19">
        <f t="shared" si="57"/>
        <v>0.28235654156528117</v>
      </c>
      <c r="I35" s="19">
        <f t="shared" si="57"/>
        <v>7.5596553070845589</v>
      </c>
      <c r="J35" s="19">
        <f t="shared" si="57"/>
        <v>96.97156430095589</v>
      </c>
      <c r="K35" s="19">
        <f t="shared" si="57"/>
        <v>5.0416726762565141</v>
      </c>
      <c r="L35" s="19">
        <f t="shared" si="57"/>
        <v>5.9021822471207344</v>
      </c>
      <c r="M35" s="19">
        <f t="shared" si="57"/>
        <v>5.0990596821591128</v>
      </c>
      <c r="N35" s="19">
        <f t="shared" si="57"/>
        <v>10.532661279804527</v>
      </c>
      <c r="O35" s="19">
        <f t="shared" si="57"/>
        <v>1.5595185933967097E-2</v>
      </c>
      <c r="P35" s="19">
        <f t="shared" si="57"/>
        <v>10.684784481675129</v>
      </c>
      <c r="Q35" s="19">
        <f t="shared" si="57"/>
        <v>13.07079568093004</v>
      </c>
      <c r="R35" s="19">
        <f t="shared" si="57"/>
        <v>18.714946565407352</v>
      </c>
      <c r="S35" s="19">
        <f t="shared" si="57"/>
        <v>15.237024710333111</v>
      </c>
      <c r="T35" s="19">
        <f t="shared" si="57"/>
        <v>159.508773074706</v>
      </c>
      <c r="U35" s="19">
        <f t="shared" si="57"/>
        <v>59.969285483884747</v>
      </c>
      <c r="V35" s="19">
        <f t="shared" si="57"/>
        <v>25.512853225160406</v>
      </c>
      <c r="W35" s="19">
        <f t="shared" si="57"/>
        <v>22.825096387682837</v>
      </c>
      <c r="X35" s="19">
        <f t="shared" si="57"/>
        <v>31.866114314138446</v>
      </c>
      <c r="Y35" s="19">
        <f t="shared" si="57"/>
        <v>51.313983030601683</v>
      </c>
      <c r="Z35" s="19">
        <f t="shared" si="57"/>
        <v>86.52570012028032</v>
      </c>
      <c r="AA35" s="19">
        <f t="shared" si="57"/>
        <v>93.858675389166436</v>
      </c>
      <c r="AB35" s="19">
        <f t="shared" si="57"/>
        <v>168.11432122313963</v>
      </c>
      <c r="AC35" s="19">
        <f t="shared" si="57"/>
        <v>326.94755193283851</v>
      </c>
      <c r="AD35" s="19">
        <f t="shared" si="57"/>
        <v>434.21349801711727</v>
      </c>
      <c r="AE35" s="19">
        <f t="shared" si="57"/>
        <v>291.13254117183294</v>
      </c>
      <c r="AF35" s="19">
        <f t="shared" si="57"/>
        <v>265.27643110746686</v>
      </c>
      <c r="AG35" s="19">
        <f t="shared" si="57"/>
        <v>310.85019643812217</v>
      </c>
      <c r="AH35" s="19">
        <f t="shared" si="57"/>
        <v>156.77597934490495</v>
      </c>
      <c r="AI35" s="19">
        <f t="shared" ref="AI35:BN35" si="58">(AI16-$CP$16)^2</f>
        <v>112.2176353641383</v>
      </c>
      <c r="AJ35" s="19">
        <f t="shared" si="58"/>
        <v>88.708491579433073</v>
      </c>
      <c r="AK35" s="19">
        <f t="shared" si="58"/>
        <v>49.07032575369572</v>
      </c>
      <c r="AL35" s="19">
        <f t="shared" si="58"/>
        <v>7.1392141658947583</v>
      </c>
      <c r="AM35" s="19">
        <f t="shared" si="58"/>
        <v>27.421451356766411</v>
      </c>
      <c r="AN35" s="19">
        <f t="shared" si="58"/>
        <v>305.31995787422085</v>
      </c>
      <c r="AO35" s="19">
        <f t="shared" si="58"/>
        <v>164.60185841102933</v>
      </c>
      <c r="AP35" s="19">
        <f t="shared" si="58"/>
        <v>208.23069355325569</v>
      </c>
      <c r="AQ35" s="19">
        <f t="shared" si="58"/>
        <v>131.71989992070306</v>
      </c>
      <c r="AR35" s="19">
        <f t="shared" si="58"/>
        <v>84.182790187798162</v>
      </c>
      <c r="AS35" s="19">
        <f t="shared" si="58"/>
        <v>8.9413388999781827</v>
      </c>
      <c r="AT35" s="19">
        <f t="shared" si="58"/>
        <v>11.882824014996702</v>
      </c>
      <c r="AU35" s="19">
        <f t="shared" si="58"/>
        <v>14.682378839045581</v>
      </c>
      <c r="AV35" s="19">
        <f t="shared" si="58"/>
        <v>5.7593343472880738</v>
      </c>
      <c r="AW35" s="19">
        <f t="shared" si="58"/>
        <v>5.6457270448947856</v>
      </c>
      <c r="AX35" s="19">
        <f t="shared" si="58"/>
        <v>5.9178590351317721</v>
      </c>
      <c r="AY35" s="19">
        <f t="shared" si="58"/>
        <v>0.26539956921367869</v>
      </c>
      <c r="AZ35" s="19">
        <f t="shared" si="58"/>
        <v>5.7512227978956228E-2</v>
      </c>
      <c r="BA35" s="19">
        <f t="shared" si="58"/>
        <v>1.252666002974669</v>
      </c>
      <c r="BB35" s="19">
        <f t="shared" si="58"/>
        <v>11.648551964835326</v>
      </c>
      <c r="BC35" s="19">
        <f t="shared" si="58"/>
        <v>2.1370796857873855</v>
      </c>
      <c r="BD35" s="19">
        <f t="shared" si="58"/>
        <v>8.8902917410431179</v>
      </c>
      <c r="BE35" s="19">
        <f t="shared" si="58"/>
        <v>3.7687851323531328E-2</v>
      </c>
      <c r="BF35" s="19">
        <f t="shared" si="58"/>
        <v>12.986820457210532</v>
      </c>
      <c r="BG35" s="19">
        <f t="shared" si="58"/>
        <v>2.6120804598924146</v>
      </c>
      <c r="BH35" s="19">
        <f t="shared" si="58"/>
        <v>5.8048070395958113</v>
      </c>
      <c r="BI35" s="19">
        <f t="shared" si="58"/>
        <v>4.4620402118587741</v>
      </c>
      <c r="BJ35" s="19">
        <f t="shared" si="58"/>
        <v>44.09682440143672</v>
      </c>
      <c r="BK35" s="19">
        <f t="shared" si="58"/>
        <v>6.1661509569282273</v>
      </c>
      <c r="BL35" s="19">
        <f t="shared" si="58"/>
        <v>8.5716063367969166</v>
      </c>
      <c r="BM35" s="19">
        <f t="shared" si="58"/>
        <v>10.256447219207335</v>
      </c>
      <c r="BN35" s="19">
        <f t="shared" si="58"/>
        <v>68.592777874305725</v>
      </c>
      <c r="BO35" s="19">
        <f t="shared" ref="BO35:CD35" si="59">(BO16-$CP$16)^2</f>
        <v>55.358687503019027</v>
      </c>
      <c r="BP35" s="19">
        <f t="shared" si="59"/>
        <v>18.562543379916541</v>
      </c>
      <c r="BQ35" s="19">
        <f t="shared" si="59"/>
        <v>41.709877078048919</v>
      </c>
      <c r="BR35" s="19">
        <f t="shared" si="59"/>
        <v>60.402043250239984</v>
      </c>
      <c r="BS35" s="19">
        <f t="shared" si="59"/>
        <v>36.829483988154173</v>
      </c>
      <c r="BT35" s="19">
        <f t="shared" si="59"/>
        <v>12.021474009594973</v>
      </c>
      <c r="BU35" s="19">
        <f t="shared" si="59"/>
        <v>4.922331170535247</v>
      </c>
      <c r="BV35" s="19">
        <f t="shared" si="59"/>
        <v>157.62631795346047</v>
      </c>
      <c r="BW35" s="19">
        <f t="shared" si="59"/>
        <v>26.321995927222336</v>
      </c>
      <c r="BX35" s="19">
        <f t="shared" si="59"/>
        <v>44.616502408489723</v>
      </c>
      <c r="BY35" s="19">
        <f t="shared" si="59"/>
        <v>0.29176107588332467</v>
      </c>
      <c r="BZ35" s="19">
        <f t="shared" si="59"/>
        <v>60.731707665073074</v>
      </c>
      <c r="CA35" s="19">
        <f t="shared" si="59"/>
        <v>25.238389027193655</v>
      </c>
      <c r="CB35" s="19">
        <f t="shared" si="59"/>
        <v>9.753770612506397</v>
      </c>
      <c r="CC35" s="19">
        <f t="shared" si="59"/>
        <v>3.4426290195487006</v>
      </c>
      <c r="CD35" s="19">
        <f t="shared" si="59"/>
        <v>52.612277655281304</v>
      </c>
      <c r="CE35" s="19">
        <f t="shared" ref="CE35:CI35" si="60">(CE16-$CP$16)^2</f>
        <v>26.068971356739041</v>
      </c>
      <c r="CF35" s="19">
        <f t="shared" si="60"/>
        <v>65.510198942040006</v>
      </c>
      <c r="CG35" s="19">
        <f t="shared" si="60"/>
        <v>18.297306998386336</v>
      </c>
      <c r="CH35" s="19">
        <f t="shared" si="60"/>
        <v>146.75008135716857</v>
      </c>
      <c r="CI35" s="19">
        <f t="shared" si="60"/>
        <v>3.1660989590474169</v>
      </c>
      <c r="CJ35" s="19">
        <f t="shared" ref="CJ35:CO35" si="61">(CJ16-$CP$16)^2</f>
        <v>18.57661799576298</v>
      </c>
      <c r="CK35" s="19">
        <f t="shared" si="61"/>
        <v>3.8027688888131848</v>
      </c>
      <c r="CL35" s="19">
        <f t="shared" si="61"/>
        <v>47.088296252638372</v>
      </c>
      <c r="CM35" s="19">
        <f t="shared" si="61"/>
        <v>7.776530527471742</v>
      </c>
      <c r="CN35" s="19">
        <f t="shared" si="61"/>
        <v>20.199552998191692</v>
      </c>
      <c r="CO35" s="19">
        <f t="shared" si="61"/>
        <v>0.77126377227724585</v>
      </c>
      <c r="CP35" s="8" t="s">
        <v>166</v>
      </c>
    </row>
    <row r="36" spans="1:97" x14ac:dyDescent="0.25">
      <c r="A36" s="65" t="s">
        <v>118</v>
      </c>
      <c r="B36" s="65" t="s">
        <v>10</v>
      </c>
      <c r="C36" s="19">
        <f>(C17-$CP$17)^2</f>
        <v>1.6710060513357201</v>
      </c>
      <c r="D36" s="19">
        <f t="shared" ref="D36:AH36" si="62">(D17-$CP$17)^2</f>
        <v>0.62833205866172803</v>
      </c>
      <c r="E36" s="19">
        <f t="shared" si="62"/>
        <v>0.82324048357015445</v>
      </c>
      <c r="F36" s="19">
        <f t="shared" si="62"/>
        <v>1.0829718633015346</v>
      </c>
      <c r="G36" s="19">
        <f t="shared" si="62"/>
        <v>4.0293576996873703</v>
      </c>
      <c r="H36" s="19">
        <f t="shared" si="62"/>
        <v>1.797367467697139</v>
      </c>
      <c r="I36" s="19">
        <f t="shared" si="62"/>
        <v>0.25737967770934822</v>
      </c>
      <c r="J36" s="19">
        <f t="shared" si="62"/>
        <v>0.22466905499872564</v>
      </c>
      <c r="K36" s="19">
        <f t="shared" si="62"/>
        <v>0.7638631941928653</v>
      </c>
      <c r="L36" s="19">
        <f t="shared" si="62"/>
        <v>1.0147056850353557</v>
      </c>
      <c r="M36" s="19">
        <f t="shared" si="62"/>
        <v>1.623057333387004</v>
      </c>
      <c r="N36" s="19">
        <f t="shared" si="62"/>
        <v>0.6517752821049525</v>
      </c>
      <c r="O36" s="19">
        <f t="shared" si="62"/>
        <v>4.298407331374389E-2</v>
      </c>
      <c r="P36" s="19">
        <f t="shared" si="62"/>
        <v>0.21099384132351137</v>
      </c>
      <c r="Q36" s="19">
        <f t="shared" si="62"/>
        <v>0.31286197319164327</v>
      </c>
      <c r="R36" s="19">
        <f t="shared" si="62"/>
        <v>2.2280756484053175</v>
      </c>
      <c r="S36" s="19">
        <f t="shared" si="62"/>
        <v>2.7534114237410949</v>
      </c>
      <c r="T36" s="19">
        <f t="shared" si="62"/>
        <v>5.2563540366837067</v>
      </c>
      <c r="U36" s="19">
        <f t="shared" si="62"/>
        <v>7.4311159414456123</v>
      </c>
      <c r="V36" s="19">
        <f t="shared" si="62"/>
        <v>6.5502246105542801</v>
      </c>
      <c r="W36" s="19">
        <f t="shared" si="62"/>
        <v>6.3807130110426806</v>
      </c>
      <c r="X36" s="19">
        <f t="shared" si="62"/>
        <v>5.2563540366837067</v>
      </c>
      <c r="Y36" s="19">
        <f t="shared" si="62"/>
        <v>5.5664883468180157</v>
      </c>
      <c r="Z36" s="19">
        <f t="shared" si="62"/>
        <v>5.2563540366837067</v>
      </c>
      <c r="AA36" s="19">
        <f t="shared" si="62"/>
        <v>3.9707496410793079</v>
      </c>
      <c r="AB36" s="19">
        <f t="shared" si="62"/>
        <v>2.4315432918729614</v>
      </c>
      <c r="AC36" s="19">
        <f t="shared" si="62"/>
        <v>2.0334968938265638</v>
      </c>
      <c r="AD36" s="19">
        <f t="shared" si="62"/>
        <v>4.2408839512136209</v>
      </c>
      <c r="AE36" s="19">
        <f t="shared" si="62"/>
        <v>15.676378456708122</v>
      </c>
      <c r="AF36" s="19">
        <f t="shared" si="62"/>
        <v>24.595059775389437</v>
      </c>
      <c r="AG36" s="19">
        <f t="shared" si="62"/>
        <v>39.597745978075636</v>
      </c>
      <c r="AH36" s="19">
        <f t="shared" si="62"/>
        <v>50.779980410310046</v>
      </c>
      <c r="AI36" s="19">
        <f t="shared" ref="AI36:BN36" si="63">(AI17-$CP$17)^2</f>
        <v>54.651628761958435</v>
      </c>
      <c r="AJ36" s="19">
        <f t="shared" si="63"/>
        <v>56.140163560493228</v>
      </c>
      <c r="AK36" s="19">
        <f t="shared" si="63"/>
        <v>43.024949885279554</v>
      </c>
      <c r="AL36" s="19">
        <f t="shared" si="63"/>
        <v>23.938258798588464</v>
      </c>
      <c r="AM36" s="19">
        <f t="shared" si="63"/>
        <v>17.023936454266121</v>
      </c>
      <c r="AN36" s="19">
        <f t="shared" si="63"/>
        <v>2.0334968938265638</v>
      </c>
      <c r="AO36" s="19">
        <f t="shared" si="63"/>
        <v>1.9805664908961615</v>
      </c>
      <c r="AP36" s="19">
        <f t="shared" si="63"/>
        <v>15.52879603912571</v>
      </c>
      <c r="AQ36" s="19">
        <f t="shared" si="63"/>
        <v>51.945548175877846</v>
      </c>
      <c r="AR36" s="19">
        <f t="shared" si="63"/>
        <v>53.397013377343043</v>
      </c>
      <c r="AS36" s="19">
        <f t="shared" si="63"/>
        <v>38.530896161225847</v>
      </c>
      <c r="AT36" s="19">
        <f t="shared" si="63"/>
        <v>26.426378456708122</v>
      </c>
      <c r="AU36" s="19">
        <f t="shared" si="63"/>
        <v>13.498222168551841</v>
      </c>
      <c r="AV36" s="19">
        <f t="shared" si="63"/>
        <v>6.2866837070133794</v>
      </c>
      <c r="AW36" s="19">
        <f t="shared" si="63"/>
        <v>4.4408229011525719</v>
      </c>
      <c r="AX36" s="19">
        <f t="shared" si="63"/>
        <v>4.1642905446202159</v>
      </c>
      <c r="AY36" s="19">
        <f t="shared" si="63"/>
        <v>4.7262441465738183</v>
      </c>
      <c r="AZ36" s="19">
        <f t="shared" si="63"/>
        <v>2.6917630720927437</v>
      </c>
      <c r="BA36" s="19">
        <f t="shared" si="63"/>
        <v>3.7661586764883475</v>
      </c>
      <c r="BB36" s="19">
        <f t="shared" si="63"/>
        <v>7.6950353553650279</v>
      </c>
      <c r="BC36" s="19">
        <f t="shared" si="63"/>
        <v>7.8810793114089828</v>
      </c>
      <c r="BD36" s="19">
        <f t="shared" si="63"/>
        <v>9.2456092259388978</v>
      </c>
      <c r="BE36" s="19">
        <f t="shared" si="63"/>
        <v>6.4549498852795573</v>
      </c>
      <c r="BF36" s="19">
        <f t="shared" si="63"/>
        <v>3.0298949402246107</v>
      </c>
      <c r="BG36" s="19">
        <f t="shared" si="63"/>
        <v>1.2261708865005574</v>
      </c>
      <c r="BH36" s="19">
        <f t="shared" si="63"/>
        <v>0.50031008063975113</v>
      </c>
      <c r="BI36" s="19">
        <f t="shared" si="63"/>
        <v>0.36884487917454983</v>
      </c>
      <c r="BJ36" s="19">
        <f t="shared" si="63"/>
        <v>0.50031008063975113</v>
      </c>
      <c r="BK36" s="19">
        <f t="shared" si="63"/>
        <v>1.2261708865005574</v>
      </c>
      <c r="BL36" s="19">
        <f t="shared" si="63"/>
        <v>0.25737967770934822</v>
      </c>
      <c r="BM36" s="19">
        <f t="shared" si="63"/>
        <v>1.2261708865005574</v>
      </c>
      <c r="BN36" s="19">
        <f t="shared" si="63"/>
        <v>1.4576360879657586</v>
      </c>
      <c r="BO36" s="19">
        <f t="shared" ref="BO36:CD36" si="64">(BO17-$CP$17)^2</f>
        <v>2.3736312039608753</v>
      </c>
      <c r="BP36" s="19">
        <f t="shared" si="64"/>
        <v>2.9149620952917661</v>
      </c>
      <c r="BQ36" s="19">
        <f t="shared" si="64"/>
        <v>1.0147056850353557</v>
      </c>
      <c r="BR36" s="19">
        <f t="shared" si="64"/>
        <v>0.6517752821049525</v>
      </c>
      <c r="BS36" s="19">
        <f t="shared" si="64"/>
        <v>0.82324048357015445</v>
      </c>
      <c r="BT36" s="19">
        <f t="shared" si="64"/>
        <v>0.19418065451032501</v>
      </c>
      <c r="BU36" s="19">
        <f t="shared" si="64"/>
        <v>0.76386319419286497</v>
      </c>
      <c r="BV36" s="19">
        <f t="shared" si="64"/>
        <v>0.7638631941928653</v>
      </c>
      <c r="BW36" s="19">
        <f t="shared" si="64"/>
        <v>0.36884487917454983</v>
      </c>
      <c r="BX36" s="19">
        <f t="shared" si="64"/>
        <v>0.41044439077406131</v>
      </c>
      <c r="BY36" s="19">
        <f t="shared" si="64"/>
        <v>0.22466905499872541</v>
      </c>
      <c r="BZ36" s="19">
        <f t="shared" si="64"/>
        <v>0.16591447624414685</v>
      </c>
      <c r="CA36" s="19">
        <f t="shared" si="64"/>
        <v>9.4449274778945255E-2</v>
      </c>
      <c r="CB36" s="19">
        <f t="shared" si="64"/>
        <v>1.6531819828523369E-3</v>
      </c>
      <c r="CC36" s="19">
        <f t="shared" si="64"/>
        <v>5.4749158045861611E-3</v>
      </c>
      <c r="CD36" s="19">
        <f t="shared" si="64"/>
        <v>0.22466905499872541</v>
      </c>
      <c r="CE36" s="19">
        <f t="shared" ref="CE36:CI36" si="65">(CE17-$CP$17)^2</f>
        <v>0.25737967770934822</v>
      </c>
      <c r="CF36" s="19">
        <f t="shared" si="65"/>
        <v>4.4408229011525719</v>
      </c>
      <c r="CG36" s="19">
        <f t="shared" si="65"/>
        <v>3.1470500073796788</v>
      </c>
      <c r="CH36" s="19">
        <f t="shared" si="65"/>
        <v>3.029894940224612</v>
      </c>
      <c r="CI36" s="19">
        <f t="shared" si="65"/>
        <v>2.9149620952917661</v>
      </c>
      <c r="CJ36" s="19">
        <f t="shared" ref="CJ36:CO36" si="66">(CJ17-$CP$17)^2</f>
        <v>0.70670812703779795</v>
      </c>
      <c r="CK36" s="19">
        <f t="shared" si="66"/>
        <v>0.19418065451032501</v>
      </c>
      <c r="CL36" s="19">
        <f t="shared" si="66"/>
        <v>0.5765982369279079</v>
      </c>
      <c r="CM36" s="19">
        <f t="shared" si="66"/>
        <v>5.1046202149498852</v>
      </c>
      <c r="CN36" s="19">
        <f t="shared" si="66"/>
        <v>19.589540849870524</v>
      </c>
      <c r="CO36" s="19">
        <f t="shared" si="66"/>
        <v>35.912141582471229</v>
      </c>
      <c r="CP36" s="8" t="s">
        <v>167</v>
      </c>
    </row>
    <row r="37" spans="1:97" x14ac:dyDescent="0.25">
      <c r="A37" s="65" t="s">
        <v>129</v>
      </c>
      <c r="B37" s="65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(AE18-$CP$18)^2</f>
        <v>2000.3611211892166</v>
      </c>
      <c r="AF37" s="19">
        <f t="shared" ref="AF37:CI37" si="67">(AF18-$CP$18)^2</f>
        <v>1212.8082640463597</v>
      </c>
      <c r="AG37" s="19">
        <f t="shared" si="67"/>
        <v>1000.1657243638197</v>
      </c>
      <c r="AH37" s="19">
        <f t="shared" si="67"/>
        <v>332.1650894431848</v>
      </c>
      <c r="AI37" s="19">
        <f t="shared" si="67"/>
        <v>139.84001007810534</v>
      </c>
      <c r="AJ37" s="19">
        <f t="shared" si="67"/>
        <v>41.285724363819625</v>
      </c>
      <c r="AK37" s="19">
        <f t="shared" si="67"/>
        <v>75.248740236835459</v>
      </c>
      <c r="AL37" s="19">
        <f t="shared" si="67"/>
        <v>514.13762912572429</v>
      </c>
      <c r="AM37" s="19">
        <f t="shared" si="67"/>
        <v>1753.4823910304863</v>
      </c>
      <c r="AN37" s="19">
        <f t="shared" si="67"/>
        <v>2225.4431846812795</v>
      </c>
      <c r="AO37" s="19">
        <f t="shared" si="67"/>
        <v>1933.7657243638196</v>
      </c>
      <c r="AP37" s="19">
        <f t="shared" si="67"/>
        <v>1167.9035021415975</v>
      </c>
      <c r="AQ37" s="19">
        <f t="shared" si="67"/>
        <v>654.06032753842271</v>
      </c>
      <c r="AR37" s="19">
        <f t="shared" si="67"/>
        <v>268.1276291257243</v>
      </c>
      <c r="AS37" s="19">
        <f t="shared" si="67"/>
        <v>158.12064499874018</v>
      </c>
      <c r="AT37" s="19">
        <f t="shared" si="67"/>
        <v>52.919851347946569</v>
      </c>
      <c r="AU37" s="19">
        <f t="shared" si="67"/>
        <v>35.110327538422801</v>
      </c>
      <c r="AV37" s="19">
        <f t="shared" si="67"/>
        <v>55.13651801461328</v>
      </c>
      <c r="AW37" s="19">
        <f t="shared" si="67"/>
        <v>66.022073570168828</v>
      </c>
      <c r="AX37" s="19">
        <f t="shared" si="67"/>
        <v>0.85635928445452469</v>
      </c>
      <c r="AY37" s="19">
        <f t="shared" si="67"/>
        <v>5.1738196019148335</v>
      </c>
      <c r="AZ37" s="19">
        <f t="shared" si="67"/>
        <v>8.2633434114386421</v>
      </c>
      <c r="BA37" s="19">
        <f t="shared" si="67"/>
        <v>12.777787855883085</v>
      </c>
      <c r="BB37" s="19">
        <f t="shared" si="67"/>
        <v>1.5015973796926201</v>
      </c>
      <c r="BC37" s="19">
        <f t="shared" si="67"/>
        <v>5.5656336608715844E-3</v>
      </c>
      <c r="BD37" s="19">
        <f t="shared" si="67"/>
        <v>9.1530259511211991</v>
      </c>
      <c r="BE37" s="19">
        <f t="shared" si="67"/>
        <v>2.6419148400100823</v>
      </c>
      <c r="BF37" s="19">
        <f t="shared" si="67"/>
        <v>11.058264046359289</v>
      </c>
      <c r="BG37" s="19">
        <f t="shared" si="67"/>
        <v>32.780168808264058</v>
      </c>
      <c r="BH37" s="19">
        <f t="shared" si="67"/>
        <v>7.9828672209624676</v>
      </c>
      <c r="BI37" s="19">
        <f t="shared" si="67"/>
        <v>33.935248173343417</v>
      </c>
      <c r="BJ37" s="19">
        <f t="shared" si="67"/>
        <v>87.8831846812799</v>
      </c>
      <c r="BK37" s="19">
        <f t="shared" si="67"/>
        <v>129.38159737969258</v>
      </c>
      <c r="BL37" s="19">
        <f t="shared" si="67"/>
        <v>89.768105316200518</v>
      </c>
      <c r="BM37" s="19">
        <f t="shared" si="67"/>
        <v>163.19048626858148</v>
      </c>
      <c r="BN37" s="19">
        <f t="shared" si="67"/>
        <v>2.9769942050894467</v>
      </c>
      <c r="BO37" s="19">
        <f t="shared" si="67"/>
        <v>4.9523910304862726</v>
      </c>
      <c r="BP37" s="19">
        <f t="shared" si="67"/>
        <v>21.394295792391041</v>
      </c>
      <c r="BQ37" s="19">
        <f t="shared" si="67"/>
        <v>22.329375157470405</v>
      </c>
      <c r="BR37" s="19">
        <f t="shared" si="67"/>
        <v>8.5579465860418313</v>
      </c>
      <c r="BS37" s="19">
        <f t="shared" si="67"/>
        <v>19.584137062232319</v>
      </c>
      <c r="BT37" s="19">
        <f t="shared" si="67"/>
        <v>17.853978332073577</v>
      </c>
      <c r="BU37" s="19">
        <f t="shared" si="67"/>
        <v>15.408740236835492</v>
      </c>
      <c r="BV37" s="19">
        <f t="shared" si="67"/>
        <v>9.1530259511211991</v>
      </c>
      <c r="BW37" s="19">
        <f t="shared" si="67"/>
        <v>42.580803728898992</v>
      </c>
      <c r="BX37" s="19">
        <f t="shared" si="67"/>
        <v>14.633660871756115</v>
      </c>
      <c r="BY37" s="19">
        <f t="shared" si="67"/>
        <v>5.4074703955656407</v>
      </c>
      <c r="BZ37" s="19">
        <f t="shared" si="67"/>
        <v>38.755565633660886</v>
      </c>
      <c r="CA37" s="19">
        <f t="shared" si="67"/>
        <v>2.3268354749307183</v>
      </c>
      <c r="CB37" s="19">
        <f t="shared" si="67"/>
        <v>9.1530259511211991</v>
      </c>
      <c r="CC37" s="19">
        <f t="shared" si="67"/>
        <v>61.236835474930722</v>
      </c>
      <c r="CD37" s="19">
        <f t="shared" si="67"/>
        <v>15.408740236835492</v>
      </c>
      <c r="CE37" s="19">
        <f t="shared" si="67"/>
        <v>15.408740236835492</v>
      </c>
      <c r="CF37" s="19">
        <f>(CF18-$CP$18)^2</f>
        <v>11.387946586041815</v>
      </c>
      <c r="CG37" s="19">
        <f t="shared" si="67"/>
        <v>10.078105316200544</v>
      </c>
      <c r="CH37" s="19">
        <f t="shared" si="67"/>
        <v>7.1535021415973716</v>
      </c>
      <c r="CI37" s="19">
        <f t="shared" si="67"/>
        <v>3.8990576971529305</v>
      </c>
      <c r="CJ37" s="19">
        <f t="shared" ref="CJ37:CO37" si="68">(CJ18-$CP$18)^2</f>
        <v>52.206359284454535</v>
      </c>
      <c r="CK37" s="19">
        <f t="shared" si="68"/>
        <v>56.631597379692643</v>
      </c>
      <c r="CL37" s="19">
        <f t="shared" si="68"/>
        <v>126.00953388762919</v>
      </c>
      <c r="CM37" s="19">
        <f t="shared" si="68"/>
        <v>156.88556563366086</v>
      </c>
      <c r="CN37" s="19">
        <f t="shared" si="68"/>
        <v>130.53969261778789</v>
      </c>
      <c r="CO37" s="19">
        <f t="shared" si="68"/>
        <v>77.887629125724374</v>
      </c>
      <c r="CP37" s="8" t="s">
        <v>168</v>
      </c>
    </row>
    <row r="38" spans="1:97" x14ac:dyDescent="0.25"/>
    <row r="39" spans="1:97" x14ac:dyDescent="0.25"/>
    <row r="40" spans="1:97" x14ac:dyDescent="0.25"/>
    <row r="41" spans="1:97" x14ac:dyDescent="0.25"/>
    <row r="42" spans="1:97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97" x14ac:dyDescent="0.25">
      <c r="C43" s="76">
        <v>2000</v>
      </c>
      <c r="D43" s="76"/>
      <c r="E43" s="76"/>
      <c r="F43" s="76"/>
      <c r="G43" s="76">
        <v>2001</v>
      </c>
      <c r="H43" s="76"/>
      <c r="I43" s="76"/>
      <c r="J43" s="76"/>
      <c r="K43" s="76">
        <v>2002</v>
      </c>
      <c r="L43" s="76"/>
      <c r="M43" s="76"/>
      <c r="N43" s="76"/>
      <c r="O43" s="76">
        <v>2003</v>
      </c>
      <c r="P43" s="76"/>
      <c r="Q43" s="76"/>
      <c r="R43" s="76"/>
      <c r="S43" s="76">
        <v>2004</v>
      </c>
      <c r="T43" s="76"/>
      <c r="U43" s="76"/>
      <c r="V43" s="76"/>
      <c r="W43" s="76">
        <v>2005</v>
      </c>
      <c r="X43" s="76"/>
      <c r="Y43" s="76"/>
      <c r="Z43" s="76"/>
      <c r="AA43" s="76">
        <v>2006</v>
      </c>
      <c r="AB43" s="76"/>
      <c r="AC43" s="76"/>
      <c r="AD43" s="76"/>
      <c r="AE43" s="76">
        <v>2007</v>
      </c>
      <c r="AF43" s="76"/>
      <c r="AG43" s="76"/>
      <c r="AH43" s="76"/>
      <c r="AI43" s="76">
        <v>2008</v>
      </c>
      <c r="AJ43" s="76"/>
      <c r="AK43" s="76"/>
      <c r="AL43" s="76"/>
      <c r="AM43" s="76">
        <v>2009</v>
      </c>
      <c r="AN43" s="76"/>
      <c r="AO43" s="76"/>
      <c r="AP43" s="76"/>
      <c r="AQ43" s="76">
        <v>2010</v>
      </c>
      <c r="AR43" s="76"/>
      <c r="AS43" s="76"/>
      <c r="AT43" s="76"/>
      <c r="AU43" s="76">
        <v>2011</v>
      </c>
      <c r="AV43" s="76"/>
      <c r="AW43" s="76"/>
      <c r="AX43" s="76"/>
      <c r="AY43" s="76">
        <v>2012</v>
      </c>
      <c r="AZ43" s="76"/>
      <c r="BA43" s="76"/>
      <c r="BB43" s="76"/>
      <c r="BC43" s="76">
        <v>2013</v>
      </c>
      <c r="BD43" s="76"/>
      <c r="BE43" s="76"/>
      <c r="BF43" s="76"/>
      <c r="BG43" s="76">
        <v>2014</v>
      </c>
      <c r="BH43" s="76"/>
      <c r="BI43" s="76"/>
      <c r="BJ43" s="76"/>
      <c r="BK43" s="76">
        <v>2015</v>
      </c>
      <c r="BL43" s="76"/>
      <c r="BM43" s="76"/>
      <c r="BN43" s="76"/>
      <c r="BO43" s="76">
        <v>2016</v>
      </c>
      <c r="BP43" s="76"/>
      <c r="BQ43" s="76"/>
      <c r="BR43" s="76"/>
      <c r="BS43" s="76">
        <v>2017</v>
      </c>
      <c r="BT43" s="76"/>
      <c r="BU43" s="76"/>
      <c r="BV43" s="76"/>
      <c r="BW43" s="76">
        <v>2018</v>
      </c>
      <c r="BX43" s="76"/>
      <c r="BY43" s="76"/>
      <c r="BZ43" s="76"/>
      <c r="CA43" s="76">
        <v>2019</v>
      </c>
      <c r="CB43" s="76"/>
      <c r="CC43" s="76"/>
      <c r="CD43" s="76"/>
      <c r="CE43" s="76"/>
      <c r="CF43" s="45">
        <v>2020</v>
      </c>
      <c r="CG43" s="45"/>
      <c r="CH43" s="45"/>
      <c r="CI43" s="45">
        <v>2021</v>
      </c>
      <c r="CJ43" s="45"/>
      <c r="CK43" s="45"/>
      <c r="CL43" s="45"/>
      <c r="CM43" s="45">
        <v>2022</v>
      </c>
      <c r="CN43" s="45"/>
      <c r="CO43" s="45"/>
      <c r="CP43" s="45"/>
      <c r="CQ43" s="45"/>
      <c r="CR43" s="45"/>
      <c r="CS43" s="45"/>
    </row>
    <row r="44" spans="1:97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/>
      <c r="CS44" s="17"/>
    </row>
    <row r="45" spans="1:97" x14ac:dyDescent="0.25">
      <c r="A45" s="63" t="s">
        <v>119</v>
      </c>
      <c r="B45" s="61" t="s">
        <v>11</v>
      </c>
      <c r="C45" s="16">
        <f t="shared" ref="C45:AH45" si="69">(C5-$CP$5)/$CR$5</f>
        <v>-0.26200126725669443</v>
      </c>
      <c r="D45" s="16">
        <f t="shared" si="69"/>
        <v>-0.38566369111747884</v>
      </c>
      <c r="E45" s="16">
        <f t="shared" si="69"/>
        <v>-0.42276241827571426</v>
      </c>
      <c r="F45" s="16">
        <f t="shared" si="69"/>
        <v>-0.38566369111747884</v>
      </c>
      <c r="G45" s="16">
        <f t="shared" si="69"/>
        <v>-0.5093261149782633</v>
      </c>
      <c r="H45" s="16">
        <f t="shared" si="69"/>
        <v>-0.54642484213649867</v>
      </c>
      <c r="I45" s="16">
        <f t="shared" si="69"/>
        <v>-0.11360635862375319</v>
      </c>
      <c r="J45" s="16">
        <f t="shared" si="69"/>
        <v>-0.16307132816806691</v>
      </c>
      <c r="K45" s="16">
        <f t="shared" si="69"/>
        <v>-7.6507631465517784E-2</v>
      </c>
      <c r="L45" s="16">
        <f t="shared" si="69"/>
        <v>7.1887277167423436E-2</v>
      </c>
      <c r="M45" s="16">
        <f t="shared" si="69"/>
        <v>-0.24963502487061601</v>
      </c>
      <c r="N45" s="16">
        <f t="shared" si="69"/>
        <v>8.4253519553501841E-2</v>
      </c>
      <c r="O45" s="16">
        <f t="shared" si="69"/>
        <v>0.10898600432565884</v>
      </c>
      <c r="P45" s="16">
        <f t="shared" si="69"/>
        <v>0.3686770944333061</v>
      </c>
      <c r="Q45" s="16">
        <f t="shared" si="69"/>
        <v>0.39340957920546288</v>
      </c>
      <c r="R45" s="16">
        <f t="shared" si="69"/>
        <v>0.28211339773075711</v>
      </c>
      <c r="S45" s="16">
        <f t="shared" si="69"/>
        <v>0.12135224671173725</v>
      </c>
      <c r="T45" s="16">
        <f t="shared" si="69"/>
        <v>-7.6507631465517784E-2</v>
      </c>
      <c r="U45" s="16">
        <f t="shared" si="69"/>
        <v>-0.11360635862375319</v>
      </c>
      <c r="V45" s="16">
        <f t="shared" si="69"/>
        <v>0.34394460966114931</v>
      </c>
      <c r="W45" s="16">
        <f t="shared" si="69"/>
        <v>0.83859430510428701</v>
      </c>
      <c r="X45" s="16">
        <f t="shared" si="69"/>
        <v>0.80149557794605153</v>
      </c>
      <c r="Y45" s="16">
        <f t="shared" si="69"/>
        <v>1.0488204256676203</v>
      </c>
      <c r="Z45" s="16">
        <f t="shared" si="69"/>
        <v>0.97462297135114961</v>
      </c>
      <c r="AA45" s="16">
        <f t="shared" si="69"/>
        <v>1.2590465462309539</v>
      </c>
      <c r="AB45" s="16">
        <f t="shared" si="69"/>
        <v>1.5434701211107582</v>
      </c>
      <c r="AC45" s="16">
        <f t="shared" si="69"/>
        <v>1.6671325449715426</v>
      </c>
      <c r="AD45" s="16">
        <f t="shared" si="69"/>
        <v>2.3349096338197781</v>
      </c>
      <c r="AE45" s="16">
        <f t="shared" si="69"/>
        <v>2.7800943597186021</v>
      </c>
      <c r="AF45" s="16">
        <f t="shared" si="69"/>
        <v>2.8913905411933079</v>
      </c>
      <c r="AG45" s="16">
        <f t="shared" si="69"/>
        <v>2.9532217531236999</v>
      </c>
      <c r="AH45" s="16">
        <f t="shared" si="69"/>
        <v>2.569868239155269</v>
      </c>
      <c r="AI45" s="16">
        <f t="shared" ref="AI45:BN45" si="70">(AI5-$CP$5)/$CR$5</f>
        <v>2.3596421185919354</v>
      </c>
      <c r="AJ45" s="16">
        <f t="shared" si="70"/>
        <v>1.8278936959905623</v>
      </c>
      <c r="AK45" s="16">
        <f t="shared" si="70"/>
        <v>1.4198076972499738</v>
      </c>
      <c r="AL45" s="16">
        <f t="shared" si="70"/>
        <v>0.38104333681938451</v>
      </c>
      <c r="AM45" s="16">
        <f t="shared" si="70"/>
        <v>-0.65772102361120455</v>
      </c>
      <c r="AN45" s="16">
        <f t="shared" si="70"/>
        <v>-1.2018356885986561</v>
      </c>
      <c r="AO45" s="16">
        <f t="shared" si="70"/>
        <v>-1.9067115046051273</v>
      </c>
      <c r="AP45" s="16">
        <f t="shared" si="70"/>
        <v>-2.6115873206115983</v>
      </c>
      <c r="AQ45" s="16">
        <f t="shared" si="70"/>
        <v>-2.129303867554539</v>
      </c>
      <c r="AR45" s="16">
        <f t="shared" si="70"/>
        <v>-1.8943452622190486</v>
      </c>
      <c r="AS45" s="16">
        <f t="shared" si="70"/>
        <v>-1.3378643548455191</v>
      </c>
      <c r="AT45" s="16">
        <f t="shared" si="70"/>
        <v>-0.69481975076943991</v>
      </c>
      <c r="AU45" s="16">
        <f t="shared" si="70"/>
        <v>-0.58352356929473403</v>
      </c>
      <c r="AV45" s="16">
        <f t="shared" si="70"/>
        <v>-0.5711573269086555</v>
      </c>
      <c r="AW45" s="16">
        <f t="shared" si="70"/>
        <v>-0.58352356929473403</v>
      </c>
      <c r="AX45" s="16">
        <f t="shared" si="70"/>
        <v>-0.55879108452257709</v>
      </c>
      <c r="AY45" s="16">
        <f t="shared" si="70"/>
        <v>-0.67008726599728308</v>
      </c>
      <c r="AZ45" s="16">
        <f t="shared" si="70"/>
        <v>-0.64535478122512624</v>
      </c>
      <c r="BA45" s="16">
        <f t="shared" si="70"/>
        <v>-0.6824535083833615</v>
      </c>
      <c r="BB45" s="16">
        <f t="shared" si="70"/>
        <v>-0.62062229645296929</v>
      </c>
      <c r="BC45" s="16">
        <f t="shared" si="70"/>
        <v>-0.64535478122512624</v>
      </c>
      <c r="BD45" s="16">
        <f t="shared" si="70"/>
        <v>-0.54642484213649867</v>
      </c>
      <c r="BE45" s="16">
        <f t="shared" si="70"/>
        <v>-0.48459363020610646</v>
      </c>
      <c r="BF45" s="16">
        <f t="shared" si="70"/>
        <v>-0.52169235736434172</v>
      </c>
      <c r="BG45" s="16">
        <f t="shared" si="70"/>
        <v>-0.20017005532630219</v>
      </c>
      <c r="BH45" s="16">
        <f t="shared" si="70"/>
        <v>-0.31146623680100821</v>
      </c>
      <c r="BI45" s="16">
        <f t="shared" si="70"/>
        <v>-0.24963502487061601</v>
      </c>
      <c r="BJ45" s="16">
        <f t="shared" si="70"/>
        <v>-0.29909999441492985</v>
      </c>
      <c r="BK45" s="16">
        <f t="shared" si="70"/>
        <v>-0.34856496395924352</v>
      </c>
      <c r="BL45" s="16">
        <f t="shared" si="70"/>
        <v>-0.32383247918708663</v>
      </c>
      <c r="BM45" s="16">
        <f t="shared" si="70"/>
        <v>-0.21253629771238072</v>
      </c>
      <c r="BN45" s="16">
        <f t="shared" si="70"/>
        <v>-0.20017005532630219</v>
      </c>
      <c r="BO45" s="16">
        <f t="shared" ref="BO45:CF45" si="71">(BO5-$CP$5)/$CR$5</f>
        <v>-0.45986114543394957</v>
      </c>
      <c r="BP45" s="16">
        <f t="shared" si="71"/>
        <v>-0.47222738782002793</v>
      </c>
      <c r="BQ45" s="16">
        <f t="shared" si="71"/>
        <v>-0.64535478122512624</v>
      </c>
      <c r="BR45" s="16">
        <f t="shared" si="71"/>
        <v>-0.38566369111747884</v>
      </c>
      <c r="BS45" s="16">
        <f t="shared" si="71"/>
        <v>-0.24963502487061601</v>
      </c>
      <c r="BT45" s="16">
        <f t="shared" si="71"/>
        <v>-5.1775146693360988E-2</v>
      </c>
      <c r="BU45" s="16">
        <f t="shared" si="71"/>
        <v>-8.8873873851596188E-2</v>
      </c>
      <c r="BV45" s="16">
        <f t="shared" si="71"/>
        <v>-0.1878038129402238</v>
      </c>
      <c r="BW45" s="16">
        <f t="shared" si="71"/>
        <v>-3.940890430728259E-2</v>
      </c>
      <c r="BX45" s="16">
        <f t="shared" si="71"/>
        <v>-6.4141389079439379E-2</v>
      </c>
      <c r="BY45" s="16">
        <f t="shared" si="71"/>
        <v>-0.11360635862375319</v>
      </c>
      <c r="BZ45" s="16">
        <f t="shared" si="71"/>
        <v>-7.6507631465517784E-2</v>
      </c>
      <c r="CA45" s="16">
        <f t="shared" si="71"/>
        <v>-0.20017005532630219</v>
      </c>
      <c r="CB45" s="16">
        <f t="shared" si="71"/>
        <v>-0.23726878248453762</v>
      </c>
      <c r="CC45" s="16">
        <f t="shared" si="71"/>
        <v>-0.17543757055414541</v>
      </c>
      <c r="CD45" s="16">
        <f t="shared" si="71"/>
        <v>-0.26200126725669443</v>
      </c>
      <c r="CE45" s="16">
        <f t="shared" si="71"/>
        <v>-0.2743675096427729</v>
      </c>
      <c r="CF45" s="16">
        <f t="shared" si="71"/>
        <v>-0.5711573269086555</v>
      </c>
      <c r="CG45" s="16">
        <f t="shared" ref="CG45:CL45" si="72">(CG5-$CP$5)/$CR$5</f>
        <v>-0.24963502487061601</v>
      </c>
      <c r="CH45" s="40">
        <f t="shared" si="72"/>
        <v>-0.28673375202885132</v>
      </c>
      <c r="CI45" s="40">
        <f t="shared" si="72"/>
        <v>0.13371848909781564</v>
      </c>
      <c r="CJ45" s="40">
        <f t="shared" si="72"/>
        <v>0.3686770944333061</v>
      </c>
      <c r="CK45" s="40">
        <f t="shared" si="72"/>
        <v>0.41814206397761988</v>
      </c>
      <c r="CL45" s="40">
        <f t="shared" si="72"/>
        <v>0.4305083063636983</v>
      </c>
      <c r="CM45" s="40">
        <f t="shared" ref="CM45:CN45" si="73">(CM5-$CP$5)/$CR$5</f>
        <v>-0.26200126725669443</v>
      </c>
      <c r="CN45" s="40">
        <f t="shared" si="73"/>
        <v>-8.8873873851596188E-2</v>
      </c>
      <c r="CO45" s="40">
        <f t="shared" ref="CO45" si="74">(CO5-$CP$5)/$CR$5</f>
        <v>-0.33619872157316516</v>
      </c>
      <c r="CP45" s="16"/>
      <c r="CQ45" s="39"/>
      <c r="CR45" s="39"/>
      <c r="CS45" s="38"/>
    </row>
    <row r="46" spans="1:97" x14ac:dyDescent="0.25">
      <c r="A46" s="63" t="s">
        <v>120</v>
      </c>
      <c r="B46" s="62" t="s">
        <v>12</v>
      </c>
      <c r="C46" s="16">
        <f t="shared" ref="C46:AH46" si="75">-(C6-$CP$6)/$CR$6</f>
        <v>-0.82126103912362858</v>
      </c>
      <c r="D46" s="16">
        <f t="shared" si="75"/>
        <v>-0.89962673771878809</v>
      </c>
      <c r="E46" s="16">
        <f t="shared" si="75"/>
        <v>-0.87350483818706837</v>
      </c>
      <c r="F46" s="16">
        <f t="shared" si="75"/>
        <v>-0.84738293865534831</v>
      </c>
      <c r="G46" s="16">
        <f t="shared" si="75"/>
        <v>-0.74289534052846962</v>
      </c>
      <c r="H46" s="16">
        <f t="shared" si="75"/>
        <v>-0.79513913959190896</v>
      </c>
      <c r="I46" s="16">
        <f t="shared" si="75"/>
        <v>-0.74289534052846962</v>
      </c>
      <c r="J46" s="16">
        <f t="shared" si="75"/>
        <v>-0.6645296419333101</v>
      </c>
      <c r="K46" s="16">
        <f t="shared" si="75"/>
        <v>-0.45555444567955172</v>
      </c>
      <c r="L46" s="16">
        <f t="shared" si="75"/>
        <v>-0.71677344099674944</v>
      </c>
      <c r="M46" s="16">
        <f t="shared" si="75"/>
        <v>-8.9847852235475367E-2</v>
      </c>
      <c r="N46" s="16">
        <f t="shared" si="75"/>
        <v>-0.29882304848923325</v>
      </c>
      <c r="O46" s="16">
        <f t="shared" si="75"/>
        <v>-0.16821355083063438</v>
      </c>
      <c r="P46" s="16">
        <f t="shared" si="75"/>
        <v>-0.24657924942579387</v>
      </c>
      <c r="Q46" s="16">
        <f t="shared" si="75"/>
        <v>-0.24657924942579387</v>
      </c>
      <c r="R46" s="16">
        <f t="shared" si="75"/>
        <v>-3.7604053172035551E-2</v>
      </c>
      <c r="S46" s="16">
        <f t="shared" si="75"/>
        <v>-0.29882304848923325</v>
      </c>
      <c r="T46" s="16">
        <f t="shared" si="75"/>
        <v>-0.16821355083063438</v>
      </c>
      <c r="U46" s="16">
        <f t="shared" si="75"/>
        <v>-8.9847852235475367E-2</v>
      </c>
      <c r="V46" s="16">
        <f t="shared" si="75"/>
        <v>-0.2204573498940742</v>
      </c>
      <c r="W46" s="16">
        <f t="shared" si="75"/>
        <v>-0.14209165129891471</v>
      </c>
      <c r="X46" s="16">
        <f t="shared" si="75"/>
        <v>0.11912734401828297</v>
      </c>
      <c r="Y46" s="16">
        <f t="shared" si="75"/>
        <v>0.40646823886720029</v>
      </c>
      <c r="Z46" s="16">
        <f t="shared" si="75"/>
        <v>0.61544343512095867</v>
      </c>
      <c r="AA46" s="16">
        <f t="shared" si="75"/>
        <v>0.66768723418439802</v>
      </c>
      <c r="AB46" s="16">
        <f t="shared" si="75"/>
        <v>0.95502812903331558</v>
      </c>
      <c r="AC46" s="16">
        <f t="shared" si="75"/>
        <v>1.1901252248187935</v>
      </c>
      <c r="AD46" s="16">
        <f t="shared" si="75"/>
        <v>1.1901252248187935</v>
      </c>
      <c r="AE46" s="16">
        <f t="shared" si="75"/>
        <v>1.1901252248187935</v>
      </c>
      <c r="AF46" s="16">
        <f t="shared" si="75"/>
        <v>1.2423690238822329</v>
      </c>
      <c r="AG46" s="16">
        <f t="shared" si="75"/>
        <v>1.2684909234139528</v>
      </c>
      <c r="AH46" s="16">
        <f t="shared" si="75"/>
        <v>1.477466119667711</v>
      </c>
      <c r="AI46" s="16">
        <f t="shared" ref="AI46:BN46" si="76">-(AI6-$CP$6)/$CR$6</f>
        <v>1.2162471243505133</v>
      </c>
      <c r="AJ46" s="16">
        <f t="shared" si="76"/>
        <v>1.0856376266919143</v>
      </c>
      <c r="AK46" s="16">
        <f t="shared" si="76"/>
        <v>0.79829673184299688</v>
      </c>
      <c r="AL46" s="16">
        <f t="shared" si="76"/>
        <v>0.17137114308172233</v>
      </c>
      <c r="AM46" s="16">
        <f t="shared" si="76"/>
        <v>-0.87350483818706837</v>
      </c>
      <c r="AN46" s="16">
        <f t="shared" si="76"/>
        <v>-1.6571618241386614</v>
      </c>
      <c r="AO46" s="16">
        <f t="shared" si="76"/>
        <v>-2.1795998147730566</v>
      </c>
      <c r="AP46" s="16">
        <f t="shared" si="76"/>
        <v>-2.4669407096219738</v>
      </c>
      <c r="AQ46" s="16">
        <f t="shared" si="76"/>
        <v>-2.5453064082171331</v>
      </c>
      <c r="AR46" s="16">
        <f t="shared" si="76"/>
        <v>-2.3885750110268154</v>
      </c>
      <c r="AS46" s="16">
        <f t="shared" si="76"/>
        <v>-2.1795998147730566</v>
      </c>
      <c r="AT46" s="16">
        <f t="shared" si="76"/>
        <v>-1.9706246185192984</v>
      </c>
      <c r="AU46" s="16">
        <f t="shared" si="76"/>
        <v>-1.6832837236703806</v>
      </c>
      <c r="AV46" s="16">
        <f t="shared" si="76"/>
        <v>-1.4743085274166232</v>
      </c>
      <c r="AW46" s="16">
        <f t="shared" si="76"/>
        <v>-1.2914552306945846</v>
      </c>
      <c r="AX46" s="16">
        <f t="shared" si="76"/>
        <v>-1.1869676325677054</v>
      </c>
      <c r="AY46" s="16">
        <f t="shared" si="76"/>
        <v>-1.3175771302263042</v>
      </c>
      <c r="AZ46" s="16">
        <f t="shared" si="76"/>
        <v>-1.2914552306945846</v>
      </c>
      <c r="BA46" s="16">
        <f t="shared" si="76"/>
        <v>-0.84738293865534831</v>
      </c>
      <c r="BB46" s="16">
        <f t="shared" si="76"/>
        <v>-0.87350483818706837</v>
      </c>
      <c r="BC46" s="16">
        <f t="shared" si="76"/>
        <v>-0.37718874708439271</v>
      </c>
      <c r="BD46" s="16">
        <f t="shared" si="76"/>
        <v>-0.19433545036235406</v>
      </c>
      <c r="BE46" s="16">
        <f t="shared" si="76"/>
        <v>-0.32494494802095292</v>
      </c>
      <c r="BF46" s="16">
        <f t="shared" si="76"/>
        <v>-0.16821355083063438</v>
      </c>
      <c r="BG46" s="16">
        <f t="shared" si="76"/>
        <v>-6.3725952703755223E-2</v>
      </c>
      <c r="BH46" s="16">
        <f t="shared" si="76"/>
        <v>6.688354495484361E-2</v>
      </c>
      <c r="BI46" s="16">
        <f t="shared" si="76"/>
        <v>4.0761645423123473E-2</v>
      </c>
      <c r="BJ46" s="16">
        <f t="shared" si="76"/>
        <v>0.11912734401828297</v>
      </c>
      <c r="BK46" s="16">
        <f t="shared" si="76"/>
        <v>0.27585874120860149</v>
      </c>
      <c r="BL46" s="16">
        <f t="shared" si="76"/>
        <v>0.32810254027204128</v>
      </c>
      <c r="BM46" s="16">
        <f t="shared" si="76"/>
        <v>0.30198064074032116</v>
      </c>
      <c r="BN46" s="16">
        <f t="shared" si="76"/>
        <v>0.27585874120860149</v>
      </c>
      <c r="BO46" s="16">
        <f t="shared" ref="BO46:CI46" si="77">-(BO6-$CP$6)/$CR$6</f>
        <v>0.22361494214516212</v>
      </c>
      <c r="BP46" s="16">
        <f t="shared" si="77"/>
        <v>0.30198064074032116</v>
      </c>
      <c r="BQ46" s="16">
        <f t="shared" si="77"/>
        <v>0.35422443980376095</v>
      </c>
      <c r="BR46" s="16">
        <f t="shared" si="77"/>
        <v>0.40646823886720029</v>
      </c>
      <c r="BS46" s="16">
        <f t="shared" si="77"/>
        <v>0.48483393746235981</v>
      </c>
      <c r="BT46" s="16">
        <f t="shared" si="77"/>
        <v>0.56319963605751888</v>
      </c>
      <c r="BU46" s="16">
        <f t="shared" si="77"/>
        <v>0.56319963605751888</v>
      </c>
      <c r="BV46" s="16">
        <f t="shared" si="77"/>
        <v>0.7199310332478378</v>
      </c>
      <c r="BW46" s="16">
        <f t="shared" si="77"/>
        <v>0.77217483231127715</v>
      </c>
      <c r="BX46" s="16">
        <f t="shared" si="77"/>
        <v>0.90278432996987601</v>
      </c>
      <c r="BY46" s="16">
        <f t="shared" si="77"/>
        <v>0.9811500285650353</v>
      </c>
      <c r="BZ46" s="16">
        <f t="shared" si="77"/>
        <v>1.0072719280967553</v>
      </c>
      <c r="CA46" s="16">
        <f t="shared" si="77"/>
        <v>1.1117595262236342</v>
      </c>
      <c r="CB46" s="16">
        <f t="shared" si="77"/>
        <v>1.2423690238822329</v>
      </c>
      <c r="CC46" s="16">
        <f t="shared" si="77"/>
        <v>1.2162471243505133</v>
      </c>
      <c r="CD46" s="16">
        <f t="shared" si="77"/>
        <v>1.2684909234139528</v>
      </c>
      <c r="CE46" s="16">
        <f t="shared" si="77"/>
        <v>0.87666243043815628</v>
      </c>
      <c r="CF46" s="16">
        <f t="shared" si="77"/>
        <v>0.7199310332478378</v>
      </c>
      <c r="CG46" s="16">
        <f t="shared" si="77"/>
        <v>0.66768723418439802</v>
      </c>
      <c r="CH46" s="40">
        <f t="shared" si="77"/>
        <v>0.77217483231127715</v>
      </c>
      <c r="CI46" s="40">
        <f t="shared" si="77"/>
        <v>0.77217483231127715</v>
      </c>
      <c r="CJ46" s="40">
        <f t="shared" ref="CJ46:CO46" si="78">-(CJ6-$CP$6)/$CR$6</f>
        <v>0.82441863137471671</v>
      </c>
      <c r="CK46" s="40">
        <f t="shared" si="78"/>
        <v>0.9811500285650353</v>
      </c>
      <c r="CL46" s="40">
        <f t="shared" si="78"/>
        <v>0.95502812903331558</v>
      </c>
      <c r="CM46" s="40">
        <f t="shared" si="78"/>
        <v>1.0333938276284749</v>
      </c>
      <c r="CN46" s="40">
        <f t="shared" si="78"/>
        <v>1.1640033252870736</v>
      </c>
      <c r="CO46" s="40">
        <f t="shared" si="78"/>
        <v>1.0333938276284749</v>
      </c>
      <c r="CP46" s="16"/>
      <c r="CQ46" s="39"/>
      <c r="CR46" s="39"/>
      <c r="CS46" s="38"/>
    </row>
    <row r="47" spans="1:97" x14ac:dyDescent="0.25">
      <c r="A47" s="63" t="s">
        <v>121</v>
      </c>
      <c r="B47" s="62" t="s">
        <v>13</v>
      </c>
      <c r="C47" s="16">
        <f t="shared" ref="C47:AH47" si="79">(C7-$CP$7)/$CR$7</f>
        <v>-1.5517914677671409</v>
      </c>
      <c r="D47" s="16">
        <f t="shared" si="79"/>
        <v>-1.5517914677671409</v>
      </c>
      <c r="E47" s="16">
        <f t="shared" si="79"/>
        <v>-1.5517914677671409</v>
      </c>
      <c r="F47" s="16">
        <f t="shared" si="79"/>
        <v>-1.5517914677671409</v>
      </c>
      <c r="G47" s="16">
        <f t="shared" si="79"/>
        <v>-1.3972672900326293</v>
      </c>
      <c r="H47" s="16">
        <f t="shared" si="79"/>
        <v>-1.3972672900326293</v>
      </c>
      <c r="I47" s="16">
        <f t="shared" si="79"/>
        <v>-1.3531175249656271</v>
      </c>
      <c r="J47" s="16">
        <f t="shared" si="79"/>
        <v>-1.3531175249656271</v>
      </c>
      <c r="K47" s="16">
        <f t="shared" si="79"/>
        <v>-1.4193421725661313</v>
      </c>
      <c r="L47" s="16">
        <f t="shared" si="79"/>
        <v>-1.0661440520301058</v>
      </c>
      <c r="M47" s="16">
        <f t="shared" si="79"/>
        <v>-0.73502081402758235</v>
      </c>
      <c r="N47" s="16">
        <f t="shared" si="79"/>
        <v>-0.82332034416158828</v>
      </c>
      <c r="O47" s="16">
        <f t="shared" si="79"/>
        <v>-0.99991940442960181</v>
      </c>
      <c r="P47" s="16">
        <f t="shared" si="79"/>
        <v>-0.95576963936259807</v>
      </c>
      <c r="Q47" s="16">
        <f t="shared" si="79"/>
        <v>-0.60257151882657267</v>
      </c>
      <c r="R47" s="16">
        <f t="shared" si="79"/>
        <v>-0.91161987429559588</v>
      </c>
      <c r="S47" s="16">
        <f t="shared" si="79"/>
        <v>-0.88954499176209401</v>
      </c>
      <c r="T47" s="16">
        <f t="shared" si="79"/>
        <v>-0.82332034416158828</v>
      </c>
      <c r="U47" s="16">
        <f t="shared" si="79"/>
        <v>-0.66879616642707829</v>
      </c>
      <c r="V47" s="16">
        <f t="shared" si="79"/>
        <v>-0.73502081402758235</v>
      </c>
      <c r="W47" s="16">
        <f t="shared" si="79"/>
        <v>-0.91161987429559588</v>
      </c>
      <c r="X47" s="16">
        <f t="shared" si="79"/>
        <v>-0.58049663629307235</v>
      </c>
      <c r="Y47" s="16">
        <f t="shared" si="79"/>
        <v>-0.44804734109206268</v>
      </c>
      <c r="Z47" s="16">
        <f t="shared" si="79"/>
        <v>-0.315598045891053</v>
      </c>
      <c r="AA47" s="16">
        <f t="shared" si="79"/>
        <v>-0.16107386815654146</v>
      </c>
      <c r="AB47" s="16">
        <f t="shared" si="79"/>
        <v>0.17004936984598201</v>
      </c>
      <c r="AC47" s="16">
        <f t="shared" si="79"/>
        <v>0.69984655065001922</v>
      </c>
      <c r="AD47" s="16">
        <f t="shared" si="79"/>
        <v>0.36872331264749575</v>
      </c>
      <c r="AE47" s="16">
        <f t="shared" si="79"/>
        <v>0.21419913491298417</v>
      </c>
      <c r="AF47" s="16">
        <f t="shared" si="79"/>
        <v>0.61154702051601328</v>
      </c>
      <c r="AG47" s="16">
        <f t="shared" si="79"/>
        <v>1.0088949061190409</v>
      </c>
      <c r="AH47" s="16">
        <f t="shared" si="79"/>
        <v>1.0088949061190409</v>
      </c>
      <c r="AI47" s="16">
        <f t="shared" ref="AI47:BN47" si="80">(AI7-$CP$7)/$CR$7</f>
        <v>0.85437072838452921</v>
      </c>
      <c r="AJ47" s="16">
        <f t="shared" si="80"/>
        <v>1.0309697886525426</v>
      </c>
      <c r="AK47" s="16">
        <f t="shared" si="80"/>
        <v>0.87644561091803108</v>
      </c>
      <c r="AL47" s="16">
        <f t="shared" si="80"/>
        <v>0.36872331264749575</v>
      </c>
      <c r="AM47" s="16">
        <f t="shared" si="80"/>
        <v>-0.13899898562304114</v>
      </c>
      <c r="AN47" s="16">
        <f t="shared" si="80"/>
        <v>-0.71294593149408048</v>
      </c>
      <c r="AO47" s="16">
        <f t="shared" si="80"/>
        <v>-1.3089677598986234</v>
      </c>
      <c r="AP47" s="16">
        <f t="shared" si="80"/>
        <v>-1.529716585233639</v>
      </c>
      <c r="AQ47" s="16">
        <f t="shared" si="80"/>
        <v>-1.6842407629681506</v>
      </c>
      <c r="AR47" s="16">
        <f t="shared" si="80"/>
        <v>-1.529716585233639</v>
      </c>
      <c r="AS47" s="16">
        <f t="shared" si="80"/>
        <v>-1.1765184646976137</v>
      </c>
      <c r="AT47" s="16">
        <f t="shared" si="80"/>
        <v>-1.2648179948316196</v>
      </c>
      <c r="AU47" s="16">
        <f t="shared" si="80"/>
        <v>-1.3310426424321251</v>
      </c>
      <c r="AV47" s="16">
        <f t="shared" si="80"/>
        <v>-1.0219942869631036</v>
      </c>
      <c r="AW47" s="16">
        <f t="shared" si="80"/>
        <v>-0.77917057909458609</v>
      </c>
      <c r="AX47" s="16">
        <f t="shared" si="80"/>
        <v>-0.75709569656108422</v>
      </c>
      <c r="AY47" s="16">
        <f t="shared" si="80"/>
        <v>-0.88954499176209401</v>
      </c>
      <c r="AZ47" s="16">
        <f t="shared" si="80"/>
        <v>-0.62464640136007454</v>
      </c>
      <c r="BA47" s="16">
        <f t="shared" si="80"/>
        <v>-0.22729851575704707</v>
      </c>
      <c r="BB47" s="16">
        <f t="shared" si="80"/>
        <v>-0.27144828082404926</v>
      </c>
      <c r="BC47" s="16">
        <f t="shared" si="80"/>
        <v>-0.24937339829054894</v>
      </c>
      <c r="BD47" s="16">
        <f t="shared" si="80"/>
        <v>-0.11692410308953925</v>
      </c>
      <c r="BE47" s="16">
        <f t="shared" si="80"/>
        <v>0.12589960477897824</v>
      </c>
      <c r="BF47" s="16">
        <f t="shared" si="80"/>
        <v>3.7600074644972309E-2</v>
      </c>
      <c r="BG47" s="16">
        <f t="shared" si="80"/>
        <v>3.7600074644972309E-2</v>
      </c>
      <c r="BH47" s="16">
        <f t="shared" si="80"/>
        <v>0.1921242523794823</v>
      </c>
      <c r="BI47" s="16">
        <f t="shared" si="80"/>
        <v>0.1921242523794823</v>
      </c>
      <c r="BJ47" s="16">
        <f t="shared" si="80"/>
        <v>0.1921242523794823</v>
      </c>
      <c r="BK47" s="16">
        <f t="shared" si="80"/>
        <v>0.28042378251348982</v>
      </c>
      <c r="BL47" s="16">
        <f t="shared" si="80"/>
        <v>0.54532237291550767</v>
      </c>
      <c r="BM47" s="16">
        <f t="shared" si="80"/>
        <v>0.65569678558301547</v>
      </c>
      <c r="BN47" s="16">
        <f t="shared" si="80"/>
        <v>0.65569678558301547</v>
      </c>
      <c r="BO47" s="16">
        <f t="shared" ref="BO47:CG47" si="81">(BO7-$CP$7)/$CR$7</f>
        <v>0.56739725544900954</v>
      </c>
      <c r="BP47" s="16">
        <f t="shared" si="81"/>
        <v>0.74399631571702141</v>
      </c>
      <c r="BQ47" s="16">
        <f t="shared" si="81"/>
        <v>0.74399631571702141</v>
      </c>
      <c r="BR47" s="16">
        <f t="shared" si="81"/>
        <v>0.72192143318352109</v>
      </c>
      <c r="BS47" s="16">
        <f t="shared" si="81"/>
        <v>0.69984655065001922</v>
      </c>
      <c r="BT47" s="16">
        <f t="shared" si="81"/>
        <v>0.92059537598503483</v>
      </c>
      <c r="BU47" s="16">
        <f t="shared" si="81"/>
        <v>1.1413442013200505</v>
      </c>
      <c r="BV47" s="16">
        <f t="shared" si="81"/>
        <v>1.1634190838535523</v>
      </c>
      <c r="BW47" s="16">
        <f t="shared" si="81"/>
        <v>1.1192693187865486</v>
      </c>
      <c r="BX47" s="16">
        <f t="shared" si="81"/>
        <v>1.317943261588064</v>
      </c>
      <c r="BY47" s="16">
        <f t="shared" si="81"/>
        <v>1.516617204389576</v>
      </c>
      <c r="BZ47" s="16">
        <f t="shared" si="81"/>
        <v>1.3841679091885679</v>
      </c>
      <c r="CA47" s="16">
        <f t="shared" si="81"/>
        <v>1.317943261588064</v>
      </c>
      <c r="CB47" s="16">
        <f t="shared" si="81"/>
        <v>1.3841679091885679</v>
      </c>
      <c r="CC47" s="16">
        <f t="shared" si="81"/>
        <v>1.5828418519900802</v>
      </c>
      <c r="CD47" s="16">
        <f t="shared" si="81"/>
        <v>1.5386920869230796</v>
      </c>
      <c r="CE47" s="16">
        <f t="shared" si="81"/>
        <v>1.3841679091885679</v>
      </c>
      <c r="CF47" s="16">
        <f t="shared" si="81"/>
        <v>1.2517186139875567</v>
      </c>
      <c r="CG47" s="16">
        <f t="shared" si="81"/>
        <v>1.2958683790545604</v>
      </c>
      <c r="CH47" s="40">
        <f t="shared" ref="CH47:CM47" si="82">(CH7-$CP$7)/$CR$7</f>
        <v>1.1854939663870527</v>
      </c>
      <c r="CI47" s="40">
        <f t="shared" si="82"/>
        <v>0.69984655065001922</v>
      </c>
      <c r="CJ47" s="40">
        <f t="shared" si="82"/>
        <v>0.85437072838452921</v>
      </c>
      <c r="CK47" s="40">
        <f t="shared" si="82"/>
        <v>1.1192693187865486</v>
      </c>
      <c r="CL47" s="40">
        <f t="shared" si="82"/>
        <v>0.9426702585185367</v>
      </c>
      <c r="CM47" s="40">
        <f t="shared" si="82"/>
        <v>1.0530446711860446</v>
      </c>
      <c r="CN47" s="40">
        <f t="shared" ref="CN47:CO47" si="83">(CN7-$CP$7)/$CR$7</f>
        <v>1.2296437314540565</v>
      </c>
      <c r="CO47" s="40">
        <f t="shared" si="83"/>
        <v>1.3620930266550646</v>
      </c>
      <c r="CP47" s="16"/>
      <c r="CQ47" s="39"/>
      <c r="CR47" s="39"/>
    </row>
    <row r="48" spans="1:97" x14ac:dyDescent="0.25">
      <c r="A48" s="63" t="s">
        <v>122</v>
      </c>
      <c r="B48" s="62" t="s">
        <v>14</v>
      </c>
      <c r="W48" s="16">
        <f t="shared" ref="W48:BB48" si="84">(W8-$CP$8)/$CR$8</f>
        <v>-0.82357462680757121</v>
      </c>
      <c r="X48" s="16">
        <f t="shared" si="84"/>
        <v>-0.67047398927500568</v>
      </c>
      <c r="Y48" s="16">
        <f t="shared" si="84"/>
        <v>-0.55682259576923621</v>
      </c>
      <c r="Z48" s="16">
        <f t="shared" si="84"/>
        <v>-0.49232621267780774</v>
      </c>
      <c r="AA48" s="16">
        <f t="shared" si="84"/>
        <v>0.12806011302930592</v>
      </c>
      <c r="AB48" s="16">
        <f t="shared" si="84"/>
        <v>0.3021377295285011</v>
      </c>
      <c r="AC48" s="16">
        <f t="shared" si="84"/>
        <v>0.69803907136884691</v>
      </c>
      <c r="AD48" s="16">
        <f t="shared" si="84"/>
        <v>0.64684898090550447</v>
      </c>
      <c r="AE48" s="16">
        <f t="shared" si="84"/>
        <v>0.86335018919542073</v>
      </c>
      <c r="AF48" s="16">
        <f t="shared" si="84"/>
        <v>0.80401977853607276</v>
      </c>
      <c r="AG48" s="16">
        <f t="shared" si="84"/>
        <v>0.70148305299023384</v>
      </c>
      <c r="AH48" s="16">
        <f t="shared" si="84"/>
        <v>7.8905102614964848E-2</v>
      </c>
      <c r="AI48" s="16">
        <f t="shared" si="84"/>
        <v>0.72543437972078861</v>
      </c>
      <c r="AJ48" s="16">
        <f t="shared" si="84"/>
        <v>0.3141916652033554</v>
      </c>
      <c r="AK48" s="16">
        <f t="shared" si="84"/>
        <v>-0.41201882305183013</v>
      </c>
      <c r="AL48" s="16">
        <f t="shared" si="84"/>
        <v>-0.76408767152906931</v>
      </c>
      <c r="AM48" s="16">
        <f t="shared" si="84"/>
        <v>-1.1138083507189991</v>
      </c>
      <c r="AN48" s="16">
        <f t="shared" si="84"/>
        <v>-1.3362582545367656</v>
      </c>
      <c r="AO48" s="16">
        <f t="shared" si="84"/>
        <v>-1.5172238342787348</v>
      </c>
      <c r="AP48" s="16">
        <f t="shared" si="84"/>
        <v>-1.6509129390362101</v>
      </c>
      <c r="AQ48" s="16">
        <f t="shared" si="84"/>
        <v>-1.6238307199225763</v>
      </c>
      <c r="AR48" s="16">
        <f t="shared" si="84"/>
        <v>-1.5566730783055307</v>
      </c>
      <c r="AS48" s="16">
        <f t="shared" si="84"/>
        <v>-1.4156263764478194</v>
      </c>
      <c r="AT48" s="16">
        <f t="shared" si="84"/>
        <v>-1.4242363305012868</v>
      </c>
      <c r="AU48" s="16">
        <f t="shared" si="84"/>
        <v>-0.89120190228207863</v>
      </c>
      <c r="AV48" s="16">
        <f t="shared" si="84"/>
        <v>-0.89996840095469999</v>
      </c>
      <c r="AW48" s="16">
        <f t="shared" si="84"/>
        <v>-0.99123391392145432</v>
      </c>
      <c r="AX48" s="16">
        <f t="shared" si="84"/>
        <v>-1.0970580764695261</v>
      </c>
      <c r="AY48" s="16">
        <f t="shared" si="84"/>
        <v>-0.70006092229510275</v>
      </c>
      <c r="AZ48" s="16">
        <f t="shared" si="84"/>
        <v>-0.75845206523952702</v>
      </c>
      <c r="BA48" s="16">
        <f t="shared" si="84"/>
        <v>-0.83688091943565712</v>
      </c>
      <c r="BB48" s="16">
        <f t="shared" si="84"/>
        <v>-0.79915366621955464</v>
      </c>
      <c r="BC48" s="16">
        <f t="shared" ref="BC48:CG48" si="85">(BC8-$CP$8)/$CR$8</f>
        <v>-0.21352024596461838</v>
      </c>
      <c r="BD48" s="16">
        <f t="shared" si="85"/>
        <v>-0.36928214202280113</v>
      </c>
      <c r="BE48" s="16">
        <f t="shared" si="85"/>
        <v>-0.48825605257980498</v>
      </c>
      <c r="BF48" s="16">
        <f t="shared" si="85"/>
        <v>-0.67845776485185727</v>
      </c>
      <c r="BG48" s="16">
        <f t="shared" si="85"/>
        <v>-0.30290722350152527</v>
      </c>
      <c r="BH48" s="16">
        <f t="shared" si="85"/>
        <v>-0.4852817048158799</v>
      </c>
      <c r="BI48" s="16">
        <f t="shared" si="85"/>
        <v>-0.7706625455335353</v>
      </c>
      <c r="BJ48" s="16">
        <f t="shared" si="85"/>
        <v>-0.9463056082242699</v>
      </c>
      <c r="BK48" s="16">
        <f t="shared" si="85"/>
        <v>-0.42610783877568587</v>
      </c>
      <c r="BL48" s="16">
        <f t="shared" si="85"/>
        <v>-0.32842399642361952</v>
      </c>
      <c r="BM48" s="16">
        <f t="shared" si="85"/>
        <v>-0.55995348815231527</v>
      </c>
      <c r="BN48" s="16">
        <f t="shared" si="85"/>
        <v>-0.64354831478052588</v>
      </c>
      <c r="BO48" s="16">
        <f t="shared" si="85"/>
        <v>-0.39151147794266233</v>
      </c>
      <c r="BP48" s="16">
        <f t="shared" si="85"/>
        <v>-0.16780921717166428</v>
      </c>
      <c r="BQ48" s="16">
        <f t="shared" si="85"/>
        <v>-0.32811090718531161</v>
      </c>
      <c r="BR48" s="16">
        <f t="shared" si="85"/>
        <v>-0.29382763559059599</v>
      </c>
      <c r="BS48" s="16">
        <f t="shared" si="85"/>
        <v>-2.1439998262718696E-2</v>
      </c>
      <c r="BT48" s="16">
        <f t="shared" si="85"/>
        <v>6.0432837554798453E-2</v>
      </c>
      <c r="BU48" s="16">
        <f t="shared" si="85"/>
        <v>0.20601933336797426</v>
      </c>
      <c r="BV48" s="16">
        <f t="shared" si="85"/>
        <v>0.19600047774212129</v>
      </c>
      <c r="BW48" s="16">
        <f t="shared" si="85"/>
        <v>0.91688844894607247</v>
      </c>
      <c r="BX48" s="16">
        <f t="shared" si="85"/>
        <v>1.3016751228264876</v>
      </c>
      <c r="BY48" s="16">
        <f t="shared" si="85"/>
        <v>1.0001701863359751</v>
      </c>
      <c r="BZ48" s="16">
        <f t="shared" si="85"/>
        <v>0.78554751347590634</v>
      </c>
      <c r="CA48" s="16">
        <f t="shared" si="85"/>
        <v>1.9414729813086915</v>
      </c>
      <c r="CB48" s="16">
        <f t="shared" si="85"/>
        <v>2.2140171632557228</v>
      </c>
      <c r="CC48" s="16">
        <f t="shared" si="85"/>
        <v>2.0122311491662779</v>
      </c>
      <c r="CD48" s="16">
        <f t="shared" si="85"/>
        <v>1.8394058896203145</v>
      </c>
      <c r="CE48" s="16">
        <f t="shared" si="85"/>
        <v>0.39653413487833444</v>
      </c>
      <c r="CF48" s="16">
        <f t="shared" si="85"/>
        <v>0.74046266315956799</v>
      </c>
      <c r="CG48" s="16">
        <f t="shared" si="85"/>
        <v>0.71478934561831986</v>
      </c>
      <c r="CH48" s="16">
        <f t="shared" ref="CH48:CM48" si="86">(CH8-$CP$8)/$CR$8</f>
        <v>0.14465384265962489</v>
      </c>
      <c r="CI48" s="16">
        <f t="shared" si="86"/>
        <v>0.83251089922209209</v>
      </c>
      <c r="CJ48" s="16">
        <f t="shared" si="86"/>
        <v>1.4644815267465983</v>
      </c>
      <c r="CK48" s="16">
        <f t="shared" si="86"/>
        <v>1.1360509157616059</v>
      </c>
      <c r="CL48" s="16">
        <f t="shared" si="86"/>
        <v>1.6509261681589555</v>
      </c>
      <c r="CM48" s="16">
        <f t="shared" si="86"/>
        <v>1.8599132347294822</v>
      </c>
      <c r="CN48" s="16">
        <f t="shared" ref="CN48:CO48" si="87">(CN8-$CP$8)/$CR$8</f>
        <v>1.5569993966665843</v>
      </c>
      <c r="CO48" s="16">
        <f t="shared" si="87"/>
        <v>1.5136365371609393</v>
      </c>
      <c r="CP48" s="1"/>
      <c r="CQ48" s="39"/>
      <c r="CR48" s="39"/>
    </row>
    <row r="49" spans="1:96" x14ac:dyDescent="0.25">
      <c r="A49" s="63" t="s">
        <v>123</v>
      </c>
      <c r="B49" s="62" t="s">
        <v>15</v>
      </c>
      <c r="C49" s="16">
        <f t="shared" ref="C49:AH49" si="88">(C9-$CP$9)/$CR$9</f>
        <v>-2.063830206439317</v>
      </c>
      <c r="D49" s="16">
        <f t="shared" si="88"/>
        <v>-1.9280690796400188</v>
      </c>
      <c r="E49" s="16">
        <f t="shared" si="88"/>
        <v>-1.9280690796400188</v>
      </c>
      <c r="F49" s="16">
        <f t="shared" si="88"/>
        <v>-3.2687102067830796</v>
      </c>
      <c r="G49" s="16">
        <f t="shared" si="88"/>
        <v>-0.67227865674651888</v>
      </c>
      <c r="H49" s="16">
        <f t="shared" si="88"/>
        <v>-0.33287583974827556</v>
      </c>
      <c r="I49" s="16">
        <f t="shared" si="88"/>
        <v>-0.67227865674651888</v>
      </c>
      <c r="J49" s="16">
        <f t="shared" si="88"/>
        <v>-0.36681612144810039</v>
      </c>
      <c r="K49" s="16">
        <f t="shared" si="88"/>
        <v>-0.16317443124915393</v>
      </c>
      <c r="L49" s="16">
        <f t="shared" si="88"/>
        <v>6.5269772499677008E-3</v>
      </c>
      <c r="M49" s="16">
        <f t="shared" si="88"/>
        <v>0.34592979424821096</v>
      </c>
      <c r="N49" s="16">
        <f t="shared" si="88"/>
        <v>-0.33287583974827556</v>
      </c>
      <c r="O49" s="16">
        <f t="shared" si="88"/>
        <v>-0.34984598059818678</v>
      </c>
      <c r="P49" s="16">
        <f t="shared" si="88"/>
        <v>-0.53651752994722202</v>
      </c>
      <c r="Q49" s="16">
        <f t="shared" si="88"/>
        <v>0.41381035764786062</v>
      </c>
      <c r="R49" s="16">
        <f t="shared" si="88"/>
        <v>0.12531796319935334</v>
      </c>
      <c r="S49" s="16">
        <f t="shared" si="88"/>
        <v>0.49866106189742143</v>
      </c>
      <c r="T49" s="16">
        <f t="shared" si="88"/>
        <v>0.447750639347683</v>
      </c>
      <c r="U49" s="16">
        <f t="shared" si="88"/>
        <v>0.12531796319935334</v>
      </c>
      <c r="V49" s="16">
        <f t="shared" si="88"/>
        <v>-0.16317443124915393</v>
      </c>
      <c r="W49" s="16">
        <f t="shared" si="88"/>
        <v>0.447750639347683</v>
      </c>
      <c r="X49" s="16">
        <f t="shared" si="88"/>
        <v>1.0247354282446977</v>
      </c>
      <c r="Y49" s="16">
        <f t="shared" si="88"/>
        <v>0.24410894914873896</v>
      </c>
      <c r="Z49" s="16">
        <f t="shared" si="88"/>
        <v>0.48169092104750783</v>
      </c>
      <c r="AA49" s="16">
        <f t="shared" si="88"/>
        <v>0.48169092104750783</v>
      </c>
      <c r="AB49" s="16">
        <f t="shared" si="88"/>
        <v>0.26107908999865015</v>
      </c>
      <c r="AC49" s="16">
        <f t="shared" si="88"/>
        <v>0.63442218869671829</v>
      </c>
      <c r="AD49" s="16">
        <f t="shared" si="88"/>
        <v>7.4407540649617326E-2</v>
      </c>
      <c r="AE49" s="16">
        <f t="shared" si="88"/>
        <v>0.60048190699689341</v>
      </c>
      <c r="AF49" s="16">
        <f t="shared" si="88"/>
        <v>0.14228810404926454</v>
      </c>
      <c r="AG49" s="16">
        <f t="shared" si="88"/>
        <v>0.48169092104750783</v>
      </c>
      <c r="AH49" s="16">
        <f t="shared" si="88"/>
        <v>-0.14620429039924274</v>
      </c>
      <c r="AI49" s="16">
        <f t="shared" ref="AI49:BN49" si="89">(AI9-$CP$9)/$CR$9</f>
        <v>-0.60439809334686923</v>
      </c>
      <c r="AJ49" s="16">
        <f t="shared" si="89"/>
        <v>-0.63833837504669411</v>
      </c>
      <c r="AK49" s="16">
        <f t="shared" si="89"/>
        <v>-1.1135023188442355</v>
      </c>
      <c r="AL49" s="16">
        <f t="shared" si="89"/>
        <v>-2.4032330234375601</v>
      </c>
      <c r="AM49" s="16">
        <f t="shared" si="89"/>
        <v>-2.9802178123345735</v>
      </c>
      <c r="AN49" s="16">
        <f t="shared" si="89"/>
        <v>-2.7596059812857145</v>
      </c>
      <c r="AO49" s="16">
        <f t="shared" si="89"/>
        <v>-2.6917254178860661</v>
      </c>
      <c r="AP49" s="16">
        <f t="shared" si="89"/>
        <v>-2.0468600655894043</v>
      </c>
      <c r="AQ49" s="16">
        <f t="shared" si="89"/>
        <v>-1.5547259809419518</v>
      </c>
      <c r="AR49" s="16">
        <f t="shared" si="89"/>
        <v>-0.72318907929625487</v>
      </c>
      <c r="AS49" s="16">
        <f t="shared" si="89"/>
        <v>-0.55348767079713324</v>
      </c>
      <c r="AT49" s="16">
        <f t="shared" si="89"/>
        <v>-0.82500992439572929</v>
      </c>
      <c r="AU49" s="16">
        <f t="shared" si="89"/>
        <v>-0.82500992439572929</v>
      </c>
      <c r="AV49" s="16">
        <f t="shared" si="89"/>
        <v>-9.5293867849504318E-2</v>
      </c>
      <c r="AW49" s="16">
        <f t="shared" si="89"/>
        <v>-9.5293867849504318E-2</v>
      </c>
      <c r="AX49" s="16">
        <f t="shared" si="89"/>
        <v>-0.29893555804845079</v>
      </c>
      <c r="AY49" s="16">
        <f t="shared" si="89"/>
        <v>5.7437399799703713E-2</v>
      </c>
      <c r="AZ49" s="16">
        <f t="shared" si="89"/>
        <v>0.46472078019759661</v>
      </c>
      <c r="BA49" s="16">
        <f t="shared" si="89"/>
        <v>0.37987007594803579</v>
      </c>
      <c r="BB49" s="16">
        <f t="shared" si="89"/>
        <v>0.15925824489917814</v>
      </c>
      <c r="BC49" s="16">
        <f t="shared" si="89"/>
        <v>0.19319852659900055</v>
      </c>
      <c r="BD49" s="16">
        <f t="shared" si="89"/>
        <v>0.60048190699689341</v>
      </c>
      <c r="BE49" s="16">
        <f t="shared" si="89"/>
        <v>0.46472078019759661</v>
      </c>
      <c r="BF49" s="16">
        <f t="shared" si="89"/>
        <v>0.19319852659900055</v>
      </c>
      <c r="BG49" s="16">
        <f t="shared" si="89"/>
        <v>0.21016866744891416</v>
      </c>
      <c r="BH49" s="16">
        <f t="shared" si="89"/>
        <v>0.51563120274733265</v>
      </c>
      <c r="BI49" s="16">
        <f t="shared" si="89"/>
        <v>0.7023027520963655</v>
      </c>
      <c r="BJ49" s="16">
        <f t="shared" si="89"/>
        <v>6.5269772499677008E-3</v>
      </c>
      <c r="BK49" s="16">
        <f t="shared" si="89"/>
        <v>0.22713880829882535</v>
      </c>
      <c r="BL49" s="16">
        <f t="shared" si="89"/>
        <v>0.447750639347683</v>
      </c>
      <c r="BM49" s="16">
        <f t="shared" si="89"/>
        <v>0.34592979424821096</v>
      </c>
      <c r="BN49" s="16">
        <f t="shared" si="89"/>
        <v>0.19319852659900055</v>
      </c>
      <c r="BO49" s="16">
        <f t="shared" ref="BO49:CG49" si="90">(BO9-$CP$9)/$CR$9</f>
        <v>0.41381035764786062</v>
      </c>
      <c r="BP49" s="16">
        <f t="shared" si="90"/>
        <v>0.46472078019759661</v>
      </c>
      <c r="BQ49" s="16">
        <f t="shared" si="90"/>
        <v>0.7023027520963655</v>
      </c>
      <c r="BR49" s="16">
        <f t="shared" si="90"/>
        <v>0.56654162529706864</v>
      </c>
      <c r="BS49" s="16">
        <f t="shared" si="90"/>
        <v>0.71927289294627905</v>
      </c>
      <c r="BT49" s="16">
        <f t="shared" si="90"/>
        <v>0.85503401974557591</v>
      </c>
      <c r="BU49" s="16">
        <f t="shared" si="90"/>
        <v>0.83806387889566469</v>
      </c>
      <c r="BV49" s="16">
        <f t="shared" si="90"/>
        <v>0.83806387889566469</v>
      </c>
      <c r="BW49" s="16">
        <f t="shared" si="90"/>
        <v>1.0247354282446977</v>
      </c>
      <c r="BX49" s="16">
        <f t="shared" si="90"/>
        <v>1.3641382452429409</v>
      </c>
      <c r="BY49" s="16">
        <f t="shared" si="90"/>
        <v>1.0586757099445223</v>
      </c>
      <c r="BZ49" s="16">
        <f t="shared" si="90"/>
        <v>1.0586757099445223</v>
      </c>
      <c r="CA49" s="16">
        <f t="shared" si="90"/>
        <v>1.1604965550439943</v>
      </c>
      <c r="CB49" s="16">
        <f t="shared" si="90"/>
        <v>1.1095861324942584</v>
      </c>
      <c r="CC49" s="16">
        <f t="shared" si="90"/>
        <v>0.93988472399513678</v>
      </c>
      <c r="CD49" s="16">
        <f t="shared" si="90"/>
        <v>0.7023027520963655</v>
      </c>
      <c r="CE49" s="16">
        <f t="shared" si="90"/>
        <v>-0.23105499464880355</v>
      </c>
      <c r="CF49" s="16">
        <f t="shared" si="90"/>
        <v>0.3289596533982998</v>
      </c>
      <c r="CG49" s="16">
        <f t="shared" si="90"/>
        <v>0.21016866744891416</v>
      </c>
      <c r="CH49" s="16">
        <f t="shared" ref="CH49:CM49" si="91">(CH9-$CP$9)/$CR$9</f>
        <v>0.53260134359724387</v>
      </c>
      <c r="CI49" s="16">
        <f t="shared" si="91"/>
        <v>0.71927289294627905</v>
      </c>
      <c r="CJ49" s="16">
        <f t="shared" si="91"/>
        <v>0.80412359719583992</v>
      </c>
      <c r="CK49" s="16">
        <f t="shared" si="91"/>
        <v>0.93988472399513678</v>
      </c>
      <c r="CL49" s="16">
        <f t="shared" si="91"/>
        <v>1.1435264141940833</v>
      </c>
      <c r="CM49" s="16">
        <f t="shared" si="91"/>
        <v>0.93988472399513678</v>
      </c>
      <c r="CN49" s="16">
        <f t="shared" ref="CN49:CO49" si="92">(CN9-$CP$9)/$CR$9</f>
        <v>0.95685486484504789</v>
      </c>
      <c r="CO49" s="16">
        <f t="shared" si="92"/>
        <v>0.97382500569496155</v>
      </c>
      <c r="CP49" s="41"/>
      <c r="CQ49" s="39"/>
      <c r="CR49" s="39"/>
    </row>
    <row r="50" spans="1:96" ht="15" customHeight="1" x14ac:dyDescent="0.25">
      <c r="A50" s="63" t="s">
        <v>138</v>
      </c>
      <c r="B50" s="62" t="s">
        <v>16</v>
      </c>
      <c r="G50" s="16">
        <f t="shared" ref="G50:AL50" si="93">-(G10-$CP$10)/$CR$10</f>
        <v>-1.8251300806246569</v>
      </c>
      <c r="H50" s="16">
        <f t="shared" si="93"/>
        <v>-1.6033227580971974</v>
      </c>
      <c r="I50" s="16">
        <f t="shared" si="93"/>
        <v>-0.71609346798735862</v>
      </c>
      <c r="J50" s="16">
        <f t="shared" si="93"/>
        <v>-0.82699712925108848</v>
      </c>
      <c r="K50" s="16">
        <f t="shared" si="93"/>
        <v>-0.69760952444340352</v>
      </c>
      <c r="L50" s="16">
        <f t="shared" si="93"/>
        <v>-0.21702699230057446</v>
      </c>
      <c r="M50" s="16">
        <f t="shared" si="93"/>
        <v>0.59626652363344435</v>
      </c>
      <c r="N50" s="16">
        <f t="shared" si="93"/>
        <v>0.37445920110598452</v>
      </c>
      <c r="O50" s="16">
        <f t="shared" si="93"/>
        <v>-0.10612333103684463</v>
      </c>
      <c r="P50" s="16">
        <f t="shared" si="93"/>
        <v>-0.49428614545989902</v>
      </c>
      <c r="Q50" s="16">
        <f t="shared" si="93"/>
        <v>0.3374913140180747</v>
      </c>
      <c r="R50" s="16">
        <f t="shared" si="93"/>
        <v>0.50384680591366937</v>
      </c>
      <c r="S50" s="16">
        <f t="shared" si="93"/>
        <v>-0.19854304875661935</v>
      </c>
      <c r="T50" s="16">
        <f t="shared" si="93"/>
        <v>6.0232160858750119E-2</v>
      </c>
      <c r="U50" s="16">
        <f t="shared" si="93"/>
        <v>0.7071701848971742</v>
      </c>
      <c r="V50" s="16">
        <f t="shared" si="93"/>
        <v>0.81807384616090395</v>
      </c>
      <c r="W50" s="16">
        <f t="shared" si="93"/>
        <v>0.37445920110598452</v>
      </c>
      <c r="X50" s="16">
        <f t="shared" si="93"/>
        <v>0.7071701848971742</v>
      </c>
      <c r="Y50" s="16">
        <f t="shared" si="93"/>
        <v>1.3171403218476883</v>
      </c>
      <c r="Z50" s="16">
        <f t="shared" si="93"/>
        <v>1.5389476443751477</v>
      </c>
      <c r="AA50" s="16">
        <f t="shared" si="93"/>
        <v>1.2432045476718683</v>
      </c>
      <c r="AB50" s="16">
        <f t="shared" si="93"/>
        <v>1.372592152479553</v>
      </c>
      <c r="AC50" s="16">
        <f t="shared" si="93"/>
        <v>1.7237870798146975</v>
      </c>
      <c r="AD50" s="16">
        <f t="shared" si="93"/>
        <v>1.7237870798146975</v>
      </c>
      <c r="AE50" s="16">
        <f t="shared" si="93"/>
        <v>1.446527926655373</v>
      </c>
      <c r="AF50" s="16">
        <f t="shared" si="93"/>
        <v>1.520463700831193</v>
      </c>
      <c r="AG50" s="16">
        <f t="shared" si="93"/>
        <v>1.5943994750070125</v>
      </c>
      <c r="AH50" s="16">
        <f t="shared" si="93"/>
        <v>1.2062366605839583</v>
      </c>
      <c r="AI50" s="16">
        <f t="shared" si="93"/>
        <v>4.7803302268852052E-3</v>
      </c>
      <c r="AJ50" s="16">
        <f t="shared" si="93"/>
        <v>-0.80851318570713337</v>
      </c>
      <c r="AK50" s="16">
        <f t="shared" si="93"/>
        <v>-0.79002924216317871</v>
      </c>
      <c r="AL50" s="16">
        <f t="shared" si="93"/>
        <v>-1.4739351532895126</v>
      </c>
      <c r="AM50" s="16">
        <f t="shared" ref="AM50:BR50" si="94">-(AM10-$CP$10)/$CR$10</f>
        <v>-2.0839052902400268</v>
      </c>
      <c r="AN50" s="16">
        <f t="shared" si="94"/>
        <v>-2.1948089515037568</v>
      </c>
      <c r="AO50" s="16">
        <f t="shared" si="94"/>
        <v>-2.0839052902400268</v>
      </c>
      <c r="AP50" s="16">
        <f t="shared" si="94"/>
        <v>-2.1948089515037568</v>
      </c>
      <c r="AQ50" s="16">
        <f t="shared" si="94"/>
        <v>-2.0654213466960711</v>
      </c>
      <c r="AR50" s="16">
        <f t="shared" si="94"/>
        <v>-1.9914855725202516</v>
      </c>
      <c r="AS50" s="16">
        <f t="shared" si="94"/>
        <v>-1.3630314920257829</v>
      </c>
      <c r="AT50" s="16">
        <f t="shared" si="94"/>
        <v>-1.4184833226576479</v>
      </c>
      <c r="AU50" s="16">
        <f t="shared" si="94"/>
        <v>-1.3815154355697377</v>
      </c>
      <c r="AV50" s="16">
        <f t="shared" si="94"/>
        <v>-1.030320508234593</v>
      </c>
      <c r="AW50" s="16">
        <f t="shared" si="94"/>
        <v>-0.27247882293243936</v>
      </c>
      <c r="AX50" s="16">
        <f t="shared" si="94"/>
        <v>-0.30944671002034918</v>
      </c>
      <c r="AY50" s="16">
        <f t="shared" si="94"/>
        <v>-0.54973797609176389</v>
      </c>
      <c r="AZ50" s="16">
        <f t="shared" si="94"/>
        <v>-0.10612333103684463</v>
      </c>
      <c r="BA50" s="16">
        <f t="shared" si="94"/>
        <v>0.20810370921038976</v>
      </c>
      <c r="BB50" s="16">
        <f t="shared" si="94"/>
        <v>-1.3703613317069898E-2</v>
      </c>
      <c r="BC50" s="16">
        <f t="shared" si="94"/>
        <v>-0.43883431482803409</v>
      </c>
      <c r="BD50" s="16">
        <f t="shared" si="94"/>
        <v>-5.0671500404979711E-2</v>
      </c>
      <c r="BE50" s="16">
        <f t="shared" si="94"/>
        <v>7.8716104402705225E-2</v>
      </c>
      <c r="BF50" s="16">
        <f t="shared" si="94"/>
        <v>-5.0671500404979711E-2</v>
      </c>
      <c r="BG50" s="16">
        <f t="shared" si="94"/>
        <v>-0.23551093584452956</v>
      </c>
      <c r="BH50" s="16">
        <f t="shared" si="94"/>
        <v>-3.2187556861024605E-2</v>
      </c>
      <c r="BI50" s="16">
        <f t="shared" si="94"/>
        <v>0.3559752575620298</v>
      </c>
      <c r="BJ50" s="16">
        <f t="shared" si="94"/>
        <v>7.8716104402705225E-2</v>
      </c>
      <c r="BK50" s="16">
        <f t="shared" si="94"/>
        <v>-0.30944671002034918</v>
      </c>
      <c r="BL50" s="16">
        <f t="shared" si="94"/>
        <v>-0.40186642774012427</v>
      </c>
      <c r="BM50" s="16">
        <f t="shared" si="94"/>
        <v>-1.3703613317069898E-2</v>
      </c>
      <c r="BN50" s="16">
        <f t="shared" si="94"/>
        <v>-0.66064163735549375</v>
      </c>
      <c r="BO50" s="16">
        <f t="shared" si="94"/>
        <v>-0.93420400180602758</v>
      </c>
      <c r="BP50" s="16">
        <f t="shared" si="94"/>
        <v>-0.97671707195712387</v>
      </c>
      <c r="BQ50" s="16">
        <f t="shared" si="94"/>
        <v>-0.69945791879779895</v>
      </c>
      <c r="BR50" s="16">
        <f t="shared" si="94"/>
        <v>-0.61258338414121083</v>
      </c>
      <c r="BS50" s="16">
        <f t="shared" ref="BS50:CG50" si="95">-(BS10-$CP$10)/$CR$10</f>
        <v>-0.48319577933352625</v>
      </c>
      <c r="BT50" s="16">
        <f t="shared" si="95"/>
        <v>1.2173907644467167E-2</v>
      </c>
      <c r="BU50" s="16">
        <f t="shared" si="95"/>
        <v>0.51863396074883339</v>
      </c>
      <c r="BV50" s="16">
        <f t="shared" si="95"/>
        <v>0.60181170669663075</v>
      </c>
      <c r="BW50" s="16">
        <f t="shared" si="95"/>
        <v>0.61659886153179466</v>
      </c>
      <c r="BX50" s="16">
        <f t="shared" si="95"/>
        <v>0.85134494454002285</v>
      </c>
      <c r="BY50" s="16">
        <f t="shared" si="95"/>
        <v>1.1489364355976979</v>
      </c>
      <c r="BZ50" s="16">
        <f t="shared" si="95"/>
        <v>1.0823942388394601</v>
      </c>
      <c r="CA50" s="16">
        <f t="shared" si="95"/>
        <v>1.2191754210647268</v>
      </c>
      <c r="CB50" s="16">
        <f t="shared" si="95"/>
        <v>1.1138169428641835</v>
      </c>
      <c r="CC50" s="16">
        <f t="shared" si="95"/>
        <v>1.0676070840042962</v>
      </c>
      <c r="CD50" s="16">
        <f t="shared" si="95"/>
        <v>0.68683784699882366</v>
      </c>
      <c r="CE50" s="16">
        <f t="shared" si="95"/>
        <v>0.50754359462246046</v>
      </c>
      <c r="CF50" s="16">
        <f t="shared" si="95"/>
        <v>0.35043007449884322</v>
      </c>
      <c r="CG50" s="16">
        <f t="shared" si="95"/>
        <v>0.34118810272686545</v>
      </c>
      <c r="CH50" s="16">
        <f t="shared" ref="CH50:CM50" si="96">-(CH10-$CP$10)/$CR$10</f>
        <v>0.46318213011696885</v>
      </c>
      <c r="CI50" s="16">
        <f t="shared" si="96"/>
        <v>0.26170714548785928</v>
      </c>
      <c r="CJ50" s="16">
        <f t="shared" si="96"/>
        <v>0.35043007449884322</v>
      </c>
      <c r="CK50" s="16">
        <f t="shared" si="96"/>
        <v>0.71456376231475616</v>
      </c>
      <c r="CL50" s="16">
        <f t="shared" si="96"/>
        <v>0.69423142441640584</v>
      </c>
      <c r="CM50" s="16">
        <f t="shared" si="96"/>
        <v>0.5999633123422351</v>
      </c>
      <c r="CN50" s="16">
        <f t="shared" ref="CN50:CO50" si="97">-(CN10-$CP$10)/$CR$10</f>
        <v>0.77925756471859864</v>
      </c>
      <c r="CO50" s="16">
        <f t="shared" si="97"/>
        <v>0.84210297276804524</v>
      </c>
      <c r="CP50" s="1"/>
      <c r="CQ50" s="39"/>
      <c r="CR50" s="39"/>
    </row>
    <row r="51" spans="1:96" ht="15" customHeight="1" x14ac:dyDescent="0.25">
      <c r="A51" s="63" t="s">
        <v>139</v>
      </c>
      <c r="B51" s="62" t="s">
        <v>17</v>
      </c>
      <c r="S51" s="16">
        <f t="shared" ref="S51:AX51" si="98">-(S11-$CP$11)/$CR$11</f>
        <v>7.9443919257465967E-2</v>
      </c>
      <c r="T51" s="16">
        <f t="shared" si="98"/>
        <v>0.50798672461078465</v>
      </c>
      <c r="U51" s="16">
        <f t="shared" si="98"/>
        <v>0.67940384675211218</v>
      </c>
      <c r="V51" s="16">
        <f t="shared" si="98"/>
        <v>0.67940384675211218</v>
      </c>
      <c r="W51" s="16">
        <f t="shared" si="98"/>
        <v>0.93652952996410332</v>
      </c>
      <c r="X51" s="16">
        <f t="shared" si="98"/>
        <v>0.33656960246945716</v>
      </c>
      <c r="Y51" s="16">
        <f t="shared" si="98"/>
        <v>1.1936552131760945</v>
      </c>
      <c r="Z51" s="16">
        <f t="shared" si="98"/>
        <v>1.5364894574587495</v>
      </c>
      <c r="AA51" s="16">
        <f t="shared" si="98"/>
        <v>0.85082096889343961</v>
      </c>
      <c r="AB51" s="16">
        <f t="shared" si="98"/>
        <v>1.1936552131760945</v>
      </c>
      <c r="AC51" s="16">
        <f t="shared" si="98"/>
        <v>1.2793637742467583</v>
      </c>
      <c r="AD51" s="16">
        <f t="shared" si="98"/>
        <v>1.5364894574587495</v>
      </c>
      <c r="AE51" s="16">
        <f t="shared" si="98"/>
        <v>1.4507808963880857</v>
      </c>
      <c r="AF51" s="16">
        <f t="shared" si="98"/>
        <v>1.2793637742467583</v>
      </c>
      <c r="AG51" s="16">
        <f t="shared" si="98"/>
        <v>1.3650723353174221</v>
      </c>
      <c r="AH51" s="16">
        <f t="shared" si="98"/>
        <v>0.93652952996410332</v>
      </c>
      <c r="AI51" s="16">
        <f t="shared" si="98"/>
        <v>7.9443919257465967E-2</v>
      </c>
      <c r="AJ51" s="16">
        <f t="shared" si="98"/>
        <v>-0.43480744716651648</v>
      </c>
      <c r="AK51" s="16">
        <f t="shared" si="98"/>
        <v>-0.77764169144917139</v>
      </c>
      <c r="AL51" s="16">
        <f t="shared" si="98"/>
        <v>-1.8061444242971363</v>
      </c>
      <c r="AM51" s="16">
        <f t="shared" si="98"/>
        <v>-2.7489385960744372</v>
      </c>
      <c r="AN51" s="16">
        <f t="shared" si="98"/>
        <v>-3.0060642792864285</v>
      </c>
      <c r="AO51" s="16">
        <f t="shared" si="98"/>
        <v>-2.57752147393311</v>
      </c>
      <c r="AP51" s="16">
        <f t="shared" si="98"/>
        <v>-2.491812912862446</v>
      </c>
      <c r="AQ51" s="16">
        <f t="shared" si="98"/>
        <v>-2.491812912862446</v>
      </c>
      <c r="AR51" s="16">
        <f t="shared" si="98"/>
        <v>-1.2918930578731538</v>
      </c>
      <c r="AS51" s="16">
        <f t="shared" si="98"/>
        <v>-0.69193313037850768</v>
      </c>
      <c r="AT51" s="16">
        <f t="shared" si="98"/>
        <v>-1.2061844968024902</v>
      </c>
      <c r="AU51" s="16">
        <f t="shared" si="98"/>
        <v>-1.549018741085145</v>
      </c>
      <c r="AV51" s="16">
        <f t="shared" si="98"/>
        <v>-1.0347673746611625</v>
      </c>
      <c r="AW51" s="16">
        <f t="shared" si="98"/>
        <v>-0.69193313037850768</v>
      </c>
      <c r="AX51" s="16">
        <f t="shared" si="98"/>
        <v>-0.52051600823718014</v>
      </c>
      <c r="AY51" s="16">
        <f t="shared" ref="AY51:CE51" si="99">-(AY11-$CP$11)/$CR$11</f>
        <v>-0.8633502525198351</v>
      </c>
      <c r="AZ51" s="16">
        <f t="shared" si="99"/>
        <v>-0.77764169144917139</v>
      </c>
      <c r="BA51" s="16">
        <f t="shared" si="99"/>
        <v>-0.263390325025189</v>
      </c>
      <c r="BB51" s="16">
        <f t="shared" si="99"/>
        <v>-0.34909888609585271</v>
      </c>
      <c r="BC51" s="16">
        <f t="shared" si="99"/>
        <v>-0.52051600823718014</v>
      </c>
      <c r="BD51" s="16">
        <f t="shared" si="99"/>
        <v>-0.8633502525198351</v>
      </c>
      <c r="BE51" s="16">
        <f t="shared" si="99"/>
        <v>-0.17768176395452523</v>
      </c>
      <c r="BF51" s="16">
        <f t="shared" si="99"/>
        <v>-9.1973202883861502E-2</v>
      </c>
      <c r="BG51" s="16">
        <f t="shared" si="99"/>
        <v>-6.2646418131977648E-3</v>
      </c>
      <c r="BH51" s="16">
        <f t="shared" si="99"/>
        <v>-0.17768176395452523</v>
      </c>
      <c r="BI51" s="16">
        <f t="shared" si="99"/>
        <v>7.9443919257465967E-2</v>
      </c>
      <c r="BJ51" s="16">
        <f t="shared" si="99"/>
        <v>-0.17768176395452523</v>
      </c>
      <c r="BK51" s="16">
        <f t="shared" si="99"/>
        <v>-0.263390325025189</v>
      </c>
      <c r="BL51" s="16">
        <f t="shared" si="99"/>
        <v>-0.34909888609585271</v>
      </c>
      <c r="BM51" s="16">
        <f t="shared" si="99"/>
        <v>-0.34909888609585271</v>
      </c>
      <c r="BN51" s="16">
        <f t="shared" si="99"/>
        <v>-0.263390325025189</v>
      </c>
      <c r="BO51" s="16">
        <f t="shared" si="99"/>
        <v>-0.52051600823718014</v>
      </c>
      <c r="BP51" s="16">
        <f t="shared" si="99"/>
        <v>-0.43480744716651648</v>
      </c>
      <c r="BQ51" s="16">
        <f t="shared" si="99"/>
        <v>-0.17768176395452523</v>
      </c>
      <c r="BR51" s="16">
        <f t="shared" si="99"/>
        <v>-0.17768176395452523</v>
      </c>
      <c r="BS51" s="16">
        <f t="shared" si="99"/>
        <v>-6.2646418131977648E-3</v>
      </c>
      <c r="BT51" s="16">
        <f t="shared" si="99"/>
        <v>0.16515248032812971</v>
      </c>
      <c r="BU51" s="16">
        <f t="shared" si="99"/>
        <v>0.33656960246945716</v>
      </c>
      <c r="BV51" s="16">
        <f t="shared" si="99"/>
        <v>0.67940384675211218</v>
      </c>
      <c r="BW51" s="16">
        <f t="shared" si="99"/>
        <v>0.59369528568144836</v>
      </c>
      <c r="BX51" s="16">
        <f t="shared" si="99"/>
        <v>0.7651124078227759</v>
      </c>
      <c r="BY51" s="16">
        <f t="shared" si="99"/>
        <v>1.022238091034767</v>
      </c>
      <c r="BZ51" s="16">
        <f t="shared" si="99"/>
        <v>0.93652952996410332</v>
      </c>
      <c r="CA51" s="16">
        <f t="shared" si="99"/>
        <v>0.93652952996410332</v>
      </c>
      <c r="CB51" s="16">
        <f t="shared" si="99"/>
        <v>0.87653353721463878</v>
      </c>
      <c r="CC51" s="16">
        <f t="shared" si="99"/>
        <v>0.49084501239665168</v>
      </c>
      <c r="CD51" s="16">
        <f t="shared" si="99"/>
        <v>0.24229018529172694</v>
      </c>
      <c r="CE51" s="16">
        <f t="shared" si="99"/>
        <v>0.38799473911185556</v>
      </c>
      <c r="CF51" s="16">
        <f t="shared" ref="CF51:CK51" si="100">-(CF11-$CP$11)/$CR$11</f>
        <v>-2.3406354027330756E-2</v>
      </c>
      <c r="CG51" s="16">
        <f t="shared" si="100"/>
        <v>0.22514847307759456</v>
      </c>
      <c r="CH51" s="16">
        <f t="shared" si="100"/>
        <v>0.46513244407545279</v>
      </c>
      <c r="CI51" s="16">
        <f t="shared" si="100"/>
        <v>0.27657360971999234</v>
      </c>
      <c r="CJ51" s="16">
        <f t="shared" si="100"/>
        <v>0.67940384675211218</v>
      </c>
      <c r="CK51" s="16">
        <f t="shared" si="100"/>
        <v>1.1422300765336961</v>
      </c>
      <c r="CL51" s="16">
        <f t="shared" ref="CL51:CM51" si="101">-(CL11-$CP$11)/$CR$11</f>
        <v>0.98795466660650166</v>
      </c>
      <c r="CM51" s="16">
        <f t="shared" si="101"/>
        <v>1.1108036041411198</v>
      </c>
      <c r="CN51" s="16">
        <f t="shared" ref="CN51:CO51" si="102">-(CN11-$CP$11)/$CR$11</f>
        <v>1.2622220620326257</v>
      </c>
      <c r="CO51" s="16">
        <f t="shared" si="102"/>
        <v>0.90796000960721557</v>
      </c>
      <c r="CP51" s="1"/>
      <c r="CQ51" s="39"/>
      <c r="CR51" s="39"/>
    </row>
    <row r="52" spans="1:96" ht="15" customHeight="1" x14ac:dyDescent="0.25">
      <c r="A52" s="63" t="s">
        <v>140</v>
      </c>
      <c r="B52" s="62" t="s">
        <v>18</v>
      </c>
      <c r="S52" s="16">
        <f t="shared" ref="S52:AX52" si="103">-(S12-$CP$12)/$CR$12</f>
        <v>0.13871859938763945</v>
      </c>
      <c r="T52" s="16">
        <f t="shared" si="103"/>
        <v>-3.5702489566081699E-2</v>
      </c>
      <c r="U52" s="16">
        <f t="shared" si="103"/>
        <v>-0.24888382050951777</v>
      </c>
      <c r="V52" s="16">
        <f t="shared" si="103"/>
        <v>0.43911047480793608</v>
      </c>
      <c r="W52" s="16">
        <f t="shared" si="103"/>
        <v>0.50694089828993849</v>
      </c>
      <c r="X52" s="16">
        <f t="shared" si="103"/>
        <v>0.41004029331564923</v>
      </c>
      <c r="Y52" s="16">
        <f t="shared" si="103"/>
        <v>0.5360110797822254</v>
      </c>
      <c r="Z52" s="16">
        <f t="shared" si="103"/>
        <v>0.51663095878736764</v>
      </c>
      <c r="AA52" s="16">
        <f t="shared" si="103"/>
        <v>1.0786544676382452</v>
      </c>
      <c r="AB52" s="16">
        <f t="shared" si="103"/>
        <v>0.61353156376165696</v>
      </c>
      <c r="AC52" s="16">
        <f t="shared" si="103"/>
        <v>1.1367948306228191</v>
      </c>
      <c r="AD52" s="16">
        <f t="shared" si="103"/>
        <v>1.3209059800739686</v>
      </c>
      <c r="AE52" s="16">
        <f t="shared" si="103"/>
        <v>1.0592743466433876</v>
      </c>
      <c r="AF52" s="16">
        <f t="shared" si="103"/>
        <v>1.6019177344994078</v>
      </c>
      <c r="AG52" s="16">
        <f t="shared" si="103"/>
        <v>1.6019177344994078</v>
      </c>
      <c r="AH52" s="16">
        <f t="shared" si="103"/>
        <v>1.6988183394736971</v>
      </c>
      <c r="AI52" s="16">
        <f t="shared" si="103"/>
        <v>1.3112159195765398</v>
      </c>
      <c r="AJ52" s="16">
        <f t="shared" si="103"/>
        <v>0.72012222923337499</v>
      </c>
      <c r="AK52" s="16">
        <f t="shared" si="103"/>
        <v>-0.52989557493495731</v>
      </c>
      <c r="AL52" s="16">
        <f t="shared" si="103"/>
        <v>-1.1016091442832641</v>
      </c>
      <c r="AM52" s="16">
        <f t="shared" si="103"/>
        <v>-1.7992935000981467</v>
      </c>
      <c r="AN52" s="16">
        <f t="shared" si="103"/>
        <v>-1.9930947100467253</v>
      </c>
      <c r="AO52" s="16">
        <f t="shared" si="103"/>
        <v>-2.49697785591303</v>
      </c>
      <c r="AP52" s="16">
        <f t="shared" si="103"/>
        <v>-2.1578257385030173</v>
      </c>
      <c r="AQ52" s="16">
        <f t="shared" si="103"/>
        <v>-2.3613170089490252</v>
      </c>
      <c r="AR52" s="16">
        <f t="shared" si="103"/>
        <v>-1.683012774129</v>
      </c>
      <c r="AS52" s="16">
        <f t="shared" si="103"/>
        <v>-1.4407612616932766</v>
      </c>
      <c r="AT52" s="16">
        <f t="shared" si="103"/>
        <v>-1.4020010197035611</v>
      </c>
      <c r="AU52" s="16">
        <f t="shared" si="103"/>
        <v>-2.1093754360158727</v>
      </c>
      <c r="AV52" s="16">
        <f t="shared" si="103"/>
        <v>-1.9155742260672941</v>
      </c>
      <c r="AW52" s="16">
        <f t="shared" si="103"/>
        <v>-1.1403693862729796</v>
      </c>
      <c r="AX52" s="16">
        <f t="shared" si="103"/>
        <v>-1.4310712011958475</v>
      </c>
      <c r="AY52" s="16">
        <f t="shared" ref="AY52:CG52" si="104">-(AY12-$CP$12)/$CR$12</f>
        <v>-0.94656817632440104</v>
      </c>
      <c r="AZ52" s="16">
        <f t="shared" si="104"/>
        <v>-1.0434687812986903</v>
      </c>
      <c r="BA52" s="16">
        <f t="shared" si="104"/>
        <v>-0.26826394150437588</v>
      </c>
      <c r="BB52" s="16">
        <f t="shared" si="104"/>
        <v>-0.84966757135011173</v>
      </c>
      <c r="BC52" s="16">
        <f t="shared" si="104"/>
        <v>-0.3651645464786652</v>
      </c>
      <c r="BD52" s="16">
        <f t="shared" si="104"/>
        <v>-0.17136333653008659</v>
      </c>
      <c r="BE52" s="16">
        <f t="shared" si="104"/>
        <v>0.11933847839278132</v>
      </c>
      <c r="BF52" s="16">
        <f t="shared" si="104"/>
        <v>-0.17136333653008659</v>
      </c>
      <c r="BG52" s="16">
        <f t="shared" si="104"/>
        <v>-7.4462731555797287E-2</v>
      </c>
      <c r="BH52" s="16">
        <f t="shared" si="104"/>
        <v>0.11933847839278132</v>
      </c>
      <c r="BI52" s="16">
        <f t="shared" si="104"/>
        <v>-0.17136333653008659</v>
      </c>
      <c r="BJ52" s="16">
        <f t="shared" si="104"/>
        <v>-7.4462731555797287E-2</v>
      </c>
      <c r="BK52" s="16">
        <f t="shared" si="104"/>
        <v>-0.17136333653008659</v>
      </c>
      <c r="BL52" s="16">
        <f t="shared" si="104"/>
        <v>-0.17136333653008659</v>
      </c>
      <c r="BM52" s="16">
        <f t="shared" si="104"/>
        <v>-7.4462731555797287E-2</v>
      </c>
      <c r="BN52" s="16">
        <f t="shared" si="104"/>
        <v>-0.3651645464786652</v>
      </c>
      <c r="BO52" s="16">
        <f t="shared" si="104"/>
        <v>2.2437873418492019E-2</v>
      </c>
      <c r="BP52" s="16">
        <f t="shared" si="104"/>
        <v>2.2437873418492019E-2</v>
      </c>
      <c r="BQ52" s="16">
        <f t="shared" si="104"/>
        <v>0.31313968834135991</v>
      </c>
      <c r="BR52" s="16">
        <f t="shared" si="104"/>
        <v>0.11933847839278132</v>
      </c>
      <c r="BS52" s="16">
        <f t="shared" si="104"/>
        <v>-0.12291303404294193</v>
      </c>
      <c r="BT52" s="16">
        <f t="shared" si="104"/>
        <v>0.32282974883878901</v>
      </c>
      <c r="BU52" s="16">
        <f t="shared" si="104"/>
        <v>0.36158999082850457</v>
      </c>
      <c r="BV52" s="16">
        <f t="shared" si="104"/>
        <v>0.59415144276679877</v>
      </c>
      <c r="BW52" s="16">
        <f t="shared" si="104"/>
        <v>0.46818065630022293</v>
      </c>
      <c r="BX52" s="16">
        <f t="shared" si="104"/>
        <v>0.68136198724365937</v>
      </c>
      <c r="BY52" s="16">
        <f t="shared" si="104"/>
        <v>0.75888247122309083</v>
      </c>
      <c r="BZ52" s="16">
        <f t="shared" si="104"/>
        <v>0.85578307619738014</v>
      </c>
      <c r="CA52" s="16">
        <f t="shared" si="104"/>
        <v>1.0398942256485297</v>
      </c>
      <c r="CB52" s="16">
        <f t="shared" si="104"/>
        <v>0.86547313669480885</v>
      </c>
      <c r="CC52" s="16">
        <f t="shared" si="104"/>
        <v>0.83640295520252206</v>
      </c>
      <c r="CD52" s="16">
        <f t="shared" si="104"/>
        <v>0.83640295520252206</v>
      </c>
      <c r="CE52" s="16">
        <f t="shared" si="104"/>
        <v>0.61353156376165696</v>
      </c>
      <c r="CF52" s="16">
        <f t="shared" si="104"/>
        <v>0.4778707167976517</v>
      </c>
      <c r="CG52" s="16">
        <f t="shared" si="104"/>
        <v>-2.6012429068652632E-2</v>
      </c>
      <c r="CH52" s="16">
        <f t="shared" ref="CH52:CM52" si="105">-(CH12-$CP$12)/$CR$12</f>
        <v>0.52632101928479635</v>
      </c>
      <c r="CI52" s="16">
        <f t="shared" si="105"/>
        <v>-5.508261056093984E-2</v>
      </c>
      <c r="CJ52" s="16">
        <f t="shared" si="105"/>
        <v>0.57154130160613148</v>
      </c>
      <c r="CK52" s="16">
        <f t="shared" si="105"/>
        <v>0.64260174525394376</v>
      </c>
      <c r="CL52" s="16">
        <f t="shared" si="105"/>
        <v>0.62322162425908567</v>
      </c>
      <c r="CM52" s="16">
        <f t="shared" si="105"/>
        <v>0.72658226956499417</v>
      </c>
      <c r="CN52" s="16">
        <f t="shared" ref="CN52:CO52" si="106">-(CN12-$CP$12)/$CR$12</f>
        <v>0.95914372150328875</v>
      </c>
      <c r="CO52" s="16">
        <f t="shared" si="106"/>
        <v>0.80087273337861586</v>
      </c>
      <c r="CP52" s="1"/>
      <c r="CQ52" s="39"/>
      <c r="CR52" s="39"/>
    </row>
    <row r="53" spans="1:96" x14ac:dyDescent="0.25">
      <c r="A53" s="63" t="s">
        <v>124</v>
      </c>
      <c r="B53" s="62" t="s">
        <v>19</v>
      </c>
      <c r="C53" s="16">
        <f t="shared" ref="C53:AH53" si="107">(C13-$CP$13)/$CR$13</f>
        <v>-2.1960641129271274</v>
      </c>
      <c r="D53" s="16">
        <f t="shared" si="107"/>
        <v>-0.7624736387741583</v>
      </c>
      <c r="E53" s="16">
        <f t="shared" si="107"/>
        <v>-0.92515057201137418</v>
      </c>
      <c r="F53" s="16">
        <f t="shared" si="107"/>
        <v>0.18986424121871348</v>
      </c>
      <c r="G53" s="16">
        <f t="shared" si="107"/>
        <v>-0.48117810838480651</v>
      </c>
      <c r="H53" s="16">
        <f t="shared" si="107"/>
        <v>-0.28799925016561001</v>
      </c>
      <c r="I53" s="16">
        <f t="shared" si="107"/>
        <v>0.42371233274721176</v>
      </c>
      <c r="J53" s="16">
        <f t="shared" si="107"/>
        <v>0.12208218570320761</v>
      </c>
      <c r="K53" s="16">
        <f t="shared" si="107"/>
        <v>0.51860721046892033</v>
      </c>
      <c r="L53" s="16">
        <f t="shared" si="107"/>
        <v>0.26103539950999449</v>
      </c>
      <c r="M53" s="16">
        <f t="shared" si="107"/>
        <v>0.45421425772918955</v>
      </c>
      <c r="N53" s="16">
        <f t="shared" si="107"/>
        <v>0.67789504093036246</v>
      </c>
      <c r="O53" s="16">
        <f t="shared" si="107"/>
        <v>0.85073928249490516</v>
      </c>
      <c r="P53" s="16">
        <f t="shared" si="107"/>
        <v>0.91174313245886218</v>
      </c>
      <c r="Q53" s="16">
        <f t="shared" si="107"/>
        <v>0.83718287139180314</v>
      </c>
      <c r="R53" s="16">
        <f t="shared" si="107"/>
        <v>0.94224505744083997</v>
      </c>
      <c r="S53" s="16">
        <f t="shared" si="107"/>
        <v>0.87785210470110631</v>
      </c>
      <c r="T53" s="16">
        <f t="shared" si="107"/>
        <v>0.95241236576816535</v>
      </c>
      <c r="U53" s="16">
        <f t="shared" si="107"/>
        <v>0.86768479637378237</v>
      </c>
      <c r="V53" s="16">
        <f t="shared" si="107"/>
        <v>0.82023735751292592</v>
      </c>
      <c r="W53" s="16">
        <f t="shared" si="107"/>
        <v>0.90496492690731045</v>
      </c>
      <c r="X53" s="16">
        <f t="shared" si="107"/>
        <v>0.99308159907747007</v>
      </c>
      <c r="Y53" s="16">
        <f t="shared" si="107"/>
        <v>1.0811982712476269</v>
      </c>
      <c r="Z53" s="16">
        <f t="shared" si="107"/>
        <v>1.2370969989332938</v>
      </c>
      <c r="AA53" s="16">
        <f t="shared" si="107"/>
        <v>1.1896495600724404</v>
      </c>
      <c r="AB53" s="16">
        <f t="shared" si="107"/>
        <v>1.2235405878301933</v>
      </c>
      <c r="AC53" s="16">
        <f t="shared" si="107"/>
        <v>1.5455053515288513</v>
      </c>
      <c r="AD53" s="16">
        <f t="shared" si="107"/>
        <v>1.565839968183502</v>
      </c>
      <c r="AE53" s="16">
        <f t="shared" si="107"/>
        <v>1.745462415299595</v>
      </c>
      <c r="AF53" s="16">
        <f t="shared" si="107"/>
        <v>1.3150463627761266</v>
      </c>
      <c r="AG53" s="16">
        <f t="shared" si="107"/>
        <v>1.08797647679918</v>
      </c>
      <c r="AH53" s="16">
        <f t="shared" si="107"/>
        <v>0.60333477986330475</v>
      </c>
      <c r="AI53" s="16">
        <f t="shared" ref="AI53:BN53" si="108">(AI13-$CP$13)/$CR$13</f>
        <v>0.23053347452801529</v>
      </c>
      <c r="AJ53" s="16">
        <f t="shared" si="108"/>
        <v>-0.7455281248952812</v>
      </c>
      <c r="AK53" s="16">
        <f t="shared" si="108"/>
        <v>-0.99971083307843178</v>
      </c>
      <c r="AL53" s="16">
        <f t="shared" si="108"/>
        <v>-2.0672782074476643</v>
      </c>
      <c r="AM53" s="16">
        <f t="shared" si="108"/>
        <v>-3.59915266209812</v>
      </c>
      <c r="AN53" s="16">
        <f t="shared" si="108"/>
        <v>-3.1551801984715495</v>
      </c>
      <c r="AO53" s="16">
        <f t="shared" si="108"/>
        <v>-2.9145539013914994</v>
      </c>
      <c r="AP53" s="16">
        <f t="shared" si="108"/>
        <v>-2.4773596433164808</v>
      </c>
      <c r="AQ53" s="16">
        <f t="shared" si="108"/>
        <v>-1.75886985485211</v>
      </c>
      <c r="AR53" s="16">
        <f t="shared" si="108"/>
        <v>-0.80314287208346158</v>
      </c>
      <c r="AS53" s="16">
        <f t="shared" si="108"/>
        <v>-0.41339605286929776</v>
      </c>
      <c r="AT53" s="16">
        <f t="shared" si="108"/>
        <v>-0.26766463351095765</v>
      </c>
      <c r="AU53" s="16">
        <f t="shared" si="108"/>
        <v>-0.43373066952395006</v>
      </c>
      <c r="AV53" s="16">
        <f t="shared" si="108"/>
        <v>-0.21004988632277868</v>
      </c>
      <c r="AW53" s="16">
        <f t="shared" si="108"/>
        <v>5.0911027411923701E-2</v>
      </c>
      <c r="AX53" s="16">
        <f t="shared" si="108"/>
        <v>-1.0092822552031876E-2</v>
      </c>
      <c r="AY53" s="16">
        <f t="shared" si="108"/>
        <v>-2.0260130879358768E-2</v>
      </c>
      <c r="AZ53" s="16">
        <f t="shared" si="108"/>
        <v>7.124564406657749E-2</v>
      </c>
      <c r="BA53" s="16">
        <f t="shared" si="108"/>
        <v>0.16952962456406115</v>
      </c>
      <c r="BB53" s="16">
        <f t="shared" si="108"/>
        <v>0.24408988563111875</v>
      </c>
      <c r="BC53" s="16">
        <f t="shared" si="108"/>
        <v>0.21019885787336437</v>
      </c>
      <c r="BD53" s="16">
        <f t="shared" si="108"/>
        <v>0.15258411068518396</v>
      </c>
      <c r="BE53" s="16">
        <f t="shared" si="108"/>
        <v>0.14580590513363365</v>
      </c>
      <c r="BF53" s="16">
        <f t="shared" si="108"/>
        <v>0.22375526897646786</v>
      </c>
      <c r="BG53" s="16">
        <f t="shared" si="108"/>
        <v>0.284759118940422</v>
      </c>
      <c r="BH53" s="16">
        <f t="shared" si="108"/>
        <v>0.1322494940305316</v>
      </c>
      <c r="BI53" s="16">
        <f t="shared" si="108"/>
        <v>1.0241794102619019E-2</v>
      </c>
      <c r="BJ53" s="16">
        <f t="shared" si="108"/>
        <v>2.7187307981497655E-2</v>
      </c>
      <c r="BK53" s="16">
        <f t="shared" si="108"/>
        <v>-0.21682809187432753</v>
      </c>
      <c r="BL53" s="16">
        <f t="shared" si="108"/>
        <v>-0.10159859749796668</v>
      </c>
      <c r="BM53" s="16">
        <f t="shared" si="108"/>
        <v>-3.3816541982459362E-2</v>
      </c>
      <c r="BN53" s="16">
        <f t="shared" si="108"/>
        <v>-3.3816541982459362E-2</v>
      </c>
      <c r="BO53" s="16">
        <f t="shared" ref="BO53:CG53" si="109">(BO13-$CP$13)/$CR$13</f>
        <v>1.0241794102619019E-2</v>
      </c>
      <c r="BP53" s="16">
        <f t="shared" si="109"/>
        <v>0.1458059051336322</v>
      </c>
      <c r="BQ53" s="16">
        <f t="shared" si="109"/>
        <v>0.11191487737588073</v>
      </c>
      <c r="BR53" s="16">
        <f t="shared" si="109"/>
        <v>0.10513667182433042</v>
      </c>
      <c r="BS53" s="16">
        <f t="shared" si="109"/>
        <v>0.15597321346096055</v>
      </c>
      <c r="BT53" s="16">
        <f t="shared" si="109"/>
        <v>0.34576296890437902</v>
      </c>
      <c r="BU53" s="16">
        <f t="shared" si="109"/>
        <v>0.34237386612860388</v>
      </c>
      <c r="BV53" s="16">
        <f t="shared" si="109"/>
        <v>0.53555272434779888</v>
      </c>
      <c r="BW53" s="16">
        <f t="shared" si="109"/>
        <v>0.45421425772918955</v>
      </c>
      <c r="BX53" s="16">
        <f t="shared" si="109"/>
        <v>0.25425719395844421</v>
      </c>
      <c r="BY53" s="16">
        <f t="shared" si="109"/>
        <v>0.38643220221368224</v>
      </c>
      <c r="BZ53" s="16">
        <f t="shared" si="109"/>
        <v>0.49488349103849427</v>
      </c>
      <c r="CA53" s="16">
        <f t="shared" si="109"/>
        <v>0.33559566057705215</v>
      </c>
      <c r="CB53" s="16">
        <f t="shared" si="109"/>
        <v>0.1424168023578585</v>
      </c>
      <c r="CC53" s="16">
        <f t="shared" si="109"/>
        <v>0.1288603912547579</v>
      </c>
      <c r="CD53" s="16">
        <f t="shared" si="109"/>
        <v>0.18308603566716175</v>
      </c>
      <c r="CE53" s="16">
        <f t="shared" si="109"/>
        <v>8.1412952393901492E-2</v>
      </c>
      <c r="CF53" s="16">
        <f t="shared" si="109"/>
        <v>-2.2604570656668579</v>
      </c>
      <c r="CG53" s="16">
        <f t="shared" si="109"/>
        <v>-0.6879133777071007</v>
      </c>
      <c r="CH53" s="16">
        <f t="shared" ref="CH53:CM53" si="110">(CH13-$CP$13)/$CR$13</f>
        <v>-0.61335311664004311</v>
      </c>
      <c r="CI53" s="16">
        <f t="shared" si="110"/>
        <v>-0.95565249699335197</v>
      </c>
      <c r="CJ53" s="16">
        <f t="shared" si="110"/>
        <v>0.2407007828553436</v>
      </c>
      <c r="CK53" s="16">
        <f t="shared" si="110"/>
        <v>0.24408988563111875</v>
      </c>
      <c r="CL53" s="16">
        <f t="shared" si="110"/>
        <v>4.41328218603734E-2</v>
      </c>
      <c r="CM53" s="16">
        <f t="shared" si="110"/>
        <v>-0.14226783080726993</v>
      </c>
      <c r="CN53" s="16">
        <f t="shared" ref="CN53:CO53" si="111">(CN13-$CP$13)/$CR$13</f>
        <v>-0.6675787610524484</v>
      </c>
      <c r="CO53" s="16">
        <f t="shared" si="111"/>
        <v>-0.65402234994934783</v>
      </c>
      <c r="CP53" s="41"/>
      <c r="CQ53" s="39"/>
      <c r="CR53" s="39"/>
    </row>
    <row r="54" spans="1:96" x14ac:dyDescent="0.25">
      <c r="A54" s="63" t="s">
        <v>154</v>
      </c>
      <c r="B54" s="61" t="s">
        <v>151</v>
      </c>
      <c r="C54" s="16">
        <f t="shared" ref="C54:AH54" si="112">(C14-$CP$14)/$CR$14</f>
        <v>-1.7590301029957995</v>
      </c>
      <c r="D54" s="16">
        <f t="shared" si="112"/>
        <v>-1.7477592097048742</v>
      </c>
      <c r="E54" s="16">
        <f t="shared" si="112"/>
        <v>-1.7307789622714969</v>
      </c>
      <c r="F54" s="16">
        <f t="shared" si="112"/>
        <v>-1.7064449188876467</v>
      </c>
      <c r="G54" s="16">
        <f t="shared" si="112"/>
        <v>-1.6835705485693429</v>
      </c>
      <c r="H54" s="16">
        <f t="shared" si="112"/>
        <v>-1.6621004206938426</v>
      </c>
      <c r="I54" s="16">
        <f t="shared" si="112"/>
        <v>-1.6382098222919306</v>
      </c>
      <c r="J54" s="16">
        <f t="shared" si="112"/>
        <v>-1.5880081549616947</v>
      </c>
      <c r="K54" s="16">
        <f t="shared" si="112"/>
        <v>-1.5671477639363594</v>
      </c>
      <c r="L54" s="16">
        <f t="shared" si="112"/>
        <v>-1.54602869667156</v>
      </c>
      <c r="M54" s="16">
        <f t="shared" si="112"/>
        <v>-1.5066544776503115</v>
      </c>
      <c r="N54" s="16">
        <f t="shared" si="112"/>
        <v>-1.4579309602598691</v>
      </c>
      <c r="O54" s="16">
        <f t="shared" si="112"/>
        <v>-1.4230466216807431</v>
      </c>
      <c r="P54" s="16">
        <f t="shared" si="112"/>
        <v>-1.3805867646601757</v>
      </c>
      <c r="Q54" s="16">
        <f t="shared" si="112"/>
        <v>-1.3294058229948267</v>
      </c>
      <c r="R54" s="16">
        <f t="shared" si="112"/>
        <v>-1.2757120264318287</v>
      </c>
      <c r="S54" s="16">
        <f t="shared" si="112"/>
        <v>-1.2141470814394306</v>
      </c>
      <c r="T54" s="16">
        <f t="shared" si="112"/>
        <v>-1.139315740737386</v>
      </c>
      <c r="U54" s="16">
        <f t="shared" si="112"/>
        <v>-1.0523820474032823</v>
      </c>
      <c r="V54" s="16">
        <f t="shared" si="112"/>
        <v>-0.96169754859695278</v>
      </c>
      <c r="W54" s="16">
        <f t="shared" si="112"/>
        <v>-0.85294266677664821</v>
      </c>
      <c r="X54" s="16">
        <f t="shared" si="112"/>
        <v>-0.70405601409095064</v>
      </c>
      <c r="Y54" s="16">
        <f t="shared" si="112"/>
        <v>-0.5368218252775665</v>
      </c>
      <c r="Z54" s="16">
        <f t="shared" si="112"/>
        <v>-0.33002864870045967</v>
      </c>
      <c r="AA54" s="16">
        <f t="shared" si="112"/>
        <v>-0.15470158896670647</v>
      </c>
      <c r="AB54" s="16">
        <f t="shared" si="112"/>
        <v>3.440921895562097E-2</v>
      </c>
      <c r="AC54" s="16">
        <f t="shared" si="112"/>
        <v>0.30023600875322976</v>
      </c>
      <c r="AD54" s="16">
        <f t="shared" si="112"/>
        <v>0.61199630792992044</v>
      </c>
      <c r="AE54" s="16">
        <f t="shared" si="112"/>
        <v>0.88654418237231059</v>
      </c>
      <c r="AF54" s="16">
        <f t="shared" si="112"/>
        <v>1.1461442655485392</v>
      </c>
      <c r="AG54" s="16">
        <f t="shared" si="112"/>
        <v>1.31755422794184</v>
      </c>
      <c r="AH54" s="16">
        <f t="shared" si="112"/>
        <v>1.4868578266709347</v>
      </c>
      <c r="AI54" s="16">
        <f t="shared" ref="AI54:BN54" si="113">(AI14-$CP$14)/$CR$14</f>
        <v>1.6050174374831754</v>
      </c>
      <c r="AJ54" s="16">
        <f t="shared" si="113"/>
        <v>1.764990214717324</v>
      </c>
      <c r="AK54" s="16">
        <f t="shared" si="113"/>
        <v>1.8926284620184908</v>
      </c>
      <c r="AL54" s="16">
        <f t="shared" si="113"/>
        <v>1.8883418271930896</v>
      </c>
      <c r="AM54" s="16">
        <f t="shared" si="113"/>
        <v>1.8332807419357828</v>
      </c>
      <c r="AN54" s="16">
        <f t="shared" si="113"/>
        <v>1.7564723756892642</v>
      </c>
      <c r="AO54" s="16">
        <f t="shared" si="113"/>
        <v>1.7051251421556883</v>
      </c>
      <c r="AP54" s="16">
        <f t="shared" si="113"/>
        <v>1.6089345348236284</v>
      </c>
      <c r="AQ54" s="16">
        <f t="shared" si="113"/>
        <v>1.5306849723858114</v>
      </c>
      <c r="AR54" s="16">
        <f t="shared" si="113"/>
        <v>1.2448846815267434</v>
      </c>
      <c r="AS54" s="16">
        <f t="shared" si="113"/>
        <v>1.1967893778607135</v>
      </c>
      <c r="AT54" s="16">
        <f t="shared" si="113"/>
        <v>1.0827131562571519</v>
      </c>
      <c r="AU54" s="16">
        <f t="shared" si="113"/>
        <v>1.0076416161898911</v>
      </c>
      <c r="AV54" s="16">
        <f t="shared" si="113"/>
        <v>0.95293159154328511</v>
      </c>
      <c r="AW54" s="16">
        <f t="shared" si="113"/>
        <v>0.94005321019283439</v>
      </c>
      <c r="AX54" s="16">
        <f t="shared" si="113"/>
        <v>0.85105010694302008</v>
      </c>
      <c r="AY54" s="16">
        <f t="shared" si="113"/>
        <v>0.68708632487142918</v>
      </c>
      <c r="AZ54" s="16">
        <f t="shared" si="113"/>
        <v>0.59658659480757326</v>
      </c>
      <c r="BA54" s="16">
        <f t="shared" si="113"/>
        <v>0.58732968080961723</v>
      </c>
      <c r="BB54" s="16">
        <f t="shared" si="113"/>
        <v>0.52290082030886909</v>
      </c>
      <c r="BC54" s="16">
        <f t="shared" si="113"/>
        <v>0.48112460763545567</v>
      </c>
      <c r="BD54" s="16">
        <f t="shared" si="113"/>
        <v>0.41843257331396516</v>
      </c>
      <c r="BE54" s="16">
        <f t="shared" si="113"/>
        <v>0.38316022037564346</v>
      </c>
      <c r="BF54" s="16">
        <f t="shared" si="113"/>
        <v>0.34951383237109479</v>
      </c>
      <c r="BG54" s="16">
        <f t="shared" si="113"/>
        <v>0.24556293785511876</v>
      </c>
      <c r="BH54" s="16">
        <f t="shared" si="113"/>
        <v>0.21141767424588934</v>
      </c>
      <c r="BI54" s="16">
        <f t="shared" si="113"/>
        <v>0.20783316064189022</v>
      </c>
      <c r="BJ54" s="16">
        <f t="shared" si="113"/>
        <v>0.14835610243945044</v>
      </c>
      <c r="BK54" s="16">
        <f t="shared" si="113"/>
        <v>0.13449844675388664</v>
      </c>
      <c r="BL54" s="16">
        <f t="shared" si="113"/>
        <v>0.11884853426632311</v>
      </c>
      <c r="BM54" s="16">
        <f t="shared" si="113"/>
        <v>0.11491296005162312</v>
      </c>
      <c r="BN54" s="16">
        <f t="shared" si="113"/>
        <v>7.7922257808291331E-2</v>
      </c>
      <c r="BO54" s="16">
        <f t="shared" ref="BO54:CG54" si="114">(BO14-$CP$14)/$CR$14</f>
        <v>4.730607718031922E-2</v>
      </c>
      <c r="BP54" s="16">
        <f t="shared" si="114"/>
        <v>8.2375184501919232E-2</v>
      </c>
      <c r="BQ54" s="16">
        <f t="shared" si="114"/>
        <v>8.9636596081154526E-2</v>
      </c>
      <c r="BR54" s="16">
        <f t="shared" si="114"/>
        <v>8.7788908656412687E-2</v>
      </c>
      <c r="BS54" s="16">
        <f t="shared" si="114"/>
        <v>9.2500511589504383E-2</v>
      </c>
      <c r="BT54" s="16">
        <f t="shared" si="114"/>
        <v>8.0601404574167326E-2</v>
      </c>
      <c r="BU54" s="16">
        <f t="shared" si="114"/>
        <v>3.6090614512136111E-2</v>
      </c>
      <c r="BV54" s="16">
        <f t="shared" si="114"/>
        <v>2.396978500582957E-2</v>
      </c>
      <c r="BW54" s="16">
        <f t="shared" si="114"/>
        <v>1.5137839115563703E-2</v>
      </c>
      <c r="BX54" s="16">
        <f t="shared" si="114"/>
        <v>9.7663478165185158E-5</v>
      </c>
      <c r="BY54" s="16">
        <f t="shared" si="114"/>
        <v>-9.3672473327483241E-2</v>
      </c>
      <c r="BZ54" s="16">
        <f t="shared" si="114"/>
        <v>-0.10915609394682008</v>
      </c>
      <c r="CA54" s="16">
        <f t="shared" si="114"/>
        <v>-0.10719754527659366</v>
      </c>
      <c r="CB54" s="16">
        <f t="shared" si="114"/>
        <v>-0.10237508109801738</v>
      </c>
      <c r="CC54" s="16">
        <f t="shared" si="114"/>
        <v>-9.1362864046555942E-2</v>
      </c>
      <c r="CD54" s="16">
        <f t="shared" si="114"/>
        <v>-0.15089535287173819</v>
      </c>
      <c r="CE54" s="16">
        <f>(CE14-$CP$14)/$CR$14</f>
        <v>-0.17240243449573317</v>
      </c>
      <c r="CF54" s="16">
        <f t="shared" si="114"/>
        <v>-0.19778965971168599</v>
      </c>
      <c r="CG54" s="16">
        <f t="shared" si="114"/>
        <v>-0.19618217165216079</v>
      </c>
      <c r="CH54" s="16">
        <f t="shared" ref="CH54:CM54" si="115">(CH14-$CP$14)/$CR$14</f>
        <v>-0.2248398036099068</v>
      </c>
      <c r="CI54" s="16">
        <f t="shared" si="115"/>
        <v>-0.20451524193774656</v>
      </c>
      <c r="CJ54" s="16">
        <f t="shared" si="115"/>
        <v>-0.21622958021060976</v>
      </c>
      <c r="CK54" s="16">
        <f t="shared" si="115"/>
        <v>-0.16565837539542577</v>
      </c>
      <c r="CL54" s="16">
        <f t="shared" si="115"/>
        <v>-0.15795351883425215</v>
      </c>
      <c r="CM54" s="16">
        <f t="shared" si="115"/>
        <v>-0.15876650130113851</v>
      </c>
      <c r="CN54" s="16">
        <f t="shared" ref="CN54:CO54" si="116">(CN14-$CP$14)/$CR$14</f>
        <v>-0.1196509585193536</v>
      </c>
      <c r="CO54" s="16">
        <f t="shared" si="116"/>
        <v>-6.9116707452664253E-2</v>
      </c>
      <c r="CP54" s="41"/>
      <c r="CQ54" s="39"/>
      <c r="CR54" s="39"/>
    </row>
    <row r="55" spans="1:96" x14ac:dyDescent="0.25">
      <c r="A55" s="63" t="s">
        <v>127</v>
      </c>
      <c r="B55" s="61" t="s">
        <v>130</v>
      </c>
      <c r="C55" s="16">
        <f t="shared" ref="C55:AH55" si="117">-(C15-$CP$15)/$CR$15</f>
        <v>-0.14663985503722901</v>
      </c>
      <c r="D55" s="16">
        <f t="shared" si="117"/>
        <v>0.33981832613619889</v>
      </c>
      <c r="E55" s="16">
        <f t="shared" si="117"/>
        <v>0.57649019726196504</v>
      </c>
      <c r="F55" s="16">
        <f t="shared" si="117"/>
        <v>0.98426359278229858</v>
      </c>
      <c r="G55" s="16">
        <f t="shared" si="117"/>
        <v>0.2610776111618171</v>
      </c>
      <c r="H55" s="16">
        <f t="shared" si="117"/>
        <v>0.32156745552784338</v>
      </c>
      <c r="I55" s="16">
        <f t="shared" si="117"/>
        <v>0.88782477474923904</v>
      </c>
      <c r="J55" s="16">
        <f t="shared" si="117"/>
        <v>1.2435627436207097</v>
      </c>
      <c r="K55" s="16">
        <f t="shared" si="117"/>
        <v>0.364480553321886</v>
      </c>
      <c r="L55" s="16">
        <f t="shared" si="117"/>
        <v>0.69697539267891373</v>
      </c>
      <c r="M55" s="16">
        <f t="shared" si="117"/>
        <v>0.72688296091527738</v>
      </c>
      <c r="N55" s="16">
        <f t="shared" si="117"/>
        <v>1.2081054493374632</v>
      </c>
      <c r="O55" s="16">
        <f t="shared" si="117"/>
        <v>0.68086910913911969</v>
      </c>
      <c r="P55" s="16">
        <f t="shared" si="117"/>
        <v>0.85482219835600126</v>
      </c>
      <c r="Q55" s="16">
        <f t="shared" si="117"/>
        <v>1.2191493237464062</v>
      </c>
      <c r="R55" s="16">
        <f t="shared" si="117"/>
        <v>1.2779983799212127</v>
      </c>
      <c r="S55" s="16">
        <f t="shared" si="117"/>
        <v>0.93512231455425443</v>
      </c>
      <c r="T55" s="16">
        <f t="shared" si="117"/>
        <v>1.4123332660380759</v>
      </c>
      <c r="U55" s="16">
        <f t="shared" si="117"/>
        <v>1.188626636344372</v>
      </c>
      <c r="V55" s="16">
        <f t="shared" si="117"/>
        <v>1.4282538866319721</v>
      </c>
      <c r="W55" s="16">
        <f t="shared" si="117"/>
        <v>0.75730908963882848</v>
      </c>
      <c r="X55" s="16">
        <f t="shared" si="117"/>
        <v>0.96840392459862756</v>
      </c>
      <c r="Y55" s="16">
        <f t="shared" si="117"/>
        <v>1.0503913352590284</v>
      </c>
      <c r="Z55" s="16">
        <f t="shared" si="117"/>
        <v>1.6720349399892431</v>
      </c>
      <c r="AA55" s="16">
        <f t="shared" si="117"/>
        <v>1.6138012897142873</v>
      </c>
      <c r="AB55" s="16">
        <f t="shared" si="117"/>
        <v>1.7693756605747115</v>
      </c>
      <c r="AC55" s="16">
        <f t="shared" si="117"/>
        <v>2.0211549308337524</v>
      </c>
      <c r="AD55" s="16">
        <f t="shared" si="117"/>
        <v>2.4191332381606205</v>
      </c>
      <c r="AE55" s="16">
        <f t="shared" si="117"/>
        <v>1.9798535081015742</v>
      </c>
      <c r="AF55" s="16">
        <f t="shared" si="117"/>
        <v>1.73550715457674</v>
      </c>
      <c r="AG55" s="16">
        <f t="shared" si="117"/>
        <v>1.7074641793230092</v>
      </c>
      <c r="AH55" s="16">
        <f t="shared" si="117"/>
        <v>1.1896922481461356</v>
      </c>
      <c r="AI55" s="16">
        <f t="shared" ref="AI55:BN55" si="118">-(AI15-$CP$15)/$CR$15</f>
        <v>1.0028202149886152</v>
      </c>
      <c r="AJ55" s="16">
        <f t="shared" si="118"/>
        <v>0.7212848276407624</v>
      </c>
      <c r="AK55" s="16">
        <f t="shared" si="118"/>
        <v>0.66765348443387784</v>
      </c>
      <c r="AL55" s="16">
        <f t="shared" si="118"/>
        <v>0.40787763355235301</v>
      </c>
      <c r="AM55" s="16">
        <f t="shared" si="118"/>
        <v>-0.39137369450841913</v>
      </c>
      <c r="AN55" s="16">
        <f t="shared" si="118"/>
        <v>-1.1312877037671862</v>
      </c>
      <c r="AO55" s="16">
        <f t="shared" si="118"/>
        <v>-1.0232464496564031</v>
      </c>
      <c r="AP55" s="16">
        <f t="shared" si="118"/>
        <v>-1.307221089399728</v>
      </c>
      <c r="AQ55" s="16">
        <f t="shared" si="118"/>
        <v>-0.95749909334997763</v>
      </c>
      <c r="AR55" s="16">
        <f t="shared" si="118"/>
        <v>-1.1286104054966046</v>
      </c>
      <c r="AS55" s="16">
        <f t="shared" si="118"/>
        <v>-0.64367442374398232</v>
      </c>
      <c r="AT55" s="16">
        <f t="shared" si="118"/>
        <v>-0.30544263593637755</v>
      </c>
      <c r="AU55" s="16">
        <f t="shared" si="118"/>
        <v>-0.51870147107799813</v>
      </c>
      <c r="AV55" s="16">
        <f t="shared" si="118"/>
        <v>-0.58175997402172308</v>
      </c>
      <c r="AW55" s="16">
        <f t="shared" si="118"/>
        <v>8.7920940674134931E-2</v>
      </c>
      <c r="AX55" s="16">
        <f t="shared" si="118"/>
        <v>-0.10171752399993279</v>
      </c>
      <c r="AY55" s="16">
        <f t="shared" si="118"/>
        <v>5.3478523418055667E-2</v>
      </c>
      <c r="AZ55" s="16">
        <f t="shared" si="118"/>
        <v>1.2637415966379684E-2</v>
      </c>
      <c r="BA55" s="16">
        <f t="shared" si="118"/>
        <v>-0.53422282542048727</v>
      </c>
      <c r="BB55" s="16">
        <f t="shared" si="118"/>
        <v>-0.73615861846354091</v>
      </c>
      <c r="BC55" s="16">
        <f t="shared" si="118"/>
        <v>-7.3897441736613861E-2</v>
      </c>
      <c r="BD55" s="16">
        <f t="shared" si="118"/>
        <v>-0.44534711333269966</v>
      </c>
      <c r="BE55" s="16">
        <f t="shared" si="118"/>
        <v>-0.23878150646728341</v>
      </c>
      <c r="BF55" s="16">
        <f t="shared" si="118"/>
        <v>-0.84374832594891902</v>
      </c>
      <c r="BG55" s="16">
        <f t="shared" si="118"/>
        <v>-0.38925142032573062</v>
      </c>
      <c r="BH55" s="16">
        <f t="shared" si="118"/>
        <v>-0.55699607875374835</v>
      </c>
      <c r="BI55" s="16">
        <f t="shared" si="118"/>
        <v>-0.48795308517820835</v>
      </c>
      <c r="BJ55" s="16">
        <f t="shared" si="118"/>
        <v>-0.76118642674867987</v>
      </c>
      <c r="BK55" s="16">
        <f t="shared" si="118"/>
        <v>-0.58968580123336034</v>
      </c>
      <c r="BL55" s="16">
        <f t="shared" si="118"/>
        <v>-0.76036183512102506</v>
      </c>
      <c r="BM55" s="16">
        <f t="shared" si="118"/>
        <v>-0.70666338729973688</v>
      </c>
      <c r="BN55" s="16">
        <f t="shared" si="118"/>
        <v>-1.287664383870913</v>
      </c>
      <c r="BO55" s="16">
        <f t="shared" ref="BO55:CG55" si="119">-(BO15-$CP$15)/$CR$15</f>
        <v>-1.0629180277200005</v>
      </c>
      <c r="BP55" s="16">
        <f t="shared" si="119"/>
        <v>-1.0376591940964304</v>
      </c>
      <c r="BQ55" s="16">
        <f t="shared" si="119"/>
        <v>-1.1564374253364111</v>
      </c>
      <c r="BR55" s="16">
        <f t="shared" si="119"/>
        <v>-1.0769073926570802</v>
      </c>
      <c r="BS55" s="16">
        <f t="shared" si="119"/>
        <v>-0.83819558742134737</v>
      </c>
      <c r="BT55" s="16">
        <f t="shared" si="119"/>
        <v>-0.68686193987555688</v>
      </c>
      <c r="BU55" s="16">
        <f t="shared" si="119"/>
        <v>-0.39758306957356937</v>
      </c>
      <c r="BV55" s="16">
        <f t="shared" si="119"/>
        <v>-1.191190486532439</v>
      </c>
      <c r="BW55" s="16">
        <f t="shared" si="119"/>
        <v>-1.0054620659862139</v>
      </c>
      <c r="BX55" s="16">
        <f t="shared" si="119"/>
        <v>-0.8312154975668492</v>
      </c>
      <c r="BY55" s="16">
        <f t="shared" si="119"/>
        <v>0.12330225939285067</v>
      </c>
      <c r="BZ55" s="16">
        <f t="shared" si="119"/>
        <v>-0.80620305843157869</v>
      </c>
      <c r="CA55" s="16">
        <f t="shared" si="119"/>
        <v>-0.85524124832115211</v>
      </c>
      <c r="CB55" s="16">
        <f t="shared" si="119"/>
        <v>-0.41207154256958139</v>
      </c>
      <c r="CC55" s="16">
        <f t="shared" si="119"/>
        <v>-0.71835965552740932</v>
      </c>
      <c r="CD55" s="16">
        <f t="shared" si="119"/>
        <v>-0.97330308050892522</v>
      </c>
      <c r="CE55" s="16">
        <f t="shared" si="119"/>
        <v>-1.270079573047074</v>
      </c>
      <c r="CF55" s="16">
        <f t="shared" si="119"/>
        <v>-1.4616947953246602</v>
      </c>
      <c r="CG55" s="16">
        <f t="shared" si="119"/>
        <v>-1.1221547144692894</v>
      </c>
      <c r="CH55" s="16">
        <f t="shared" ref="CH55:CM55" si="120">-(CH15-$CP$15)/$CR$15</f>
        <v>-1.4949390413075432</v>
      </c>
      <c r="CI55" s="16">
        <f t="shared" si="120"/>
        <v>-1.4584002409929204</v>
      </c>
      <c r="CJ55" s="16">
        <f t="shared" si="120"/>
        <v>-0.17119769299909454</v>
      </c>
      <c r="CK55" s="16">
        <f t="shared" si="120"/>
        <v>-0.23666292738671416</v>
      </c>
      <c r="CL55" s="16">
        <f t="shared" si="120"/>
        <v>-1.5021182575364138</v>
      </c>
      <c r="CM55" s="16">
        <f t="shared" si="120"/>
        <v>-0.73887380246343604</v>
      </c>
      <c r="CN55" s="16">
        <f t="shared" ref="CN55:CO55" si="121">-(CN15-$CP$15)/$CR$15</f>
        <v>0.42603637532271088</v>
      </c>
      <c r="CO55" s="16">
        <f t="shared" si="121"/>
        <v>0.15946554101698754</v>
      </c>
      <c r="CP55" s="41"/>
      <c r="CQ55" s="39"/>
      <c r="CR55" s="39"/>
    </row>
    <row r="56" spans="1:96" x14ac:dyDescent="0.25">
      <c r="A56" s="63" t="s">
        <v>128</v>
      </c>
      <c r="B56" s="61" t="s">
        <v>131</v>
      </c>
      <c r="C56" s="16">
        <f t="shared" ref="C56:AH56" si="122">-(C16-$CP$16)/$CR$16</f>
        <v>-0.38867854805241098</v>
      </c>
      <c r="D56" s="16">
        <f t="shared" si="122"/>
        <v>-0.1885784552883927</v>
      </c>
      <c r="E56" s="16">
        <f t="shared" si="122"/>
        <v>-7.4320575400186398E-2</v>
      </c>
      <c r="F56" s="16">
        <f t="shared" si="122"/>
        <v>0.48801379374242487</v>
      </c>
      <c r="G56" s="16">
        <f t="shared" si="122"/>
        <v>-0.35227271027789731</v>
      </c>
      <c r="H56" s="16">
        <f t="shared" si="122"/>
        <v>-7.0637829201546223E-2</v>
      </c>
      <c r="I56" s="16">
        <f t="shared" si="122"/>
        <v>0.3655017109241474</v>
      </c>
      <c r="J56" s="16">
        <f t="shared" si="122"/>
        <v>1.3090632116822407</v>
      </c>
      <c r="K56" s="16">
        <f t="shared" si="122"/>
        <v>-0.29848721957467383</v>
      </c>
      <c r="L56" s="16">
        <f t="shared" si="122"/>
        <v>0.32295701706454505</v>
      </c>
      <c r="M56" s="16">
        <f t="shared" si="122"/>
        <v>0.30018118313720837</v>
      </c>
      <c r="N56" s="16">
        <f t="shared" si="122"/>
        <v>0.43142715425721428</v>
      </c>
      <c r="O56" s="16">
        <f t="shared" si="122"/>
        <v>-1.6600978835870684E-2</v>
      </c>
      <c r="P56" s="16">
        <f t="shared" si="122"/>
        <v>0.43453153597908678</v>
      </c>
      <c r="Q56" s="16">
        <f t="shared" si="122"/>
        <v>0.48060626783519683</v>
      </c>
      <c r="R56" s="16">
        <f t="shared" si="122"/>
        <v>0.57508589134456767</v>
      </c>
      <c r="S56" s="16">
        <f t="shared" si="122"/>
        <v>0.51890577411249528</v>
      </c>
      <c r="T56" s="16">
        <f t="shared" si="122"/>
        <v>1.6789227138570237</v>
      </c>
      <c r="U56" s="16">
        <f t="shared" si="122"/>
        <v>1.0294443030978941</v>
      </c>
      <c r="V56" s="16">
        <f t="shared" si="122"/>
        <v>0.67145657781652535</v>
      </c>
      <c r="W56" s="16">
        <f t="shared" si="122"/>
        <v>0.63510382374621088</v>
      </c>
      <c r="X56" s="16">
        <f t="shared" si="122"/>
        <v>0.75041753263500421</v>
      </c>
      <c r="Y56" s="16">
        <f t="shared" si="122"/>
        <v>0.95226161924568009</v>
      </c>
      <c r="Z56" s="16">
        <f t="shared" si="122"/>
        <v>1.2365479973557258</v>
      </c>
      <c r="AA56" s="16">
        <f t="shared" si="122"/>
        <v>1.2878806787180579</v>
      </c>
      <c r="AB56" s="16">
        <f t="shared" si="122"/>
        <v>1.7236170168212712</v>
      </c>
      <c r="AC56" s="16">
        <f t="shared" si="122"/>
        <v>2.4036844965335309</v>
      </c>
      <c r="AD56" s="16">
        <f t="shared" si="122"/>
        <v>2.7700657485350746</v>
      </c>
      <c r="AE56" s="16">
        <f t="shared" si="122"/>
        <v>2.2682127793789917</v>
      </c>
      <c r="AF56" s="16">
        <f t="shared" si="122"/>
        <v>2.165148809122996</v>
      </c>
      <c r="AG56" s="16">
        <f t="shared" si="122"/>
        <v>2.343764600231161</v>
      </c>
      <c r="AH56" s="16">
        <f t="shared" si="122"/>
        <v>1.6644784571869398</v>
      </c>
      <c r="AI56" s="16">
        <f t="shared" ref="AI56:BN56" si="123">-(AI16-$CP$16)/$CR$16</f>
        <v>1.408215025651371</v>
      </c>
      <c r="AJ56" s="16">
        <f t="shared" si="123"/>
        <v>1.252048103217787</v>
      </c>
      <c r="AK56" s="16">
        <f t="shared" si="123"/>
        <v>0.93121055068854963</v>
      </c>
      <c r="AL56" s="16">
        <f t="shared" si="123"/>
        <v>0.35519236556741368</v>
      </c>
      <c r="AM56" s="16">
        <f t="shared" si="123"/>
        <v>-0.69611923788817809</v>
      </c>
      <c r="AN56" s="16">
        <f t="shared" si="123"/>
        <v>-2.3228224471490804</v>
      </c>
      <c r="AO56" s="16">
        <f t="shared" si="123"/>
        <v>-1.7055159469588428</v>
      </c>
      <c r="AP56" s="16">
        <f t="shared" si="123"/>
        <v>-1.918274661386689</v>
      </c>
      <c r="AQ56" s="16">
        <f t="shared" si="123"/>
        <v>-1.5256823195967917</v>
      </c>
      <c r="AR56" s="16">
        <f t="shared" si="123"/>
        <v>-1.219691719606089</v>
      </c>
      <c r="AS56" s="16">
        <f t="shared" si="123"/>
        <v>-0.3975023453543054</v>
      </c>
      <c r="AT56" s="16">
        <f t="shared" si="123"/>
        <v>-0.45824554343840634</v>
      </c>
      <c r="AU56" s="16">
        <f t="shared" si="123"/>
        <v>-0.50937383198748576</v>
      </c>
      <c r="AV56" s="16">
        <f t="shared" si="123"/>
        <v>-0.31902488669692902</v>
      </c>
      <c r="AW56" s="16">
        <f t="shared" si="123"/>
        <v>0.31586270922544768</v>
      </c>
      <c r="AX56" s="16">
        <f t="shared" si="123"/>
        <v>-0.32338563575396762</v>
      </c>
      <c r="AY56" s="16">
        <f t="shared" si="123"/>
        <v>6.8483906268738584E-2</v>
      </c>
      <c r="AZ56" s="16">
        <f t="shared" si="123"/>
        <v>-3.1880014736222137E-2</v>
      </c>
      <c r="BA56" s="16">
        <f t="shared" si="123"/>
        <v>-0.14878394261676128</v>
      </c>
      <c r="BB56" s="16">
        <f t="shared" si="123"/>
        <v>-0.45370585950335224</v>
      </c>
      <c r="BC56" s="16">
        <f t="shared" si="123"/>
        <v>-0.19433399353423081</v>
      </c>
      <c r="BD56" s="16">
        <f t="shared" si="123"/>
        <v>-0.39636602729020309</v>
      </c>
      <c r="BE56" s="16">
        <f t="shared" si="123"/>
        <v>-2.5807094159256649E-2</v>
      </c>
      <c r="BF56" s="16">
        <f t="shared" si="123"/>
        <v>-0.47905991778829576</v>
      </c>
      <c r="BG56" s="16">
        <f t="shared" si="123"/>
        <v>-0.21484818667869748</v>
      </c>
      <c r="BH56" s="16">
        <f t="shared" si="123"/>
        <v>-0.32028183735836407</v>
      </c>
      <c r="BI56" s="16">
        <f t="shared" si="123"/>
        <v>-0.28080520739242815</v>
      </c>
      <c r="BJ56" s="16">
        <f t="shared" si="123"/>
        <v>-0.88275883937933119</v>
      </c>
      <c r="BK56" s="16">
        <f t="shared" si="123"/>
        <v>-0.33009997676151553</v>
      </c>
      <c r="BL56" s="16">
        <f t="shared" si="123"/>
        <v>-0.38919703766019115</v>
      </c>
      <c r="BM56" s="16">
        <f t="shared" si="123"/>
        <v>-0.42573258534357905</v>
      </c>
      <c r="BN56" s="16">
        <f t="shared" si="123"/>
        <v>-1.1009753943303009</v>
      </c>
      <c r="BO56" s="16">
        <f t="shared" ref="BO56:CG56" si="124">-(BO16-$CP$16)/$CR$16</f>
        <v>-0.98907974875392113</v>
      </c>
      <c r="BP56" s="16">
        <f t="shared" si="124"/>
        <v>-0.57273952921393967</v>
      </c>
      <c r="BQ56" s="16">
        <f t="shared" si="124"/>
        <v>-0.85853473822107795</v>
      </c>
      <c r="BR56" s="16">
        <f t="shared" si="124"/>
        <v>-1.0331520276645094</v>
      </c>
      <c r="BS56" s="16">
        <f t="shared" si="124"/>
        <v>-0.80674491082090627</v>
      </c>
      <c r="BT56" s="16">
        <f t="shared" si="124"/>
        <v>-0.46091121786512312</v>
      </c>
      <c r="BU56" s="16">
        <f t="shared" si="124"/>
        <v>-0.29493331487752211</v>
      </c>
      <c r="BV56" s="16">
        <f t="shared" si="124"/>
        <v>-1.6689863425101754</v>
      </c>
      <c r="BW56" s="16">
        <f t="shared" si="124"/>
        <v>-0.68202112411942717</v>
      </c>
      <c r="BX56" s="16">
        <f t="shared" si="124"/>
        <v>-0.88794522957072208</v>
      </c>
      <c r="BY56" s="16">
        <f t="shared" si="124"/>
        <v>7.1804571241343512E-2</v>
      </c>
      <c r="BZ56" s="16">
        <f t="shared" si="124"/>
        <v>-1.035967578086765</v>
      </c>
      <c r="CA56" s="16">
        <f t="shared" si="124"/>
        <v>-0.66783508714868922</v>
      </c>
      <c r="CB56" s="16">
        <f t="shared" si="124"/>
        <v>-0.41516877847490297</v>
      </c>
      <c r="CC56" s="16">
        <f t="shared" si="124"/>
        <v>-0.24665136886359448</v>
      </c>
      <c r="CD56" s="16">
        <f t="shared" si="124"/>
        <v>-0.96423295193987957</v>
      </c>
      <c r="CE56" s="16">
        <f t="shared" si="124"/>
        <v>-0.67873518756533624</v>
      </c>
      <c r="CF56" s="16">
        <f t="shared" si="124"/>
        <v>-1.0759519489164118</v>
      </c>
      <c r="CG56" s="16">
        <f t="shared" si="124"/>
        <v>-0.5686329279071306</v>
      </c>
      <c r="CH56" s="16">
        <f t="shared" ref="CH56:CM56" si="125">-(CH16-$CP$16)/$CR$16</f>
        <v>-1.6103771244776959</v>
      </c>
      <c r="CI56" s="16">
        <f t="shared" si="125"/>
        <v>-0.23653785810913638</v>
      </c>
      <c r="CJ56" s="16">
        <f t="shared" si="125"/>
        <v>0.57295662126955527</v>
      </c>
      <c r="CK56" s="16">
        <f t="shared" si="125"/>
        <v>0.25923186450668484</v>
      </c>
      <c r="CL56" s="16">
        <f t="shared" si="125"/>
        <v>-0.91221016196130322</v>
      </c>
      <c r="CM56" s="16">
        <f t="shared" si="125"/>
        <v>0.37070748754757121</v>
      </c>
      <c r="CN56" s="16">
        <f t="shared" ref="CN56:CO56" si="126">-(CN16-$CP$16)/$CR$16</f>
        <v>0.59746063601224575</v>
      </c>
      <c r="CO56" s="16">
        <f t="shared" si="126"/>
        <v>0.11674542849074547</v>
      </c>
      <c r="CP56" s="16"/>
      <c r="CQ56" s="39"/>
      <c r="CR56" s="39"/>
    </row>
    <row r="57" spans="1:96" x14ac:dyDescent="0.25">
      <c r="A57" s="63" t="s">
        <v>118</v>
      </c>
      <c r="B57" s="61" t="s">
        <v>10</v>
      </c>
      <c r="C57" s="16">
        <f t="shared" ref="C57:AH57" si="127">(C17-$CP$17)/$CR$17</f>
        <v>0.44563923799457439</v>
      </c>
      <c r="D57" s="16">
        <f t="shared" si="127"/>
        <v>0.27326815274022631</v>
      </c>
      <c r="E57" s="16">
        <f t="shared" si="127"/>
        <v>-0.31279353712455699</v>
      </c>
      <c r="F57" s="16">
        <f t="shared" si="127"/>
        <v>-0.35875915985904988</v>
      </c>
      <c r="G57" s="16">
        <f t="shared" si="127"/>
        <v>-0.69200992468412259</v>
      </c>
      <c r="H57" s="16">
        <f t="shared" si="127"/>
        <v>-0.46218181101165867</v>
      </c>
      <c r="I57" s="16">
        <f t="shared" si="127"/>
        <v>-0.17489666892107852</v>
      </c>
      <c r="J57" s="16">
        <f t="shared" si="127"/>
        <v>-0.16340526323745536</v>
      </c>
      <c r="K57" s="16">
        <f t="shared" si="127"/>
        <v>-0.30130213144093387</v>
      </c>
      <c r="L57" s="16">
        <f t="shared" si="127"/>
        <v>-0.3472677541754266</v>
      </c>
      <c r="M57" s="16">
        <f t="shared" si="127"/>
        <v>-0.43919899964441217</v>
      </c>
      <c r="N57" s="16">
        <f t="shared" si="127"/>
        <v>-0.27831932007368732</v>
      </c>
      <c r="O57" s="16">
        <f t="shared" si="127"/>
        <v>-7.1474017768469802E-2</v>
      </c>
      <c r="P57" s="16">
        <f t="shared" si="127"/>
        <v>0.15835409590399438</v>
      </c>
      <c r="Q57" s="16">
        <f t="shared" si="127"/>
        <v>0.19282831295486402</v>
      </c>
      <c r="R57" s="16">
        <f t="shared" si="127"/>
        <v>0.51458767209631373</v>
      </c>
      <c r="S57" s="16">
        <f t="shared" si="127"/>
        <v>0.57204470051443002</v>
      </c>
      <c r="T57" s="16">
        <f t="shared" si="127"/>
        <v>0.79038140850327065</v>
      </c>
      <c r="U57" s="16">
        <f t="shared" si="127"/>
        <v>0.9397696823903724</v>
      </c>
      <c r="V57" s="16">
        <f t="shared" si="127"/>
        <v>0.88231265397225633</v>
      </c>
      <c r="W57" s="16">
        <f t="shared" si="127"/>
        <v>0.87082124828863317</v>
      </c>
      <c r="X57" s="16">
        <f t="shared" si="127"/>
        <v>0.79038140850327065</v>
      </c>
      <c r="Y57" s="16">
        <f t="shared" si="127"/>
        <v>0.81336421987051699</v>
      </c>
      <c r="Z57" s="16">
        <f t="shared" si="127"/>
        <v>0.79038140850327065</v>
      </c>
      <c r="AA57" s="16">
        <f t="shared" si="127"/>
        <v>0.68695875735066159</v>
      </c>
      <c r="AB57" s="16">
        <f t="shared" si="127"/>
        <v>0.53757048346356018</v>
      </c>
      <c r="AC57" s="16">
        <f t="shared" si="127"/>
        <v>0.49160486072906734</v>
      </c>
      <c r="AD57" s="16">
        <f t="shared" si="127"/>
        <v>0.70994156871790826</v>
      </c>
      <c r="AE57" s="16">
        <f t="shared" si="127"/>
        <v>1.3649516926844307</v>
      </c>
      <c r="AF57" s="16">
        <f t="shared" si="127"/>
        <v>1.7096938631931269</v>
      </c>
      <c r="AG57" s="16">
        <f t="shared" si="127"/>
        <v>2.1693500905380549</v>
      </c>
      <c r="AH57" s="16">
        <f t="shared" si="127"/>
        <v>2.4566352326286345</v>
      </c>
      <c r="AI57" s="16">
        <f t="shared" ref="AI57:BN57" si="128">(AI17-$CP$17)/$CR$17</f>
        <v>2.5485664780976212</v>
      </c>
      <c r="AJ57" s="16">
        <f t="shared" si="128"/>
        <v>2.5830406951484908</v>
      </c>
      <c r="AK57" s="16">
        <f t="shared" si="128"/>
        <v>2.2612813360070407</v>
      </c>
      <c r="AL57" s="16">
        <f t="shared" si="128"/>
        <v>1.6867110518258805</v>
      </c>
      <c r="AM57" s="16">
        <f t="shared" si="128"/>
        <v>1.4224087211025469</v>
      </c>
      <c r="AN57" s="16">
        <f t="shared" si="128"/>
        <v>0.49160486072906734</v>
      </c>
      <c r="AO57" s="16">
        <f t="shared" si="128"/>
        <v>-0.48516462237890501</v>
      </c>
      <c r="AP57" s="16">
        <f t="shared" si="128"/>
        <v>-1.3585114543342687</v>
      </c>
      <c r="AQ57" s="16">
        <f t="shared" si="128"/>
        <v>-2.4846692113293427</v>
      </c>
      <c r="AR57" s="16">
        <f t="shared" si="128"/>
        <v>-2.5191434283802123</v>
      </c>
      <c r="AS57" s="16">
        <f t="shared" si="128"/>
        <v>-2.139927040820647</v>
      </c>
      <c r="AT57" s="16">
        <f t="shared" si="128"/>
        <v>-1.7722020589447036</v>
      </c>
      <c r="AU57" s="16">
        <f t="shared" si="128"/>
        <v>-1.2665802088652829</v>
      </c>
      <c r="AV57" s="16">
        <f t="shared" si="128"/>
        <v>-0.86438100993847089</v>
      </c>
      <c r="AW57" s="16">
        <f t="shared" si="128"/>
        <v>-0.72648414173499232</v>
      </c>
      <c r="AX57" s="16">
        <f t="shared" si="128"/>
        <v>-0.70350133036774598</v>
      </c>
      <c r="AY57" s="16">
        <f t="shared" si="128"/>
        <v>-0.74946695310223876</v>
      </c>
      <c r="AZ57" s="16">
        <f t="shared" si="128"/>
        <v>-0.56560446216426752</v>
      </c>
      <c r="BA57" s="16">
        <f t="shared" si="128"/>
        <v>-0.66902711331687637</v>
      </c>
      <c r="BB57" s="16">
        <f t="shared" si="128"/>
        <v>-0.95631225540745646</v>
      </c>
      <c r="BC57" s="16">
        <f t="shared" si="128"/>
        <v>-0.96780366109107963</v>
      </c>
      <c r="BD57" s="16">
        <f t="shared" si="128"/>
        <v>-1.0482435008764421</v>
      </c>
      <c r="BE57" s="16">
        <f t="shared" si="128"/>
        <v>-0.87587241562209406</v>
      </c>
      <c r="BF57" s="16">
        <f t="shared" si="128"/>
        <v>-0.60007867921513702</v>
      </c>
      <c r="BG57" s="16">
        <f t="shared" si="128"/>
        <v>-0.38174197122629622</v>
      </c>
      <c r="BH57" s="16">
        <f t="shared" si="128"/>
        <v>-0.24384510302281773</v>
      </c>
      <c r="BI57" s="16">
        <f t="shared" si="128"/>
        <v>-0.20937088597194817</v>
      </c>
      <c r="BJ57" s="16">
        <f t="shared" si="128"/>
        <v>-0.24384510302281773</v>
      </c>
      <c r="BK57" s="16">
        <f t="shared" si="128"/>
        <v>-0.38174197122629622</v>
      </c>
      <c r="BL57" s="16">
        <f t="shared" si="128"/>
        <v>-0.17489666892107852</v>
      </c>
      <c r="BM57" s="16">
        <f t="shared" si="128"/>
        <v>-0.38174197122629622</v>
      </c>
      <c r="BN57" s="16">
        <f t="shared" si="128"/>
        <v>-0.41621618827716578</v>
      </c>
      <c r="BO57" s="16">
        <f t="shared" ref="BO57:CG57" si="129">(BO17-$CP$17)/$CR$17</f>
        <v>-0.5311302451133979</v>
      </c>
      <c r="BP57" s="16">
        <f t="shared" si="129"/>
        <v>-0.58858727353151385</v>
      </c>
      <c r="BQ57" s="16">
        <f t="shared" si="129"/>
        <v>-0.3472677541754266</v>
      </c>
      <c r="BR57" s="16">
        <f t="shared" si="129"/>
        <v>-0.27831932007368732</v>
      </c>
      <c r="BS57" s="16">
        <f t="shared" si="129"/>
        <v>-0.31279353712455699</v>
      </c>
      <c r="BT57" s="16">
        <f t="shared" si="129"/>
        <v>-0.1519138575538321</v>
      </c>
      <c r="BU57" s="16">
        <f t="shared" si="129"/>
        <v>-0.30130213144093376</v>
      </c>
      <c r="BV57" s="16">
        <f t="shared" si="129"/>
        <v>-0.30130213144093387</v>
      </c>
      <c r="BW57" s="16">
        <f t="shared" si="129"/>
        <v>-0.20937088597194817</v>
      </c>
      <c r="BX57" s="16">
        <f t="shared" si="129"/>
        <v>-0.22086229165557131</v>
      </c>
      <c r="BY57" s="16">
        <f t="shared" si="129"/>
        <v>-0.16340526323745527</v>
      </c>
      <c r="BZ57" s="16">
        <f t="shared" si="129"/>
        <v>-0.14042245187020894</v>
      </c>
      <c r="CA57" s="16">
        <f t="shared" si="129"/>
        <v>-0.10594823481933929</v>
      </c>
      <c r="CB57" s="16">
        <f t="shared" si="129"/>
        <v>-1.4016989350353682E-2</v>
      </c>
      <c r="CC57" s="16">
        <f t="shared" si="129"/>
        <v>-2.5508395033976845E-2</v>
      </c>
      <c r="CD57" s="16">
        <f t="shared" si="129"/>
        <v>-0.16340526323745527</v>
      </c>
      <c r="CE57" s="16">
        <f t="shared" si="129"/>
        <v>-0.17489666892107852</v>
      </c>
      <c r="CF57" s="16">
        <f t="shared" si="129"/>
        <v>-0.72648414173499232</v>
      </c>
      <c r="CG57" s="16">
        <f t="shared" si="129"/>
        <v>-0.6115700848987603</v>
      </c>
      <c r="CH57" s="16">
        <f t="shared" ref="CH57:CM57" si="130">(CH17-$CP$17)/$CR$17</f>
        <v>-0.60007867921513713</v>
      </c>
      <c r="CI57" s="16">
        <f t="shared" si="130"/>
        <v>-0.58858727353151385</v>
      </c>
      <c r="CJ57" s="16">
        <f t="shared" si="130"/>
        <v>-0.28981072575731059</v>
      </c>
      <c r="CK57" s="16">
        <f t="shared" si="130"/>
        <v>-0.1519138575538321</v>
      </c>
      <c r="CL57" s="16">
        <f t="shared" si="130"/>
        <v>0.26177674705660348</v>
      </c>
      <c r="CM57" s="16">
        <f t="shared" si="130"/>
        <v>0.77889000281964749</v>
      </c>
      <c r="CN57" s="16">
        <f t="shared" ref="CN57:CO57" si="131">(CN17-$CP$17)/$CR$17</f>
        <v>1.525831372255156</v>
      </c>
      <c r="CO57" s="16">
        <f t="shared" si="131"/>
        <v>2.0659274393854457</v>
      </c>
      <c r="CP57" s="16"/>
      <c r="CQ57" s="39"/>
      <c r="CR57" s="39"/>
    </row>
    <row r="58" spans="1:96" x14ac:dyDescent="0.25">
      <c r="A58" s="61" t="s">
        <v>129</v>
      </c>
      <c r="B58" s="61" t="s">
        <v>148</v>
      </c>
      <c r="AE58" s="16">
        <f t="shared" ref="AE58:BJ58" si="132">(AE18-$CP$18)/$CR$18</f>
        <v>2.8524981641606098</v>
      </c>
      <c r="AF58" s="16">
        <f t="shared" si="132"/>
        <v>2.2210955645272308</v>
      </c>
      <c r="AG58" s="16">
        <f t="shared" si="132"/>
        <v>2.0170058353528049</v>
      </c>
      <c r="AH58" s="16">
        <f t="shared" si="132"/>
        <v>1.1623800944348981</v>
      </c>
      <c r="AI58" s="16">
        <f t="shared" si="132"/>
        <v>0.75420063608604693</v>
      </c>
      <c r="AJ58" s="16">
        <f t="shared" si="132"/>
        <v>0.40979921810420383</v>
      </c>
      <c r="AK58" s="16">
        <f t="shared" si="132"/>
        <v>-0.55324919143761686</v>
      </c>
      <c r="AL58" s="16">
        <f t="shared" si="132"/>
        <v>-1.4461417565757286</v>
      </c>
      <c r="AM58" s="16">
        <f t="shared" si="132"/>
        <v>-2.6706801316222819</v>
      </c>
      <c r="AN58" s="16">
        <f t="shared" si="132"/>
        <v>-3.0087037455674244</v>
      </c>
      <c r="AO58" s="16">
        <f t="shared" si="132"/>
        <v>-2.8046140163929989</v>
      </c>
      <c r="AP58" s="16">
        <f t="shared" si="132"/>
        <v>-2.1795892207963208</v>
      </c>
      <c r="AQ58" s="16">
        <f t="shared" si="132"/>
        <v>-1.6310980736400518</v>
      </c>
      <c r="AR58" s="16">
        <f t="shared" si="132"/>
        <v>-1.0443401022635783</v>
      </c>
      <c r="AS58" s="16">
        <f t="shared" si="132"/>
        <v>-0.80198354886894796</v>
      </c>
      <c r="AT58" s="16">
        <f t="shared" si="132"/>
        <v>-0.46395993492380566</v>
      </c>
      <c r="AU58" s="16">
        <f t="shared" si="132"/>
        <v>0.37791019792069985</v>
      </c>
      <c r="AV58" s="16">
        <f t="shared" si="132"/>
        <v>0.47357725847121179</v>
      </c>
      <c r="AW58" s="16">
        <f t="shared" si="132"/>
        <v>0.51822188672811742</v>
      </c>
      <c r="AX58" s="16">
        <f t="shared" si="132"/>
        <v>5.9019996085659845E-2</v>
      </c>
      <c r="AY58" s="16">
        <f t="shared" si="132"/>
        <v>-0.1450697330887657</v>
      </c>
      <c r="AZ58" s="16">
        <f t="shared" si="132"/>
        <v>-0.1833365573089705</v>
      </c>
      <c r="BA58" s="16">
        <f t="shared" si="132"/>
        <v>-0.2279811855658761</v>
      </c>
      <c r="BB58" s="16">
        <f t="shared" si="132"/>
        <v>7.8153408195762233E-2</v>
      </c>
      <c r="BC58" s="16">
        <f t="shared" si="132"/>
        <v>-4.7580442813481413E-3</v>
      </c>
      <c r="BD58" s="16">
        <f t="shared" si="132"/>
        <v>0.19295388085637666</v>
      </c>
      <c r="BE58" s="16">
        <f t="shared" si="132"/>
        <v>0.10366462434256545</v>
      </c>
      <c r="BF58" s="16">
        <f t="shared" si="132"/>
        <v>0.21208729296647899</v>
      </c>
      <c r="BG58" s="16">
        <f t="shared" si="132"/>
        <v>0.36515458984729815</v>
      </c>
      <c r="BH58" s="16">
        <f t="shared" si="132"/>
        <v>0.18019827278297504</v>
      </c>
      <c r="BI58" s="16">
        <f t="shared" si="132"/>
        <v>0.37153239388399895</v>
      </c>
      <c r="BJ58" s="16">
        <f t="shared" si="132"/>
        <v>-0.59789381969452238</v>
      </c>
      <c r="BK58" s="16">
        <f t="shared" ref="BK58:CD58" si="133">(BK18-$CP$18)/$CR$18</f>
        <v>-0.72544990042853841</v>
      </c>
      <c r="BL58" s="16">
        <f t="shared" si="133"/>
        <v>-0.60427162373122323</v>
      </c>
      <c r="BM58" s="16">
        <f t="shared" si="133"/>
        <v>-0.81473915694234955</v>
      </c>
      <c r="BN58" s="16">
        <f t="shared" si="133"/>
        <v>0.11004242837926623</v>
      </c>
      <c r="BO58" s="16">
        <f t="shared" si="133"/>
        <v>0.14193144856277021</v>
      </c>
      <c r="BP58" s="16">
        <f t="shared" si="133"/>
        <v>0.29499874544358939</v>
      </c>
      <c r="BQ58" s="16">
        <f t="shared" si="133"/>
        <v>0.30137654948029019</v>
      </c>
      <c r="BR58" s="16">
        <f t="shared" si="133"/>
        <v>0.18657607681967581</v>
      </c>
      <c r="BS58" s="16">
        <f t="shared" si="133"/>
        <v>0.28224313737018786</v>
      </c>
      <c r="BT58" s="16">
        <f t="shared" si="133"/>
        <v>0.26948752929678621</v>
      </c>
      <c r="BU58" s="16">
        <f t="shared" si="133"/>
        <v>0.25035411718668388</v>
      </c>
      <c r="BV58" s="16">
        <f t="shared" si="133"/>
        <v>0.19295388085637666</v>
      </c>
      <c r="BW58" s="16">
        <f t="shared" si="133"/>
        <v>0.41617702214090463</v>
      </c>
      <c r="BX58" s="16">
        <f t="shared" si="133"/>
        <v>0.24397631314998297</v>
      </c>
      <c r="BY58" s="16">
        <f t="shared" si="133"/>
        <v>0.14830925259947106</v>
      </c>
      <c r="BZ58" s="16">
        <f t="shared" si="133"/>
        <v>0.39704361003080219</v>
      </c>
      <c r="CA58" s="16">
        <f t="shared" si="133"/>
        <v>9.7286820305864677E-2</v>
      </c>
      <c r="CB58" s="16">
        <f t="shared" si="133"/>
        <v>0.19295388085637666</v>
      </c>
      <c r="CC58" s="16">
        <f t="shared" si="133"/>
        <v>0.49908847461801492</v>
      </c>
      <c r="CD58" s="16">
        <f t="shared" si="133"/>
        <v>0.25035411718668388</v>
      </c>
      <c r="CE58" s="16">
        <f t="shared" ref="CE58:CI58" si="134">(CE18-$CP$18)/$CR$18</f>
        <v>0.25035411718668388</v>
      </c>
      <c r="CF58" s="16">
        <f t="shared" si="134"/>
        <v>-0.21522557749247448</v>
      </c>
      <c r="CG58" s="16">
        <f t="shared" si="134"/>
        <v>-0.20246996941907289</v>
      </c>
      <c r="CH58" s="16">
        <f t="shared" si="134"/>
        <v>-0.17058094923556888</v>
      </c>
      <c r="CI58" s="16">
        <f t="shared" si="134"/>
        <v>-0.12593632097866331</v>
      </c>
      <c r="CJ58" s="16">
        <f t="shared" ref="CJ58:CO58" si="135">(CJ18-$CP$18)/$CR$18</f>
        <v>0.46082165039781015</v>
      </c>
      <c r="CK58" s="16">
        <f t="shared" si="135"/>
        <v>0.47995506250791259</v>
      </c>
      <c r="CL58" s="16">
        <f t="shared" si="135"/>
        <v>0.71593381186584226</v>
      </c>
      <c r="CM58" s="16">
        <f t="shared" si="135"/>
        <v>0.79884526434295244</v>
      </c>
      <c r="CN58" s="16">
        <f t="shared" si="135"/>
        <v>0.72868941993924374</v>
      </c>
      <c r="CO58" s="16">
        <f t="shared" si="135"/>
        <v>0.56286651498502294</v>
      </c>
      <c r="CQ58" s="39"/>
      <c r="CR58" s="39"/>
    </row>
    <row r="59" spans="1:96" x14ac:dyDescent="0.25">
      <c r="A59" s="64" t="s">
        <v>193</v>
      </c>
      <c r="B59" s="64" t="s">
        <v>93</v>
      </c>
      <c r="C59" s="58">
        <f t="shared" ref="C59:AH59" si="136">AVERAGEIF(C45:C58,"&lt;&gt;0")</f>
        <v>-0.97151748462275256</v>
      </c>
      <c r="D59" s="58">
        <f t="shared" si="136"/>
        <v>-0.76120842234826958</v>
      </c>
      <c r="E59" s="58">
        <f t="shared" si="136"/>
        <v>-0.80474236149062128</v>
      </c>
      <c r="F59" s="58">
        <f t="shared" si="136"/>
        <v>-0.71740119503625643</v>
      </c>
      <c r="G59" s="58">
        <f t="shared" si="136"/>
        <v>-0.80948511636648879</v>
      </c>
      <c r="H59" s="58">
        <f t="shared" si="136"/>
        <v>-0.68363817251513248</v>
      </c>
      <c r="I59" s="58">
        <f t="shared" si="136"/>
        <v>-0.37340590216441388</v>
      </c>
      <c r="J59" s="58">
        <f t="shared" si="136"/>
        <v>-0.24512370229591851</v>
      </c>
      <c r="K59" s="58">
        <f t="shared" si="136"/>
        <v>-0.40960375565649187</v>
      </c>
      <c r="L59" s="58">
        <f t="shared" si="136"/>
        <v>-0.25338588725035721</v>
      </c>
      <c r="M59" s="58">
        <f t="shared" si="136"/>
        <v>-5.9688244876506702E-2</v>
      </c>
      <c r="N59" s="58">
        <f t="shared" si="136"/>
        <v>-4.1512914754812717E-2</v>
      </c>
      <c r="O59" s="58">
        <f t="shared" si="136"/>
        <v>-0.14946294892206674</v>
      </c>
      <c r="P59" s="58">
        <f t="shared" si="136"/>
        <v>-8.8561127172443826E-2</v>
      </c>
      <c r="Q59" s="58">
        <f t="shared" si="136"/>
        <v>0.16959214355524752</v>
      </c>
      <c r="R59" s="58">
        <f t="shared" si="136"/>
        <v>0.1996259213747254</v>
      </c>
      <c r="S59" s="58">
        <f t="shared" si="136"/>
        <v>9.508687922409774E-2</v>
      </c>
      <c r="T59" s="58">
        <f t="shared" si="136"/>
        <v>0.3005799601852121</v>
      </c>
      <c r="U59" s="58">
        <f t="shared" si="136"/>
        <v>0.28032509732132949</v>
      </c>
      <c r="V59" s="58">
        <f t="shared" si="136"/>
        <v>0.33353692579566818</v>
      </c>
      <c r="W59" s="58">
        <f t="shared" si="136"/>
        <v>0.27248037255494223</v>
      </c>
      <c r="X59" s="58">
        <f t="shared" si="136"/>
        <v>0.38049201969589663</v>
      </c>
      <c r="Y59" s="58">
        <f t="shared" si="136"/>
        <v>0.54628676245950425</v>
      </c>
      <c r="Z59" s="58">
        <f t="shared" si="136"/>
        <v>0.72784106351177635</v>
      </c>
      <c r="AA59" s="58">
        <f t="shared" si="136"/>
        <v>0.78243689441753206</v>
      </c>
      <c r="AB59" s="58">
        <f t="shared" si="136"/>
        <v>0.90000433358306664</v>
      </c>
      <c r="AC59" s="58">
        <f t="shared" si="136"/>
        <v>1.2147459164283558</v>
      </c>
      <c r="AD59" s="58">
        <f t="shared" si="136"/>
        <v>1.3287056955165872</v>
      </c>
      <c r="AE59" s="58">
        <f t="shared" si="136"/>
        <v>1.4787397662376467</v>
      </c>
      <c r="AF59" s="58">
        <f t="shared" si="136"/>
        <v>1.4561425498213578</v>
      </c>
      <c r="AG59" s="58">
        <f t="shared" si="136"/>
        <v>1.5441633222645947</v>
      </c>
      <c r="AH59" s="58">
        <f t="shared" si="136"/>
        <v>1.2424209461507392</v>
      </c>
      <c r="AI59" s="58">
        <f t="shared" ref="AI59:BN59" si="137">AVERAGEIF(AI45:AI58,"&lt;&gt;0")</f>
        <v>0.96400640668547388</v>
      </c>
      <c r="AJ59" s="58">
        <f t="shared" si="137"/>
        <v>0.64877078084176376</v>
      </c>
      <c r="AK59" s="58">
        <f t="shared" si="137"/>
        <v>0.26223401415710995</v>
      </c>
      <c r="AL59" s="58">
        <f t="shared" si="137"/>
        <v>-0.41451205072661396</v>
      </c>
      <c r="AM59" s="58">
        <f t="shared" si="137"/>
        <v>-1.1784303328547261</v>
      </c>
      <c r="AN59" s="58">
        <f t="shared" si="137"/>
        <v>-1.5879780342448353</v>
      </c>
      <c r="AO59" s="58">
        <f t="shared" si="137"/>
        <v>-1.71361448186791</v>
      </c>
      <c r="AP59" s="58">
        <f t="shared" si="137"/>
        <v>-1.7701776255265649</v>
      </c>
      <c r="AQ59" s="58">
        <f t="shared" si="137"/>
        <v>-1.6630780420353113</v>
      </c>
      <c r="AR59" s="58">
        <f t="shared" si="137"/>
        <v>-1.3234953047790641</v>
      </c>
      <c r="AS59" s="58">
        <f t="shared" si="137"/>
        <v>-0.9541797571039411</v>
      </c>
      <c r="AT59" s="58">
        <f t="shared" si="137"/>
        <v>-0.88506993633415532</v>
      </c>
      <c r="AU59" s="58">
        <f t="shared" si="137"/>
        <v>-0.83548612443499493</v>
      </c>
      <c r="AV59" s="58">
        <f t="shared" si="137"/>
        <v>-0.61372081614436003</v>
      </c>
      <c r="AW59" s="58">
        <f t="shared" si="137"/>
        <v>-0.33278377628152317</v>
      </c>
      <c r="AX59" s="58">
        <f t="shared" si="137"/>
        <v>-0.45632208409055147</v>
      </c>
      <c r="AY59" s="58">
        <f t="shared" si="137"/>
        <v>-0.42751695556637287</v>
      </c>
      <c r="AZ59" s="58">
        <f t="shared" si="137"/>
        <v>-0.3487694915339537</v>
      </c>
      <c r="BA59" s="58">
        <f t="shared" si="137"/>
        <v>-0.24006086608206254</v>
      </c>
      <c r="BB59" s="58">
        <f t="shared" si="137"/>
        <v>-0.3513552519132927</v>
      </c>
      <c r="BC59" s="58">
        <f t="shared" si="137"/>
        <v>-0.22615879933171554</v>
      </c>
      <c r="BD59" s="58">
        <f t="shared" si="137"/>
        <v>-0.20270398547950144</v>
      </c>
      <c r="BE59" s="58">
        <f t="shared" si="137"/>
        <v>-8.5330835241865702E-2</v>
      </c>
      <c r="BF59" s="58">
        <f t="shared" si="137"/>
        <v>-0.18493597430429273</v>
      </c>
      <c r="BG59" s="58">
        <f t="shared" si="137"/>
        <v>-5.1831266445650441E-2</v>
      </c>
      <c r="BH59" s="58">
        <f t="shared" si="137"/>
        <v>-5.070695443096658E-2</v>
      </c>
      <c r="BI59" s="58">
        <f t="shared" si="137"/>
        <v>-1.4969636437846236E-2</v>
      </c>
      <c r="BJ59" s="58">
        <f t="shared" si="137"/>
        <v>-0.24365687132310623</v>
      </c>
      <c r="BK59" s="58">
        <f t="shared" si="137"/>
        <v>-0.20319708121855637</v>
      </c>
      <c r="BL59" s="58">
        <f t="shared" si="137"/>
        <v>-0.15463477157904995</v>
      </c>
      <c r="BM59" s="58">
        <f t="shared" si="137"/>
        <v>-0.15385203421461902</v>
      </c>
      <c r="BN59" s="58">
        <f t="shared" si="137"/>
        <v>-0.26134776056063141</v>
      </c>
      <c r="BO59" s="58">
        <f t="shared" ref="BO59:CI59" si="138">AVERAGEIF(BO45:BO58,"&lt;&gt;0")</f>
        <v>-0.24732006475006479</v>
      </c>
      <c r="BP59" s="58">
        <f t="shared" si="138"/>
        <v>-0.15673083398604604</v>
      </c>
      <c r="BQ59" s="58">
        <f t="shared" si="138"/>
        <v>-0.11401814785713174</v>
      </c>
      <c r="BR59" s="58">
        <f t="shared" si="138"/>
        <v>-0.11888312729700699</v>
      </c>
      <c r="BS59" s="58">
        <f t="shared" si="138"/>
        <v>-2.9036590729321445E-2</v>
      </c>
      <c r="BT59" s="58">
        <f t="shared" si="138"/>
        <v>0.16027198192441233</v>
      </c>
      <c r="BU59" s="58">
        <f t="shared" si="138"/>
        <v>0.25082477226941474</v>
      </c>
      <c r="BV59" s="58">
        <f t="shared" si="138"/>
        <v>0.15685536333863931</v>
      </c>
      <c r="BW59" s="58">
        <f t="shared" si="138"/>
        <v>0.31862921217163198</v>
      </c>
      <c r="BX59" s="58">
        <f t="shared" si="138"/>
        <v>0.40560907585341693</v>
      </c>
      <c r="BY59" s="58">
        <f t="shared" si="138"/>
        <v>0.56041673695352279</v>
      </c>
      <c r="BZ59" s="58">
        <f t="shared" si="138"/>
        <v>0.41671715664107872</v>
      </c>
      <c r="CA59" s="58">
        <f t="shared" si="138"/>
        <v>0.51598298648804175</v>
      </c>
      <c r="CB59" s="58">
        <f t="shared" si="138"/>
        <v>0.56860238248794681</v>
      </c>
      <c r="CC59" s="58">
        <f t="shared" si="138"/>
        <v>0.53690635092518346</v>
      </c>
      <c r="CD59" s="58">
        <f t="shared" si="138"/>
        <v>0.3595732054704241</v>
      </c>
      <c r="CE59" s="58">
        <f t="shared" si="138"/>
        <v>0.12119036237577274</v>
      </c>
      <c r="CF59" s="58">
        <f t="shared" si="138"/>
        <v>-0.19019957962095083</v>
      </c>
      <c r="CG59" s="58">
        <f t="shared" si="138"/>
        <v>-1.4980035563009331E-2</v>
      </c>
      <c r="CH59" s="58">
        <f t="shared" si="138"/>
        <v>-6.5095920577309244E-2</v>
      </c>
      <c r="CI59" s="58">
        <f t="shared" si="138"/>
        <v>5.0780268807901884E-3</v>
      </c>
      <c r="CJ59" s="58">
        <f t="shared" ref="CJ59:CO59" si="139">AVERAGEIF(CJ45:CJ58,"&lt;&gt;0")</f>
        <v>0.46533484689626947</v>
      </c>
      <c r="CK59" s="58">
        <f t="shared" si="139"/>
        <v>0.5373524491070063</v>
      </c>
      <c r="CL59" s="58">
        <f t="shared" si="139"/>
        <v>0.41983060242867382</v>
      </c>
      <c r="CM59" s="75">
        <f t="shared" si="139"/>
        <v>0.56929421403350855</v>
      </c>
      <c r="CN59" s="75">
        <f t="shared" si="139"/>
        <v>0.73643134832951662</v>
      </c>
      <c r="CO59" s="75">
        <f t="shared" si="139"/>
        <v>0.66282508984259569</v>
      </c>
      <c r="CP59" s="16"/>
      <c r="CQ59" s="25"/>
      <c r="CR59" s="49"/>
    </row>
    <row r="60" spans="1:96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</row>
    <row r="61" spans="1:96" x14ac:dyDescent="0.25"/>
    <row r="62" spans="1:96" x14ac:dyDescent="0.25"/>
    <row r="63" spans="1:96" x14ac:dyDescent="0.25"/>
    <row r="64" spans="1:96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BC43:BF43"/>
    <mergeCell ref="BG43:BJ43"/>
    <mergeCell ref="BK43:BN43"/>
    <mergeCell ref="BO43:BR43"/>
    <mergeCell ref="CA43:CE43"/>
    <mergeCell ref="BW43:BZ43"/>
    <mergeCell ref="BS43:BV43"/>
    <mergeCell ref="AY43:BB43"/>
    <mergeCell ref="AE43:AH43"/>
    <mergeCell ref="AI43:AL43"/>
    <mergeCell ref="AM43:AP43"/>
    <mergeCell ref="AQ43:AT43"/>
    <mergeCell ref="AU43:AX43"/>
    <mergeCell ref="W43:Z43"/>
    <mergeCell ref="AA43:AD43"/>
    <mergeCell ref="C43:F43"/>
    <mergeCell ref="G43:J43"/>
    <mergeCell ref="K43:N43"/>
    <mergeCell ref="O43:R43"/>
    <mergeCell ref="S43:V43"/>
  </mergeCells>
  <phoneticPr fontId="20" type="noConversion"/>
  <conditionalFormatting sqref="CI45:CO47">
    <cfRule type="colorScale" priority="10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O45">
    <cfRule type="colorScale" priority="10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10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10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9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963">
      <colorScale>
        <cfvo type="min"/>
        <cfvo type="num" val="0"/>
        <cfvo type="max"/>
        <color rgb="FF0070C0"/>
        <color theme="0"/>
        <color rgb="FFFF6600"/>
      </colorScale>
    </cfRule>
    <cfRule type="colorScale" priority="9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7:CR57">
    <cfRule type="colorScale" priority="80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7:CR57">
    <cfRule type="colorScale" priority="8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6:CR46">
    <cfRule type="colorScale" priority="7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6:CR46">
    <cfRule type="colorScale" priority="7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8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8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8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8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0:CR50">
    <cfRule type="colorScale" priority="75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0:CR50">
    <cfRule type="colorScale" priority="7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5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5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5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5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1:CR51">
    <cfRule type="colorScale" priority="7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1:CR51">
    <cfRule type="colorScale" priority="7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2:CR52">
    <cfRule type="colorScale" priority="7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2:CR52">
    <cfRule type="colorScale" priority="7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3:CR54">
    <cfRule type="colorScale" priority="72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3:CR54">
    <cfRule type="colorScale" priority="7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2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9:CR59">
    <cfRule type="colorScale" priority="71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9:CR59">
    <cfRule type="colorScale" priority="7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1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5:CR45"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5:CR45">
    <cfRule type="colorScale" priority="702">
      <colorScale>
        <cfvo type="min"/>
        <cfvo type="num" val="0"/>
        <cfvo type="max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7:CR47">
    <cfRule type="colorScale" priority="70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7:CR47">
    <cfRule type="colorScale" priority="693">
      <colorScale>
        <cfvo type="min"/>
        <cfvo type="num" val="0"/>
        <cfvo type="max"/>
        <color rgb="FF0070C0"/>
        <color theme="0"/>
        <color rgb="FFFF6600"/>
      </colorScale>
    </cfRule>
    <cfRule type="colorScale" priority="6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9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9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9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8:CR48">
    <cfRule type="colorScale" priority="69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8:CR48">
    <cfRule type="colorScale" priority="684">
      <colorScale>
        <cfvo type="min"/>
        <cfvo type="num" val="0"/>
        <cfvo type="max"/>
        <color rgb="FF0070C0"/>
        <color theme="0"/>
        <color rgb="FFFF6600"/>
      </colorScale>
    </cfRule>
    <cfRule type="colorScale" priority="68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8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8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8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9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9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9:CR49">
    <cfRule type="colorScale" priority="68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49:CR49">
    <cfRule type="colorScale" priority="675">
      <colorScale>
        <cfvo type="min"/>
        <cfvo type="num" val="0"/>
        <cfvo type="max"/>
        <color rgb="FF0070C0"/>
        <color theme="0"/>
        <color rgb="FFFF6600"/>
      </colorScale>
    </cfRule>
    <cfRule type="colorScale" priority="6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7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7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8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8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5:CR55">
    <cfRule type="colorScale" priority="67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5:CR55">
    <cfRule type="colorScale" priority="6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7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7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7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6:CR56"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6:CR56"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8:CR58"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50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4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9">
    <cfRule type="colorScale" priority="4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9">
    <cfRule type="colorScale" priority="4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5">
    <cfRule type="colorScale" priority="44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5">
    <cfRule type="colorScale" priority="441">
      <colorScale>
        <cfvo type="min"/>
        <cfvo type="num" val="0"/>
        <cfvo type="max"/>
        <color rgb="FF0070C0"/>
        <color theme="0"/>
        <color rgb="FFFF6600"/>
      </colorScale>
    </cfRule>
    <cfRule type="colorScale" priority="4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6">
    <cfRule type="colorScale" priority="44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6">
    <cfRule type="colorScale" priority="432">
      <colorScale>
        <cfvo type="min"/>
        <cfvo type="num" val="0"/>
        <cfvo type="max"/>
        <color rgb="FF0070C0"/>
        <color theme="0"/>
        <color rgb="FFFF6600"/>
      </colorScale>
    </cfRule>
    <cfRule type="colorScale" priority="4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7">
    <cfRule type="colorScale" priority="43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7">
    <cfRule type="colorScale" priority="423">
      <colorScale>
        <cfvo type="min"/>
        <cfvo type="num" val="0"/>
        <cfvo type="max"/>
        <color rgb="FF0070C0"/>
        <color theme="0"/>
        <color rgb="FFFF6600"/>
      </colorScale>
    </cfRule>
    <cfRule type="colorScale" priority="4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2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9">
    <cfRule type="colorScale" priority="42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49">
    <cfRule type="colorScale" priority="414">
      <colorScale>
        <cfvo type="min"/>
        <cfvo type="num" val="0"/>
        <cfvo type="max"/>
        <color rgb="FF0070C0"/>
        <color theme="0"/>
        <color rgb="FFFF6600"/>
      </colorScale>
    </cfRule>
    <cfRule type="colorScale" priority="4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3">
    <cfRule type="colorScale" priority="41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3">
    <cfRule type="colorScale" priority="405">
      <colorScale>
        <cfvo type="min"/>
        <cfvo type="num" val="0"/>
        <cfvo type="max"/>
        <color rgb="FF0070C0"/>
        <color theme="0"/>
        <color rgb="FFFF6600"/>
      </colorScale>
    </cfRule>
    <cfRule type="colorScale" priority="40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5">
    <cfRule type="colorScale" priority="39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5">
    <cfRule type="colorScale" priority="387">
      <colorScale>
        <cfvo type="min"/>
        <cfvo type="num" val="0"/>
        <cfvo type="max"/>
        <color rgb="FF0070C0"/>
        <color theme="0"/>
        <color rgb="FFFF6600"/>
      </colorScale>
    </cfRule>
    <cfRule type="colorScale" priority="38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6">
    <cfRule type="colorScale" priority="3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6">
    <cfRule type="colorScale" priority="3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7">
    <cfRule type="colorScale" priority="3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7">
    <cfRule type="colorScale" priority="360">
      <colorScale>
        <cfvo type="min"/>
        <cfvo type="num" val="0"/>
        <cfvo type="max"/>
        <color rgb="FF0070C0"/>
        <color theme="0"/>
        <color rgb="FFFF6600"/>
      </colorScale>
    </cfRule>
    <cfRule type="colorScale" priority="3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4">
    <cfRule type="colorScale" priority="3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P54">
    <cfRule type="colorScale" priority="351">
      <colorScale>
        <cfvo type="min"/>
        <cfvo type="num" val="0"/>
        <cfvo type="max"/>
        <color rgb="FF0070C0"/>
        <color theme="0"/>
        <color rgb="FFFF6600"/>
      </colorScale>
    </cfRule>
    <cfRule type="colorScale" priority="3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8:CR58">
    <cfRule type="colorScale" priority="1790">
      <colorScale>
        <cfvo type="min"/>
        <cfvo type="num" val="0"/>
        <cfvo type="max"/>
        <color rgb="FF0070C0"/>
        <color theme="0"/>
        <color rgb="FFFF6600"/>
      </colorScale>
    </cfRule>
    <cfRule type="colorScale" priority="17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O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O4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48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4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O48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O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R49 C49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9 BR49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Q49 BS49:CO49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Q49 BS49:CO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V50 G50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50 BV5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BU50 BW50:CO50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BU50 BW50:CO5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1:S52 CH51:CH52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51:S52 CH51:CH52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G51 CI51:CO51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G51 CI51:CO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G52 CI52:CO52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G52 CI52:CO52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3:C57 BV53:BV57 BR53:BR57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3:C57 BV53:BV57 BR53:BR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Q53 BS53:BU53 BW53:CO53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Q53 BS53:BU53 BW53:CO53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Q54 BS54:BU54 BW54:CO54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Q54 BS54:BU54 BW54:CO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Q55 BS55:BU55 BW55:CO55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Q55 BS55:BU55 BW55:CO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Q56 BS56:BU56 BW56:CO56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Q56 BS56:BU56 BW56:CO56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Q57 BS57:BU57 BW57:CO5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Q57 BS57:BU57 BW57:CO5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O58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O5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J59 C59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9 BJ59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I59 BK59:CO59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I59 BK59:CO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A1:FD19"/>
  <sheetViews>
    <sheetView showGridLines="0" tabSelected="1" zoomScaleNormal="100" workbookViewId="0">
      <pane xSplit="2" topLeftCell="C1" activePane="topRight" state="frozen"/>
      <selection pane="topRight"/>
    </sheetView>
  </sheetViews>
  <sheetFormatPr defaultColWidth="9.140625" defaultRowHeight="12.75" zeroHeight="1" x14ac:dyDescent="0.2"/>
  <cols>
    <col min="1" max="1" width="14.5703125" style="31" customWidth="1"/>
    <col min="2" max="2" width="22.28515625" style="31" customWidth="1"/>
    <col min="3" max="88" width="2.28515625" style="31" customWidth="1"/>
    <col min="89" max="93" width="2.85546875" style="31" customWidth="1"/>
    <col min="94" max="16379" width="9.140625" style="31"/>
    <col min="16380" max="16380" width="2.140625" style="31" customWidth="1"/>
    <col min="16381" max="16381" width="4.28515625" style="31" customWidth="1"/>
    <col min="16382" max="16382" width="1.28515625" style="31" customWidth="1"/>
    <col min="16383" max="16383" width="3.42578125" style="31" customWidth="1"/>
    <col min="16384" max="16384" width="6.28515625" style="31" customWidth="1"/>
  </cols>
  <sheetData>
    <row r="1" spans="1:160" x14ac:dyDescent="0.2">
      <c r="B1" s="34"/>
      <c r="W1" s="34" t="s">
        <v>199</v>
      </c>
      <c r="AR1" s="34" t="s">
        <v>200</v>
      </c>
    </row>
    <row r="2" spans="1:160" x14ac:dyDescent="0.2">
      <c r="C2" s="77">
        <v>2000</v>
      </c>
      <c r="D2" s="77"/>
      <c r="E2" s="77"/>
      <c r="F2" s="77"/>
      <c r="G2" s="77">
        <v>2001</v>
      </c>
      <c r="H2" s="77"/>
      <c r="I2" s="77"/>
      <c r="J2" s="77"/>
      <c r="K2" s="77">
        <v>2002</v>
      </c>
      <c r="L2" s="77"/>
      <c r="M2" s="77"/>
      <c r="N2" s="77"/>
      <c r="O2" s="77">
        <v>2003</v>
      </c>
      <c r="P2" s="77"/>
      <c r="Q2" s="77"/>
      <c r="R2" s="77"/>
      <c r="S2" s="77">
        <v>2004</v>
      </c>
      <c r="T2" s="77"/>
      <c r="U2" s="77"/>
      <c r="V2" s="77"/>
      <c r="W2" s="77">
        <v>2005</v>
      </c>
      <c r="X2" s="77"/>
      <c r="Y2" s="77"/>
      <c r="Z2" s="77"/>
      <c r="AA2" s="77">
        <v>2006</v>
      </c>
      <c r="AB2" s="77"/>
      <c r="AC2" s="77"/>
      <c r="AD2" s="77"/>
      <c r="AE2" s="77">
        <v>2007</v>
      </c>
      <c r="AF2" s="77"/>
      <c r="AG2" s="77"/>
      <c r="AH2" s="77"/>
      <c r="AI2" s="77">
        <v>2008</v>
      </c>
      <c r="AJ2" s="77"/>
      <c r="AK2" s="77"/>
      <c r="AL2" s="77"/>
      <c r="AM2" s="77">
        <v>2009</v>
      </c>
      <c r="AN2" s="77"/>
      <c r="AO2" s="77"/>
      <c r="AP2" s="77"/>
      <c r="AQ2" s="77">
        <v>2010</v>
      </c>
      <c r="AR2" s="77"/>
      <c r="AS2" s="77"/>
      <c r="AT2" s="77"/>
      <c r="AU2" s="77">
        <v>2011</v>
      </c>
      <c r="AV2" s="77"/>
      <c r="AW2" s="77"/>
      <c r="AX2" s="77"/>
      <c r="AY2" s="77">
        <v>2012</v>
      </c>
      <c r="AZ2" s="77"/>
      <c r="BA2" s="77"/>
      <c r="BB2" s="77"/>
      <c r="BC2" s="77">
        <v>2013</v>
      </c>
      <c r="BD2" s="77"/>
      <c r="BE2" s="77"/>
      <c r="BF2" s="77"/>
      <c r="BG2" s="77">
        <v>2014</v>
      </c>
      <c r="BH2" s="77"/>
      <c r="BI2" s="77"/>
      <c r="BJ2" s="77"/>
      <c r="BK2" s="77">
        <v>2015</v>
      </c>
      <c r="BL2" s="77"/>
      <c r="BM2" s="77"/>
      <c r="BN2" s="77"/>
      <c r="BO2" s="77">
        <v>2016</v>
      </c>
      <c r="BP2" s="77"/>
      <c r="BQ2" s="77"/>
      <c r="BR2" s="77"/>
      <c r="BS2" s="77">
        <v>2017</v>
      </c>
      <c r="BT2" s="77"/>
      <c r="BU2" s="77"/>
      <c r="BV2" s="77"/>
      <c r="BW2" s="77">
        <v>2018</v>
      </c>
      <c r="BX2" s="77"/>
      <c r="BY2" s="77"/>
      <c r="BZ2" s="77"/>
      <c r="CA2" s="77">
        <v>2019</v>
      </c>
      <c r="CB2" s="77"/>
      <c r="CC2" s="77"/>
      <c r="CD2" s="77"/>
      <c r="CE2" s="78">
        <v>2020</v>
      </c>
      <c r="CF2" s="78"/>
      <c r="CG2" s="78"/>
      <c r="CH2" s="78"/>
      <c r="CI2" s="78">
        <v>2021</v>
      </c>
      <c r="CJ2" s="78"/>
      <c r="CK2" s="78"/>
      <c r="CL2" s="78"/>
      <c r="CM2" s="78">
        <v>2022</v>
      </c>
      <c r="CN2" s="78"/>
      <c r="CO2" s="78"/>
      <c r="CP2" s="78"/>
    </row>
    <row r="3" spans="1:160" x14ac:dyDescent="0.2">
      <c r="C3" s="32" t="s">
        <v>3</v>
      </c>
      <c r="D3" s="32" t="s">
        <v>4</v>
      </c>
      <c r="E3" s="32" t="s">
        <v>2</v>
      </c>
      <c r="F3" s="32" t="s">
        <v>5</v>
      </c>
      <c r="G3" s="32" t="s">
        <v>3</v>
      </c>
      <c r="H3" s="32" t="s">
        <v>4</v>
      </c>
      <c r="I3" s="32" t="s">
        <v>2</v>
      </c>
      <c r="J3" s="32" t="s">
        <v>5</v>
      </c>
      <c r="K3" s="32" t="s">
        <v>3</v>
      </c>
      <c r="L3" s="32" t="s">
        <v>4</v>
      </c>
      <c r="M3" s="32" t="s">
        <v>2</v>
      </c>
      <c r="N3" s="32" t="s">
        <v>5</v>
      </c>
      <c r="O3" s="32" t="s">
        <v>3</v>
      </c>
      <c r="P3" s="32" t="s">
        <v>4</v>
      </c>
      <c r="Q3" s="32" t="s">
        <v>2</v>
      </c>
      <c r="R3" s="32" t="s">
        <v>5</v>
      </c>
      <c r="S3" s="32" t="s">
        <v>3</v>
      </c>
      <c r="T3" s="32" t="s">
        <v>4</v>
      </c>
      <c r="U3" s="32" t="s">
        <v>2</v>
      </c>
      <c r="V3" s="32" t="s">
        <v>5</v>
      </c>
      <c r="W3" s="32" t="s">
        <v>3</v>
      </c>
      <c r="X3" s="32" t="s">
        <v>4</v>
      </c>
      <c r="Y3" s="32" t="s">
        <v>2</v>
      </c>
      <c r="Z3" s="32" t="s">
        <v>5</v>
      </c>
      <c r="AA3" s="32" t="s">
        <v>3</v>
      </c>
      <c r="AB3" s="32" t="s">
        <v>4</v>
      </c>
      <c r="AC3" s="32" t="s">
        <v>2</v>
      </c>
      <c r="AD3" s="32" t="s">
        <v>5</v>
      </c>
      <c r="AE3" s="32" t="s">
        <v>3</v>
      </c>
      <c r="AF3" s="32" t="s">
        <v>4</v>
      </c>
      <c r="AG3" s="32" t="s">
        <v>2</v>
      </c>
      <c r="AH3" s="32" t="s">
        <v>5</v>
      </c>
      <c r="AI3" s="32" t="s">
        <v>3</v>
      </c>
      <c r="AJ3" s="32" t="s">
        <v>4</v>
      </c>
      <c r="AK3" s="32" t="s">
        <v>2</v>
      </c>
      <c r="AL3" s="32" t="s">
        <v>5</v>
      </c>
      <c r="AM3" s="32" t="s">
        <v>3</v>
      </c>
      <c r="AN3" s="32" t="s">
        <v>4</v>
      </c>
      <c r="AO3" s="32" t="s">
        <v>2</v>
      </c>
      <c r="AP3" s="32" t="s">
        <v>5</v>
      </c>
      <c r="AQ3" s="32" t="s">
        <v>3</v>
      </c>
      <c r="AR3" s="32" t="s">
        <v>4</v>
      </c>
      <c r="AS3" s="32" t="s">
        <v>2</v>
      </c>
      <c r="AT3" s="32" t="s">
        <v>5</v>
      </c>
      <c r="AU3" s="32" t="s">
        <v>3</v>
      </c>
      <c r="AV3" s="32" t="s">
        <v>4</v>
      </c>
      <c r="AW3" s="32" t="s">
        <v>2</v>
      </c>
      <c r="AX3" s="32" t="s">
        <v>5</v>
      </c>
      <c r="AY3" s="32" t="s">
        <v>3</v>
      </c>
      <c r="AZ3" s="32" t="s">
        <v>4</v>
      </c>
      <c r="BA3" s="32" t="s">
        <v>2</v>
      </c>
      <c r="BB3" s="32" t="s">
        <v>5</v>
      </c>
      <c r="BC3" s="32" t="s">
        <v>3</v>
      </c>
      <c r="BD3" s="32" t="s">
        <v>4</v>
      </c>
      <c r="BE3" s="32" t="s">
        <v>2</v>
      </c>
      <c r="BF3" s="32" t="s">
        <v>5</v>
      </c>
      <c r="BG3" s="32" t="s">
        <v>3</v>
      </c>
      <c r="BH3" s="32" t="s">
        <v>4</v>
      </c>
      <c r="BI3" s="32" t="s">
        <v>2</v>
      </c>
      <c r="BJ3" s="32" t="s">
        <v>5</v>
      </c>
      <c r="BK3" s="32" t="s">
        <v>3</v>
      </c>
      <c r="BL3" s="32" t="s">
        <v>4</v>
      </c>
      <c r="BM3" s="32" t="s">
        <v>2</v>
      </c>
      <c r="BN3" s="32" t="s">
        <v>5</v>
      </c>
      <c r="BO3" s="32" t="s">
        <v>3</v>
      </c>
      <c r="BP3" s="32" t="s">
        <v>4</v>
      </c>
      <c r="BQ3" s="32" t="s">
        <v>2</v>
      </c>
      <c r="BR3" s="32" t="s">
        <v>5</v>
      </c>
      <c r="BS3" s="32" t="s">
        <v>3</v>
      </c>
      <c r="BT3" s="32" t="s">
        <v>4</v>
      </c>
      <c r="BU3" s="32" t="s">
        <v>2</v>
      </c>
      <c r="BV3" s="32" t="s">
        <v>5</v>
      </c>
      <c r="BW3" s="32" t="s">
        <v>3</v>
      </c>
      <c r="BX3" s="32" t="s">
        <v>4</v>
      </c>
      <c r="BY3" s="32" t="s">
        <v>2</v>
      </c>
      <c r="BZ3" s="32" t="s">
        <v>5</v>
      </c>
      <c r="CA3" s="32" t="s">
        <v>3</v>
      </c>
      <c r="CB3" s="31" t="s">
        <v>4</v>
      </c>
      <c r="CC3" s="32" t="s">
        <v>2</v>
      </c>
      <c r="CD3" s="32" t="s">
        <v>5</v>
      </c>
      <c r="CE3" s="32" t="s">
        <v>3</v>
      </c>
      <c r="CF3" s="31" t="s">
        <v>4</v>
      </c>
      <c r="CG3" s="32" t="s">
        <v>2</v>
      </c>
      <c r="CH3" s="32" t="s">
        <v>5</v>
      </c>
      <c r="CI3" s="32" t="s">
        <v>3</v>
      </c>
      <c r="CJ3" s="31" t="s">
        <v>4</v>
      </c>
      <c r="CK3" s="31" t="s">
        <v>2</v>
      </c>
      <c r="CL3" s="32" t="s">
        <v>5</v>
      </c>
      <c r="CM3" s="32" t="s">
        <v>3</v>
      </c>
      <c r="CN3" s="31" t="s">
        <v>4</v>
      </c>
      <c r="CO3" s="32" t="s">
        <v>2</v>
      </c>
    </row>
    <row r="4" spans="1:160" ht="14.25" x14ac:dyDescent="0.25">
      <c r="A4" s="61" t="s">
        <v>119</v>
      </c>
      <c r="B4" s="61" t="s">
        <v>11</v>
      </c>
      <c r="C4" s="68">
        <v>-0.26200126725669443</v>
      </c>
      <c r="D4" s="68">
        <v>-0.38566369111747884</v>
      </c>
      <c r="E4" s="68">
        <v>-0.42276241827571426</v>
      </c>
      <c r="F4" s="68">
        <v>-0.38566369111747884</v>
      </c>
      <c r="G4" s="68">
        <v>-0.5093261149782633</v>
      </c>
      <c r="H4" s="68">
        <v>-0.54642484213649867</v>
      </c>
      <c r="I4" s="68">
        <v>-0.11360635862375319</v>
      </c>
      <c r="J4" s="68">
        <v>-0.16307132816806691</v>
      </c>
      <c r="K4" s="68">
        <v>-7.6507631465517784E-2</v>
      </c>
      <c r="L4" s="68">
        <v>7.1887277167423436E-2</v>
      </c>
      <c r="M4" s="68">
        <v>-0.24963502487061601</v>
      </c>
      <c r="N4" s="68">
        <v>8.4253519553501841E-2</v>
      </c>
      <c r="O4" s="68">
        <v>0.10898600432565884</v>
      </c>
      <c r="P4" s="68">
        <v>0.3686770944333061</v>
      </c>
      <c r="Q4" s="68">
        <v>0.39340957920546288</v>
      </c>
      <c r="R4" s="68">
        <v>0.28211339773075711</v>
      </c>
      <c r="S4" s="68">
        <v>0.12135224671173725</v>
      </c>
      <c r="T4" s="68">
        <v>-7.6507631465517784E-2</v>
      </c>
      <c r="U4" s="68">
        <v>-0.11360635862375319</v>
      </c>
      <c r="V4" s="68">
        <v>0.34394460966114931</v>
      </c>
      <c r="W4" s="68">
        <v>0.83859430510428701</v>
      </c>
      <c r="X4" s="68">
        <v>0.80149557794605153</v>
      </c>
      <c r="Y4" s="68">
        <v>1.0488204256676203</v>
      </c>
      <c r="Z4" s="68">
        <v>0.97462297135114961</v>
      </c>
      <c r="AA4" s="68">
        <v>1.2590465462309539</v>
      </c>
      <c r="AB4" s="68">
        <v>1.5434701211107582</v>
      </c>
      <c r="AC4" s="68">
        <v>1.6671325449715426</v>
      </c>
      <c r="AD4" s="68">
        <v>2.3349096338197781</v>
      </c>
      <c r="AE4" s="68">
        <v>2.7800943597186021</v>
      </c>
      <c r="AF4" s="68">
        <v>2.8913905411933079</v>
      </c>
      <c r="AG4" s="68">
        <v>2.9532217531236999</v>
      </c>
      <c r="AH4" s="68">
        <v>2.569868239155269</v>
      </c>
      <c r="AI4" s="68">
        <v>2.3596421185919354</v>
      </c>
      <c r="AJ4" s="68">
        <v>1.8278936959905623</v>
      </c>
      <c r="AK4" s="68">
        <v>1.4198076972499738</v>
      </c>
      <c r="AL4" s="68">
        <v>0.38104333681938451</v>
      </c>
      <c r="AM4" s="68">
        <v>-0.65772102361120455</v>
      </c>
      <c r="AN4" s="68">
        <v>-1.2018356885986561</v>
      </c>
      <c r="AO4" s="68">
        <v>-1.9067115046051273</v>
      </c>
      <c r="AP4" s="68">
        <v>-2.6115873206115983</v>
      </c>
      <c r="AQ4" s="68">
        <v>-2.129303867554539</v>
      </c>
      <c r="AR4" s="68">
        <v>-1.8943452622190486</v>
      </c>
      <c r="AS4" s="68">
        <v>-1.3378643548455191</v>
      </c>
      <c r="AT4" s="68">
        <v>-0.69481975076943991</v>
      </c>
      <c r="AU4" s="68">
        <v>-0.58352356929473403</v>
      </c>
      <c r="AV4" s="68">
        <v>-0.5711573269086555</v>
      </c>
      <c r="AW4" s="68">
        <v>-0.58352356929473403</v>
      </c>
      <c r="AX4" s="68">
        <v>-0.55879108452257709</v>
      </c>
      <c r="AY4" s="68">
        <v>-0.67008726599728308</v>
      </c>
      <c r="AZ4" s="68">
        <v>-0.64535478122512624</v>
      </c>
      <c r="BA4" s="68">
        <v>-0.6824535083833615</v>
      </c>
      <c r="BB4" s="68">
        <v>-0.62062229645296929</v>
      </c>
      <c r="BC4" s="68">
        <v>-0.64535478122512624</v>
      </c>
      <c r="BD4" s="68">
        <v>-0.54642484213649867</v>
      </c>
      <c r="BE4" s="68">
        <v>-0.48459363020610646</v>
      </c>
      <c r="BF4" s="68">
        <v>-0.52169235736434172</v>
      </c>
      <c r="BG4" s="68">
        <v>-0.20017005532630219</v>
      </c>
      <c r="BH4" s="68">
        <v>-0.31146623680100821</v>
      </c>
      <c r="BI4" s="68">
        <v>-0.24963502487061601</v>
      </c>
      <c r="BJ4" s="68">
        <v>-0.29909999441492985</v>
      </c>
      <c r="BK4" s="68">
        <v>-0.34856496395924352</v>
      </c>
      <c r="BL4" s="68">
        <v>-0.32383247918708663</v>
      </c>
      <c r="BM4" s="68">
        <v>-0.21253629771238072</v>
      </c>
      <c r="BN4" s="68">
        <v>-0.20017005532630219</v>
      </c>
      <c r="BO4" s="68">
        <v>-0.45986114543394957</v>
      </c>
      <c r="BP4" s="68">
        <v>-0.47222738782002793</v>
      </c>
      <c r="BQ4" s="68">
        <v>-0.64535478122512624</v>
      </c>
      <c r="BR4" s="68">
        <v>-0.38566369111747884</v>
      </c>
      <c r="BS4" s="68">
        <v>-0.24963502487061601</v>
      </c>
      <c r="BT4" s="68">
        <v>-5.1775146693360988E-2</v>
      </c>
      <c r="BU4" s="68">
        <v>-8.8873873851596188E-2</v>
      </c>
      <c r="BV4" s="68">
        <v>-0.1878038129402238</v>
      </c>
      <c r="BW4" s="68">
        <v>-3.940890430728259E-2</v>
      </c>
      <c r="BX4" s="68">
        <v>-6.4141389079439379E-2</v>
      </c>
      <c r="BY4" s="68">
        <v>-0.11360635862375319</v>
      </c>
      <c r="BZ4" s="68">
        <v>-7.6507631465517784E-2</v>
      </c>
      <c r="CA4" s="68">
        <v>-0.20017005532630219</v>
      </c>
      <c r="CB4" s="68">
        <v>-0.23726878248453762</v>
      </c>
      <c r="CC4" s="68">
        <v>-0.17543757055414541</v>
      </c>
      <c r="CD4" s="68">
        <v>-0.26200126725669443</v>
      </c>
      <c r="CE4" s="68">
        <v>-0.2743675096427729</v>
      </c>
      <c r="CF4" s="68">
        <v>-0.5711573269086555</v>
      </c>
      <c r="CG4" s="68">
        <v>-0.24963502487061601</v>
      </c>
      <c r="CH4" s="68">
        <v>-0.28673375202885132</v>
      </c>
      <c r="CI4" s="68">
        <v>0.13371848909781564</v>
      </c>
      <c r="CJ4" s="68">
        <v>0.3686770944333061</v>
      </c>
      <c r="CK4" s="68">
        <v>0.41814206397761988</v>
      </c>
      <c r="CL4" s="68">
        <v>0.4305083063636983</v>
      </c>
      <c r="CM4" s="68">
        <v>-0.26200126725669443</v>
      </c>
      <c r="CN4" s="68">
        <v>-8.8873873851596188E-2</v>
      </c>
      <c r="CO4" s="68">
        <v>-0.33619872157316516</v>
      </c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</row>
    <row r="5" spans="1:160" ht="14.25" x14ac:dyDescent="0.25">
      <c r="A5" s="62" t="s">
        <v>120</v>
      </c>
      <c r="B5" s="62" t="s">
        <v>12</v>
      </c>
      <c r="C5" s="68">
        <v>-0.82126103912362858</v>
      </c>
      <c r="D5" s="68">
        <v>-0.89962673771878809</v>
      </c>
      <c r="E5" s="68">
        <v>-0.87350483818706837</v>
      </c>
      <c r="F5" s="68">
        <v>-0.84738293865534831</v>
      </c>
      <c r="G5" s="68">
        <v>-0.74289534052846962</v>
      </c>
      <c r="H5" s="68">
        <v>-0.79513913959190896</v>
      </c>
      <c r="I5" s="68">
        <v>-0.74289534052846962</v>
      </c>
      <c r="J5" s="68">
        <v>-0.6645296419333101</v>
      </c>
      <c r="K5" s="68">
        <v>-0.45555444567955172</v>
      </c>
      <c r="L5" s="68">
        <v>-0.71677344099674944</v>
      </c>
      <c r="M5" s="68">
        <v>-8.9847852235475367E-2</v>
      </c>
      <c r="N5" s="68">
        <v>-0.29882304848923325</v>
      </c>
      <c r="O5" s="68">
        <v>-0.16821355083063438</v>
      </c>
      <c r="P5" s="68">
        <v>-0.24657924942579387</v>
      </c>
      <c r="Q5" s="68">
        <v>-0.24657924942579387</v>
      </c>
      <c r="R5" s="68">
        <v>-3.7604053172035551E-2</v>
      </c>
      <c r="S5" s="68">
        <v>-0.29882304848923325</v>
      </c>
      <c r="T5" s="68">
        <v>-0.16821355083063438</v>
      </c>
      <c r="U5" s="68">
        <v>-8.9847852235475367E-2</v>
      </c>
      <c r="V5" s="68">
        <v>-0.2204573498940742</v>
      </c>
      <c r="W5" s="68">
        <v>-0.14209165129891471</v>
      </c>
      <c r="X5" s="68">
        <v>0.11912734401828297</v>
      </c>
      <c r="Y5" s="68">
        <v>0.40646823886720029</v>
      </c>
      <c r="Z5" s="68">
        <v>0.61544343512095867</v>
      </c>
      <c r="AA5" s="68">
        <v>0.66768723418439802</v>
      </c>
      <c r="AB5" s="68">
        <v>0.95502812903331558</v>
      </c>
      <c r="AC5" s="68">
        <v>1.1901252248187935</v>
      </c>
      <c r="AD5" s="68">
        <v>1.1901252248187935</v>
      </c>
      <c r="AE5" s="68">
        <v>1.1901252248187935</v>
      </c>
      <c r="AF5" s="68">
        <v>1.2423690238822329</v>
      </c>
      <c r="AG5" s="68">
        <v>1.2684909234139528</v>
      </c>
      <c r="AH5" s="68">
        <v>1.477466119667711</v>
      </c>
      <c r="AI5" s="68">
        <v>1.2162471243505133</v>
      </c>
      <c r="AJ5" s="68">
        <v>1.0856376266919143</v>
      </c>
      <c r="AK5" s="68">
        <v>0.79829673184299688</v>
      </c>
      <c r="AL5" s="68">
        <v>0.17137114308172233</v>
      </c>
      <c r="AM5" s="68">
        <v>-0.87350483818706837</v>
      </c>
      <c r="AN5" s="68">
        <v>-1.6571618241386614</v>
      </c>
      <c r="AO5" s="68">
        <v>-2.1795998147730566</v>
      </c>
      <c r="AP5" s="68">
        <v>-2.4669407096219738</v>
      </c>
      <c r="AQ5" s="68">
        <v>-2.5453064082171331</v>
      </c>
      <c r="AR5" s="68">
        <v>-2.3885750110268154</v>
      </c>
      <c r="AS5" s="68">
        <v>-2.1795998147730566</v>
      </c>
      <c r="AT5" s="68">
        <v>-1.9706246185192984</v>
      </c>
      <c r="AU5" s="68">
        <v>-1.6832837236703806</v>
      </c>
      <c r="AV5" s="68">
        <v>-1.4743085274166232</v>
      </c>
      <c r="AW5" s="68">
        <v>-1.2914552306945846</v>
      </c>
      <c r="AX5" s="68">
        <v>-1.1869676325677054</v>
      </c>
      <c r="AY5" s="68">
        <v>-1.3175771302263042</v>
      </c>
      <c r="AZ5" s="68">
        <v>-1.2914552306945846</v>
      </c>
      <c r="BA5" s="68">
        <v>-0.84738293865534831</v>
      </c>
      <c r="BB5" s="68">
        <v>-0.87350483818706837</v>
      </c>
      <c r="BC5" s="68">
        <v>-0.37718874708439271</v>
      </c>
      <c r="BD5" s="68">
        <v>-0.19433545036235406</v>
      </c>
      <c r="BE5" s="68">
        <v>-0.32494494802095292</v>
      </c>
      <c r="BF5" s="68">
        <v>-0.16821355083063438</v>
      </c>
      <c r="BG5" s="68">
        <v>-6.3725952703755223E-2</v>
      </c>
      <c r="BH5" s="68">
        <v>6.688354495484361E-2</v>
      </c>
      <c r="BI5" s="68">
        <v>4.0761645423123473E-2</v>
      </c>
      <c r="BJ5" s="68">
        <v>0.11912734401828297</v>
      </c>
      <c r="BK5" s="68">
        <v>0.27585874120860149</v>
      </c>
      <c r="BL5" s="68">
        <v>0.32810254027204128</v>
      </c>
      <c r="BM5" s="68">
        <v>0.30198064074032116</v>
      </c>
      <c r="BN5" s="68">
        <v>0.27585874120860149</v>
      </c>
      <c r="BO5" s="68">
        <v>0.22361494214516212</v>
      </c>
      <c r="BP5" s="68">
        <v>0.30198064074032116</v>
      </c>
      <c r="BQ5" s="68">
        <v>0.35422443980376095</v>
      </c>
      <c r="BR5" s="68">
        <v>0.40646823886720029</v>
      </c>
      <c r="BS5" s="68">
        <v>0.48483393746235981</v>
      </c>
      <c r="BT5" s="68">
        <v>0.56319963605751888</v>
      </c>
      <c r="BU5" s="68">
        <v>0.56319963605751888</v>
      </c>
      <c r="BV5" s="68">
        <v>0.7199310332478378</v>
      </c>
      <c r="BW5" s="68">
        <v>0.77217483231127715</v>
      </c>
      <c r="BX5" s="68">
        <v>0.90278432996987601</v>
      </c>
      <c r="BY5" s="68">
        <v>0.9811500285650353</v>
      </c>
      <c r="BZ5" s="68">
        <v>1.0072719280967553</v>
      </c>
      <c r="CA5" s="68">
        <v>1.1117595262236342</v>
      </c>
      <c r="CB5" s="68">
        <v>1.2423690238822329</v>
      </c>
      <c r="CC5" s="68">
        <v>1.2162471243505133</v>
      </c>
      <c r="CD5" s="68">
        <v>1.2684909234139528</v>
      </c>
      <c r="CE5" s="68">
        <v>0.87666243043815628</v>
      </c>
      <c r="CF5" s="68">
        <v>0.7199310332478378</v>
      </c>
      <c r="CG5" s="68">
        <v>0.66768723418439802</v>
      </c>
      <c r="CH5" s="68">
        <v>0.77217483231127715</v>
      </c>
      <c r="CI5" s="68">
        <v>0.77217483231127715</v>
      </c>
      <c r="CJ5" s="68">
        <v>0.82441863137471671</v>
      </c>
      <c r="CK5" s="68">
        <v>0.9811500285650353</v>
      </c>
      <c r="CL5" s="68">
        <v>0.95502812903331558</v>
      </c>
      <c r="CM5" s="68">
        <v>1.0333938276284749</v>
      </c>
      <c r="CN5" s="68">
        <v>1.1640033252870736</v>
      </c>
      <c r="CO5" s="68">
        <v>1.0333938276284749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</row>
    <row r="6" spans="1:160" ht="14.25" x14ac:dyDescent="0.25">
      <c r="A6" s="62" t="s">
        <v>121</v>
      </c>
      <c r="B6" s="62" t="s">
        <v>13</v>
      </c>
      <c r="C6" s="68">
        <v>-1.5517914677671409</v>
      </c>
      <c r="D6" s="68">
        <v>-1.5517914677671409</v>
      </c>
      <c r="E6" s="68">
        <v>-1.5517914677671409</v>
      </c>
      <c r="F6" s="68">
        <v>-1.5517914677671409</v>
      </c>
      <c r="G6" s="68">
        <v>-1.3972672900326293</v>
      </c>
      <c r="H6" s="68">
        <v>-1.3972672900326293</v>
      </c>
      <c r="I6" s="68">
        <v>-1.3531175249656271</v>
      </c>
      <c r="J6" s="68">
        <v>-1.3531175249656271</v>
      </c>
      <c r="K6" s="68">
        <v>-1.4193421725661313</v>
      </c>
      <c r="L6" s="68">
        <v>-1.0661440520301058</v>
      </c>
      <c r="M6" s="68">
        <v>-0.73502081402758235</v>
      </c>
      <c r="N6" s="68">
        <v>-0.82332034416158828</v>
      </c>
      <c r="O6" s="68">
        <v>-0.99991940442960181</v>
      </c>
      <c r="P6" s="68">
        <v>-0.95576963936259807</v>
      </c>
      <c r="Q6" s="68">
        <v>-0.60257151882657267</v>
      </c>
      <c r="R6" s="68">
        <v>-0.91161987429559588</v>
      </c>
      <c r="S6" s="68">
        <v>-0.88954499176209401</v>
      </c>
      <c r="T6" s="68">
        <v>-0.82332034416158828</v>
      </c>
      <c r="U6" s="68">
        <v>-0.66879616642707829</v>
      </c>
      <c r="V6" s="68">
        <v>-0.73502081402758235</v>
      </c>
      <c r="W6" s="68">
        <v>-0.91161987429559588</v>
      </c>
      <c r="X6" s="68">
        <v>-0.58049663629307235</v>
      </c>
      <c r="Y6" s="68">
        <v>-0.44804734109206268</v>
      </c>
      <c r="Z6" s="68">
        <v>-0.315598045891053</v>
      </c>
      <c r="AA6" s="68">
        <v>-0.16107386815654146</v>
      </c>
      <c r="AB6" s="68">
        <v>0.17004936984598201</v>
      </c>
      <c r="AC6" s="68">
        <v>0.69984655065001922</v>
      </c>
      <c r="AD6" s="68">
        <v>0.36872331264749575</v>
      </c>
      <c r="AE6" s="68">
        <v>0.21419913491298417</v>
      </c>
      <c r="AF6" s="68">
        <v>0.61154702051601328</v>
      </c>
      <c r="AG6" s="68">
        <v>1.0088949061190409</v>
      </c>
      <c r="AH6" s="68">
        <v>1.0088949061190409</v>
      </c>
      <c r="AI6" s="68">
        <v>0.85437072838452921</v>
      </c>
      <c r="AJ6" s="68">
        <v>1.0309697886525426</v>
      </c>
      <c r="AK6" s="68">
        <v>0.87644561091803108</v>
      </c>
      <c r="AL6" s="68">
        <v>0.36872331264749575</v>
      </c>
      <c r="AM6" s="68">
        <v>-0.13899898562304114</v>
      </c>
      <c r="AN6" s="68">
        <v>-0.71294593149408048</v>
      </c>
      <c r="AO6" s="68">
        <v>-1.3089677598986234</v>
      </c>
      <c r="AP6" s="68">
        <v>-1.529716585233639</v>
      </c>
      <c r="AQ6" s="68">
        <v>-1.6842407629681506</v>
      </c>
      <c r="AR6" s="68">
        <v>-1.529716585233639</v>
      </c>
      <c r="AS6" s="68">
        <v>-1.1765184646976137</v>
      </c>
      <c r="AT6" s="68">
        <v>-1.2648179948316196</v>
      </c>
      <c r="AU6" s="68">
        <v>-1.3310426424321251</v>
      </c>
      <c r="AV6" s="68">
        <v>-1.0219942869631036</v>
      </c>
      <c r="AW6" s="68">
        <v>-0.77917057909458609</v>
      </c>
      <c r="AX6" s="68">
        <v>-0.75709569656108422</v>
      </c>
      <c r="AY6" s="68">
        <v>-0.88954499176209401</v>
      </c>
      <c r="AZ6" s="68">
        <v>-0.62464640136007454</v>
      </c>
      <c r="BA6" s="68">
        <v>-0.22729851575704707</v>
      </c>
      <c r="BB6" s="68">
        <v>-0.27144828082404926</v>
      </c>
      <c r="BC6" s="68">
        <v>-0.24937339829054894</v>
      </c>
      <c r="BD6" s="68">
        <v>-0.11692410308953925</v>
      </c>
      <c r="BE6" s="68">
        <v>0.12589960477897824</v>
      </c>
      <c r="BF6" s="68">
        <v>3.7600074644972309E-2</v>
      </c>
      <c r="BG6" s="68">
        <v>3.7600074644972309E-2</v>
      </c>
      <c r="BH6" s="68">
        <v>0.1921242523794823</v>
      </c>
      <c r="BI6" s="68">
        <v>0.1921242523794823</v>
      </c>
      <c r="BJ6" s="68">
        <v>0.1921242523794823</v>
      </c>
      <c r="BK6" s="68">
        <v>0.28042378251348982</v>
      </c>
      <c r="BL6" s="68">
        <v>0.54532237291550767</v>
      </c>
      <c r="BM6" s="68">
        <v>0.65569678558301547</v>
      </c>
      <c r="BN6" s="68">
        <v>0.65569678558301547</v>
      </c>
      <c r="BO6" s="68">
        <v>0.56739725544900954</v>
      </c>
      <c r="BP6" s="68">
        <v>0.74399631571702141</v>
      </c>
      <c r="BQ6" s="68">
        <v>0.74399631571702141</v>
      </c>
      <c r="BR6" s="68">
        <v>0.72192143318352109</v>
      </c>
      <c r="BS6" s="68">
        <v>0.69984655065001922</v>
      </c>
      <c r="BT6" s="68">
        <v>0.92059537598503483</v>
      </c>
      <c r="BU6" s="68">
        <v>1.1413442013200505</v>
      </c>
      <c r="BV6" s="68">
        <v>1.1634190838535523</v>
      </c>
      <c r="BW6" s="68">
        <v>1.1192693187865486</v>
      </c>
      <c r="BX6" s="68">
        <v>1.317943261588064</v>
      </c>
      <c r="BY6" s="68">
        <v>1.516617204389576</v>
      </c>
      <c r="BZ6" s="68">
        <v>1.3841679091885679</v>
      </c>
      <c r="CA6" s="68">
        <v>1.317943261588064</v>
      </c>
      <c r="CB6" s="68">
        <v>1.3841679091885679</v>
      </c>
      <c r="CC6" s="68">
        <v>1.5828418519900802</v>
      </c>
      <c r="CD6" s="68">
        <v>1.5386920869230796</v>
      </c>
      <c r="CE6" s="68">
        <v>1.3841679091885679</v>
      </c>
      <c r="CF6" s="68">
        <v>1.2517186139875567</v>
      </c>
      <c r="CG6" s="68">
        <v>1.2958683790545604</v>
      </c>
      <c r="CH6" s="68">
        <v>1.1854939663870527</v>
      </c>
      <c r="CI6" s="68">
        <v>0.69984655065001922</v>
      </c>
      <c r="CJ6" s="68">
        <v>0.85437072838452921</v>
      </c>
      <c r="CK6" s="68">
        <v>1.1192693187865486</v>
      </c>
      <c r="CL6" s="68">
        <v>0.9426702585185367</v>
      </c>
      <c r="CM6" s="68">
        <v>1.0530446711860446</v>
      </c>
      <c r="CN6" s="68">
        <v>1.2296437314540565</v>
      </c>
      <c r="CO6" s="68">
        <v>1.3620930266550646</v>
      </c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</row>
    <row r="7" spans="1:160" ht="14.25" x14ac:dyDescent="0.25">
      <c r="A7" s="62" t="s">
        <v>122</v>
      </c>
      <c r="B7" s="62" t="s">
        <v>14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8">
        <v>-0.82357462680757121</v>
      </c>
      <c r="X7" s="68">
        <v>-0.67047398927500568</v>
      </c>
      <c r="Y7" s="68">
        <v>-0.55682259576923621</v>
      </c>
      <c r="Z7" s="68">
        <v>-0.49232621267780774</v>
      </c>
      <c r="AA7" s="68">
        <v>0.12806011302930592</v>
      </c>
      <c r="AB7" s="68">
        <v>0.3021377295285011</v>
      </c>
      <c r="AC7" s="68">
        <v>0.69803907136884691</v>
      </c>
      <c r="AD7" s="68">
        <v>0.64684898090550447</v>
      </c>
      <c r="AE7" s="68">
        <v>0.86335018919542073</v>
      </c>
      <c r="AF7" s="68">
        <v>0.80401977853607276</v>
      </c>
      <c r="AG7" s="68">
        <v>0.70148305299023384</v>
      </c>
      <c r="AH7" s="68">
        <v>7.8905102614964848E-2</v>
      </c>
      <c r="AI7" s="68">
        <v>0.72543437972078861</v>
      </c>
      <c r="AJ7" s="68">
        <v>0.3141916652033554</v>
      </c>
      <c r="AK7" s="68">
        <v>-0.41201882305183013</v>
      </c>
      <c r="AL7" s="68">
        <v>-0.76408767152906931</v>
      </c>
      <c r="AM7" s="68">
        <v>-1.1138083507189991</v>
      </c>
      <c r="AN7" s="68">
        <v>-1.3362582545367656</v>
      </c>
      <c r="AO7" s="68">
        <v>-1.5172238342787348</v>
      </c>
      <c r="AP7" s="68">
        <v>-1.6509129390362101</v>
      </c>
      <c r="AQ7" s="68">
        <v>-1.6238307199225763</v>
      </c>
      <c r="AR7" s="68">
        <v>-1.5566730783055307</v>
      </c>
      <c r="AS7" s="68">
        <v>-1.4156263764478194</v>
      </c>
      <c r="AT7" s="68">
        <v>-1.4242363305012868</v>
      </c>
      <c r="AU7" s="68">
        <v>-0.89120190228207863</v>
      </c>
      <c r="AV7" s="68">
        <v>-0.89996840095469999</v>
      </c>
      <c r="AW7" s="68">
        <v>-0.99123391392145432</v>
      </c>
      <c r="AX7" s="68">
        <v>-1.0970580764695261</v>
      </c>
      <c r="AY7" s="68">
        <v>-0.70006092229510275</v>
      </c>
      <c r="AZ7" s="68">
        <v>-0.75845206523952702</v>
      </c>
      <c r="BA7" s="68">
        <v>-0.83688091943565712</v>
      </c>
      <c r="BB7" s="68">
        <v>-0.79915366621955464</v>
      </c>
      <c r="BC7" s="68">
        <v>-0.21352024596461838</v>
      </c>
      <c r="BD7" s="68">
        <v>-0.36928214202280113</v>
      </c>
      <c r="BE7" s="68">
        <v>-0.48825605257980498</v>
      </c>
      <c r="BF7" s="68">
        <v>-0.67845776485185727</v>
      </c>
      <c r="BG7" s="68">
        <v>-0.30290722350152527</v>
      </c>
      <c r="BH7" s="68">
        <v>-0.4852817048158799</v>
      </c>
      <c r="BI7" s="68">
        <v>-0.7706625455335353</v>
      </c>
      <c r="BJ7" s="68">
        <v>-0.9463056082242699</v>
      </c>
      <c r="BK7" s="68">
        <v>-0.42610783877568587</v>
      </c>
      <c r="BL7" s="68">
        <v>-0.32842399642361952</v>
      </c>
      <c r="BM7" s="68">
        <v>-0.55995348815231527</v>
      </c>
      <c r="BN7" s="68">
        <v>-0.64354831478052588</v>
      </c>
      <c r="BO7" s="68">
        <v>-0.39151147794266233</v>
      </c>
      <c r="BP7" s="68">
        <v>-0.16780921717166428</v>
      </c>
      <c r="BQ7" s="68">
        <v>-0.32811090718531161</v>
      </c>
      <c r="BR7" s="68">
        <v>-0.29382763559059599</v>
      </c>
      <c r="BS7" s="68">
        <v>-2.1439998262718696E-2</v>
      </c>
      <c r="BT7" s="68">
        <v>6.0432837554798453E-2</v>
      </c>
      <c r="BU7" s="68">
        <v>0.20601933336797426</v>
      </c>
      <c r="BV7" s="68">
        <v>0.19600047774212129</v>
      </c>
      <c r="BW7" s="68">
        <v>0.91688844894607247</v>
      </c>
      <c r="BX7" s="68">
        <v>1.3016751228264876</v>
      </c>
      <c r="BY7" s="68">
        <v>1.0001701863359751</v>
      </c>
      <c r="BZ7" s="68">
        <v>0.78554751347590634</v>
      </c>
      <c r="CA7" s="68">
        <v>1.9414729813086915</v>
      </c>
      <c r="CB7" s="68">
        <v>2.2140171632557228</v>
      </c>
      <c r="CC7" s="68">
        <v>2.0122311491662779</v>
      </c>
      <c r="CD7" s="68">
        <v>1.8394058896203145</v>
      </c>
      <c r="CE7" s="68">
        <v>0.39653413487833444</v>
      </c>
      <c r="CF7" s="68">
        <v>0.74046266315956799</v>
      </c>
      <c r="CG7" s="68">
        <v>0.71478934561831986</v>
      </c>
      <c r="CH7" s="68">
        <v>0.14465384265962489</v>
      </c>
      <c r="CI7" s="68">
        <v>0.83251089922209209</v>
      </c>
      <c r="CJ7" s="68">
        <v>1.4644815267465983</v>
      </c>
      <c r="CK7" s="68">
        <v>1.1360509157616059</v>
      </c>
      <c r="CL7" s="68">
        <v>1.6509261681589555</v>
      </c>
      <c r="CM7" s="68">
        <v>1.8599132347294822</v>
      </c>
      <c r="CN7" s="68">
        <v>1.5569993966665843</v>
      </c>
      <c r="CO7" s="68">
        <v>1.5136365371609393</v>
      </c>
    </row>
    <row r="8" spans="1:160" ht="14.25" x14ac:dyDescent="0.25">
      <c r="A8" s="62" t="s">
        <v>123</v>
      </c>
      <c r="B8" s="62" t="s">
        <v>15</v>
      </c>
      <c r="C8" s="68">
        <v>-2.063830206439317</v>
      </c>
      <c r="D8" s="68">
        <v>-1.9280690796400188</v>
      </c>
      <c r="E8" s="68">
        <v>-1.9280690796400188</v>
      </c>
      <c r="F8" s="68">
        <v>-3.2687102067830796</v>
      </c>
      <c r="G8" s="68">
        <v>-0.67227865674651888</v>
      </c>
      <c r="H8" s="68">
        <v>-0.33287583974827556</v>
      </c>
      <c r="I8" s="68">
        <v>-0.67227865674651888</v>
      </c>
      <c r="J8" s="68">
        <v>-0.36681612144810039</v>
      </c>
      <c r="K8" s="68">
        <v>-0.16317443124915393</v>
      </c>
      <c r="L8" s="68">
        <v>6.5269772499677008E-3</v>
      </c>
      <c r="M8" s="68">
        <v>0.34592979424821096</v>
      </c>
      <c r="N8" s="68">
        <v>-0.33287583974827556</v>
      </c>
      <c r="O8" s="68">
        <v>-0.34984598059818678</v>
      </c>
      <c r="P8" s="68">
        <v>-0.53651752994722202</v>
      </c>
      <c r="Q8" s="68">
        <v>0.41381035764786062</v>
      </c>
      <c r="R8" s="68">
        <v>0.12531796319935334</v>
      </c>
      <c r="S8" s="68">
        <v>0.49866106189742143</v>
      </c>
      <c r="T8" s="68">
        <v>0.447750639347683</v>
      </c>
      <c r="U8" s="68">
        <v>0.12531796319935334</v>
      </c>
      <c r="V8" s="68">
        <v>-0.16317443124915393</v>
      </c>
      <c r="W8" s="68">
        <v>0.447750639347683</v>
      </c>
      <c r="X8" s="68">
        <v>1.0247354282446977</v>
      </c>
      <c r="Y8" s="68">
        <v>0.24410894914873896</v>
      </c>
      <c r="Z8" s="68">
        <v>0.48169092104750783</v>
      </c>
      <c r="AA8" s="68">
        <v>0.48169092104750783</v>
      </c>
      <c r="AB8" s="68">
        <v>0.26107908999865015</v>
      </c>
      <c r="AC8" s="68">
        <v>0.63442218869671829</v>
      </c>
      <c r="AD8" s="68">
        <v>7.4407540649617326E-2</v>
      </c>
      <c r="AE8" s="68">
        <v>0.60048190699689341</v>
      </c>
      <c r="AF8" s="68">
        <v>0.14228810404926454</v>
      </c>
      <c r="AG8" s="68">
        <v>0.48169092104750783</v>
      </c>
      <c r="AH8" s="68">
        <v>-0.14620429039924274</v>
      </c>
      <c r="AI8" s="68">
        <v>-0.60439809334686923</v>
      </c>
      <c r="AJ8" s="68">
        <v>-0.63833837504669411</v>
      </c>
      <c r="AK8" s="68">
        <v>-1.1135023188442355</v>
      </c>
      <c r="AL8" s="68">
        <v>-2.4032330234375601</v>
      </c>
      <c r="AM8" s="68">
        <v>-2.9802178123345735</v>
      </c>
      <c r="AN8" s="68">
        <v>-2.7596059812857145</v>
      </c>
      <c r="AO8" s="68">
        <v>-2.6917254178860661</v>
      </c>
      <c r="AP8" s="68">
        <v>-2.0468600655894043</v>
      </c>
      <c r="AQ8" s="68">
        <v>-1.5547259809419518</v>
      </c>
      <c r="AR8" s="68">
        <v>-0.72318907929625487</v>
      </c>
      <c r="AS8" s="68">
        <v>-0.55348767079713324</v>
      </c>
      <c r="AT8" s="68">
        <v>-0.82500992439572929</v>
      </c>
      <c r="AU8" s="68">
        <v>-0.82500992439572929</v>
      </c>
      <c r="AV8" s="68">
        <v>-9.5293867849504318E-2</v>
      </c>
      <c r="AW8" s="68">
        <v>-9.5293867849504318E-2</v>
      </c>
      <c r="AX8" s="68">
        <v>-0.29893555804845079</v>
      </c>
      <c r="AY8" s="68">
        <v>5.7437399799703713E-2</v>
      </c>
      <c r="AZ8" s="68">
        <v>0.46472078019759661</v>
      </c>
      <c r="BA8" s="68">
        <v>0.37987007594803579</v>
      </c>
      <c r="BB8" s="68">
        <v>0.15925824489917814</v>
      </c>
      <c r="BC8" s="68">
        <v>0.19319852659900055</v>
      </c>
      <c r="BD8" s="68">
        <v>0.60048190699689341</v>
      </c>
      <c r="BE8" s="68">
        <v>0.46472078019759661</v>
      </c>
      <c r="BF8" s="68">
        <v>0.19319852659900055</v>
      </c>
      <c r="BG8" s="68">
        <v>0.21016866744891416</v>
      </c>
      <c r="BH8" s="68">
        <v>0.51563120274733265</v>
      </c>
      <c r="BI8" s="68">
        <v>0.7023027520963655</v>
      </c>
      <c r="BJ8" s="68">
        <v>6.5269772499677008E-3</v>
      </c>
      <c r="BK8" s="68">
        <v>0.22713880829882535</v>
      </c>
      <c r="BL8" s="68">
        <v>0.447750639347683</v>
      </c>
      <c r="BM8" s="68">
        <v>0.34592979424821096</v>
      </c>
      <c r="BN8" s="68">
        <v>0.19319852659900055</v>
      </c>
      <c r="BO8" s="68">
        <v>0.41381035764786062</v>
      </c>
      <c r="BP8" s="68">
        <v>0.46472078019759661</v>
      </c>
      <c r="BQ8" s="68">
        <v>0.7023027520963655</v>
      </c>
      <c r="BR8" s="68">
        <v>0.56654162529706864</v>
      </c>
      <c r="BS8" s="68">
        <v>0.71927289294627905</v>
      </c>
      <c r="BT8" s="68">
        <v>0.85503401974557591</v>
      </c>
      <c r="BU8" s="68">
        <v>0.83806387889566469</v>
      </c>
      <c r="BV8" s="68">
        <v>0.83806387889566469</v>
      </c>
      <c r="BW8" s="68">
        <v>1.0247354282446977</v>
      </c>
      <c r="BX8" s="68">
        <v>1.3641382452429409</v>
      </c>
      <c r="BY8" s="68">
        <v>1.0586757099445223</v>
      </c>
      <c r="BZ8" s="68">
        <v>1.0586757099445223</v>
      </c>
      <c r="CA8" s="68">
        <v>1.1604965550439943</v>
      </c>
      <c r="CB8" s="68">
        <v>1.1095861324942584</v>
      </c>
      <c r="CC8" s="68">
        <v>0.93988472399513678</v>
      </c>
      <c r="CD8" s="68">
        <v>0.7023027520963655</v>
      </c>
      <c r="CE8" s="68">
        <v>-0.23105499464880355</v>
      </c>
      <c r="CF8" s="68">
        <v>0.3289596533982998</v>
      </c>
      <c r="CG8" s="68">
        <v>0.21016866744891416</v>
      </c>
      <c r="CH8" s="68">
        <v>0.53260134359724387</v>
      </c>
      <c r="CI8" s="68">
        <v>0.71927289294627905</v>
      </c>
      <c r="CJ8" s="68">
        <v>0.80412359719583992</v>
      </c>
      <c r="CK8" s="68">
        <v>0.93988472399513678</v>
      </c>
      <c r="CL8" s="68">
        <v>1.1435264141940833</v>
      </c>
      <c r="CM8" s="68">
        <v>0.93988472399513678</v>
      </c>
      <c r="CN8" s="68">
        <v>0.95685486484504789</v>
      </c>
      <c r="CO8" s="68">
        <v>0.97382500569496155</v>
      </c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</row>
    <row r="9" spans="1:160" ht="14.25" x14ac:dyDescent="0.25">
      <c r="A9" s="62" t="s">
        <v>138</v>
      </c>
      <c r="B9" s="62" t="s">
        <v>16</v>
      </c>
      <c r="C9" s="69"/>
      <c r="D9" s="69"/>
      <c r="E9" s="69"/>
      <c r="F9" s="69"/>
      <c r="G9" s="68">
        <v>-1.8251300806246569</v>
      </c>
      <c r="H9" s="68">
        <v>-1.6033227580971974</v>
      </c>
      <c r="I9" s="68">
        <v>-0.71609346798735862</v>
      </c>
      <c r="J9" s="68">
        <v>-0.82699712925108848</v>
      </c>
      <c r="K9" s="68">
        <v>-0.69760952444340352</v>
      </c>
      <c r="L9" s="68">
        <v>-0.21702699230057446</v>
      </c>
      <c r="M9" s="68">
        <v>0.59626652363344435</v>
      </c>
      <c r="N9" s="68">
        <v>0.37445920110598452</v>
      </c>
      <c r="O9" s="68">
        <v>-0.10612333103684463</v>
      </c>
      <c r="P9" s="68">
        <v>-0.49428614545989902</v>
      </c>
      <c r="Q9" s="68">
        <v>0.3374913140180747</v>
      </c>
      <c r="R9" s="68">
        <v>0.50384680591366937</v>
      </c>
      <c r="S9" s="68">
        <v>-0.19854304875661935</v>
      </c>
      <c r="T9" s="68">
        <v>6.0232160858750119E-2</v>
      </c>
      <c r="U9" s="68">
        <v>0.7071701848971742</v>
      </c>
      <c r="V9" s="68">
        <v>0.81807384616090395</v>
      </c>
      <c r="W9" s="68">
        <v>0.37445920110598452</v>
      </c>
      <c r="X9" s="68">
        <v>0.7071701848971742</v>
      </c>
      <c r="Y9" s="68">
        <v>1.3171403218476883</v>
      </c>
      <c r="Z9" s="68">
        <v>1.5389476443751477</v>
      </c>
      <c r="AA9" s="68">
        <v>1.2432045476718683</v>
      </c>
      <c r="AB9" s="68">
        <v>1.372592152479553</v>
      </c>
      <c r="AC9" s="68">
        <v>1.7237870798146975</v>
      </c>
      <c r="AD9" s="68">
        <v>1.7237870798146975</v>
      </c>
      <c r="AE9" s="68">
        <v>1.446527926655373</v>
      </c>
      <c r="AF9" s="68">
        <v>1.520463700831193</v>
      </c>
      <c r="AG9" s="68">
        <v>1.5943994750070125</v>
      </c>
      <c r="AH9" s="68">
        <v>1.2062366605839583</v>
      </c>
      <c r="AI9" s="68">
        <v>4.7803302268852052E-3</v>
      </c>
      <c r="AJ9" s="68">
        <v>-0.80851318570713337</v>
      </c>
      <c r="AK9" s="68">
        <v>-0.79002924216317871</v>
      </c>
      <c r="AL9" s="68">
        <v>-1.4739351532895126</v>
      </c>
      <c r="AM9" s="68">
        <v>-2.0839052902400268</v>
      </c>
      <c r="AN9" s="68">
        <v>-2.1948089515037568</v>
      </c>
      <c r="AO9" s="68">
        <v>-2.0839052902400268</v>
      </c>
      <c r="AP9" s="68">
        <v>-2.1948089515037568</v>
      </c>
      <c r="AQ9" s="68">
        <v>-2.0654213466960711</v>
      </c>
      <c r="AR9" s="68">
        <v>-1.9914855725202516</v>
      </c>
      <c r="AS9" s="68">
        <v>-1.3630314920257829</v>
      </c>
      <c r="AT9" s="68">
        <v>-1.4184833226576479</v>
      </c>
      <c r="AU9" s="68">
        <v>-1.3815154355697377</v>
      </c>
      <c r="AV9" s="68">
        <v>-1.030320508234593</v>
      </c>
      <c r="AW9" s="68">
        <v>-0.27247882293243936</v>
      </c>
      <c r="AX9" s="68">
        <v>-0.30944671002034918</v>
      </c>
      <c r="AY9" s="68">
        <v>-0.54973797609176389</v>
      </c>
      <c r="AZ9" s="68">
        <v>-0.10612333103684463</v>
      </c>
      <c r="BA9" s="68">
        <v>0.20810370921038976</v>
      </c>
      <c r="BB9" s="68">
        <v>-1.3703613317069898E-2</v>
      </c>
      <c r="BC9" s="68">
        <v>-0.43883431482803409</v>
      </c>
      <c r="BD9" s="68">
        <v>-5.0671500404979711E-2</v>
      </c>
      <c r="BE9" s="68">
        <v>7.8716104402705225E-2</v>
      </c>
      <c r="BF9" s="68">
        <v>-5.0671500404979711E-2</v>
      </c>
      <c r="BG9" s="68">
        <v>-0.23551093584452956</v>
      </c>
      <c r="BH9" s="68">
        <v>-3.2187556861024605E-2</v>
      </c>
      <c r="BI9" s="68">
        <v>0.3559752575620298</v>
      </c>
      <c r="BJ9" s="68">
        <v>7.8716104402705225E-2</v>
      </c>
      <c r="BK9" s="68">
        <v>-0.30944671002034918</v>
      </c>
      <c r="BL9" s="68">
        <v>-0.40186642774012427</v>
      </c>
      <c r="BM9" s="68">
        <v>-1.3703613317069898E-2</v>
      </c>
      <c r="BN9" s="68">
        <v>-0.66064163735549375</v>
      </c>
      <c r="BO9" s="68">
        <v>-0.93420400180602758</v>
      </c>
      <c r="BP9" s="68">
        <v>-0.97671707195712387</v>
      </c>
      <c r="BQ9" s="68">
        <v>-0.69945791879779895</v>
      </c>
      <c r="BR9" s="68">
        <v>-0.61258338414121083</v>
      </c>
      <c r="BS9" s="68">
        <v>-0.48319577933352625</v>
      </c>
      <c r="BT9" s="68">
        <v>1.2173907644467167E-2</v>
      </c>
      <c r="BU9" s="68">
        <v>0.51863396074883339</v>
      </c>
      <c r="BV9" s="68">
        <v>0.60181170669663075</v>
      </c>
      <c r="BW9" s="68">
        <v>0.61659886153179466</v>
      </c>
      <c r="BX9" s="68">
        <v>0.85134494454002285</v>
      </c>
      <c r="BY9" s="68">
        <v>1.1489364355976979</v>
      </c>
      <c r="BZ9" s="68">
        <v>1.0823942388394601</v>
      </c>
      <c r="CA9" s="68">
        <v>1.2191754210647268</v>
      </c>
      <c r="CB9" s="68">
        <v>1.1138169428641835</v>
      </c>
      <c r="CC9" s="68">
        <v>1.0676070840042962</v>
      </c>
      <c r="CD9" s="68">
        <v>0.68683784699882366</v>
      </c>
      <c r="CE9" s="68">
        <v>0.50754359462246046</v>
      </c>
      <c r="CF9" s="68">
        <v>0.35043007449884322</v>
      </c>
      <c r="CG9" s="68">
        <v>0.34118810272686545</v>
      </c>
      <c r="CH9" s="68">
        <v>0.46318213011696885</v>
      </c>
      <c r="CI9" s="68">
        <v>0.26170714548785928</v>
      </c>
      <c r="CJ9" s="68">
        <v>0.35043007449884322</v>
      </c>
      <c r="CK9" s="68">
        <v>0.71456376231475616</v>
      </c>
      <c r="CL9" s="68">
        <v>0.69423142441640584</v>
      </c>
      <c r="CM9" s="68">
        <v>0.5999633123422351</v>
      </c>
      <c r="CN9" s="68">
        <v>0.77925756471859864</v>
      </c>
      <c r="CO9" s="68">
        <v>0.84210297276804524</v>
      </c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</row>
    <row r="10" spans="1:160" ht="14.25" x14ac:dyDescent="0.25">
      <c r="A10" s="62" t="s">
        <v>139</v>
      </c>
      <c r="B10" s="62" t="s">
        <v>17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8">
        <v>7.9443919257465967E-2</v>
      </c>
      <c r="T10" s="68">
        <v>0.50798672461078465</v>
      </c>
      <c r="U10" s="68">
        <v>0.67940384675211218</v>
      </c>
      <c r="V10" s="68">
        <v>0.67940384675211218</v>
      </c>
      <c r="W10" s="68">
        <v>0.93652952996410332</v>
      </c>
      <c r="X10" s="68">
        <v>0.33656960246945716</v>
      </c>
      <c r="Y10" s="68">
        <v>1.1936552131760945</v>
      </c>
      <c r="Z10" s="68">
        <v>1.5364894574587495</v>
      </c>
      <c r="AA10" s="68">
        <v>0.85082096889343961</v>
      </c>
      <c r="AB10" s="68">
        <v>1.1936552131760945</v>
      </c>
      <c r="AC10" s="68">
        <v>1.2793637742467583</v>
      </c>
      <c r="AD10" s="68">
        <v>1.5364894574587495</v>
      </c>
      <c r="AE10" s="68">
        <v>1.4507808963880857</v>
      </c>
      <c r="AF10" s="68">
        <v>1.2793637742467583</v>
      </c>
      <c r="AG10" s="68">
        <v>1.3650723353174221</v>
      </c>
      <c r="AH10" s="68">
        <v>0.93652952996410332</v>
      </c>
      <c r="AI10" s="68">
        <v>7.9443919257465967E-2</v>
      </c>
      <c r="AJ10" s="68">
        <v>-0.43480744716651648</v>
      </c>
      <c r="AK10" s="68">
        <v>-0.77764169144917139</v>
      </c>
      <c r="AL10" s="68">
        <v>-1.8061444242971363</v>
      </c>
      <c r="AM10" s="68">
        <v>-2.7489385960744372</v>
      </c>
      <c r="AN10" s="68">
        <v>-3.0060642792864285</v>
      </c>
      <c r="AO10" s="68">
        <v>-2.57752147393311</v>
      </c>
      <c r="AP10" s="68">
        <v>-2.491812912862446</v>
      </c>
      <c r="AQ10" s="68">
        <v>-2.491812912862446</v>
      </c>
      <c r="AR10" s="68">
        <v>-1.2918930578731538</v>
      </c>
      <c r="AS10" s="68">
        <v>-0.69193313037850768</v>
      </c>
      <c r="AT10" s="68">
        <v>-1.2061844968024902</v>
      </c>
      <c r="AU10" s="68">
        <v>-1.549018741085145</v>
      </c>
      <c r="AV10" s="68">
        <v>-1.0347673746611625</v>
      </c>
      <c r="AW10" s="68">
        <v>-0.69193313037850768</v>
      </c>
      <c r="AX10" s="68">
        <v>-0.52051600823718014</v>
      </c>
      <c r="AY10" s="68">
        <v>-0.8633502525198351</v>
      </c>
      <c r="AZ10" s="68">
        <v>-0.77764169144917139</v>
      </c>
      <c r="BA10" s="68">
        <v>-0.263390325025189</v>
      </c>
      <c r="BB10" s="68">
        <v>-0.34909888609585271</v>
      </c>
      <c r="BC10" s="68">
        <v>-0.52051600823718014</v>
      </c>
      <c r="BD10" s="68">
        <v>-0.8633502525198351</v>
      </c>
      <c r="BE10" s="68">
        <v>-0.17768176395452523</v>
      </c>
      <c r="BF10" s="68">
        <v>-9.1973202883861502E-2</v>
      </c>
      <c r="BG10" s="68">
        <v>-6.2646418131977648E-3</v>
      </c>
      <c r="BH10" s="68">
        <v>-0.17768176395452523</v>
      </c>
      <c r="BI10" s="68">
        <v>7.9443919257465967E-2</v>
      </c>
      <c r="BJ10" s="68">
        <v>-0.17768176395452523</v>
      </c>
      <c r="BK10" s="68">
        <v>-0.263390325025189</v>
      </c>
      <c r="BL10" s="68">
        <v>-0.34909888609585271</v>
      </c>
      <c r="BM10" s="68">
        <v>-0.34909888609585271</v>
      </c>
      <c r="BN10" s="68">
        <v>-0.263390325025189</v>
      </c>
      <c r="BO10" s="68">
        <v>-0.52051600823718014</v>
      </c>
      <c r="BP10" s="68">
        <v>-0.43480744716651648</v>
      </c>
      <c r="BQ10" s="68">
        <v>-0.17768176395452523</v>
      </c>
      <c r="BR10" s="68">
        <v>-0.17768176395452523</v>
      </c>
      <c r="BS10" s="68">
        <v>-6.2646418131977648E-3</v>
      </c>
      <c r="BT10" s="68">
        <v>0.16515248032812971</v>
      </c>
      <c r="BU10" s="68">
        <v>0.33656960246945716</v>
      </c>
      <c r="BV10" s="68">
        <v>0.67940384675211218</v>
      </c>
      <c r="BW10" s="68">
        <v>0.59369528568144836</v>
      </c>
      <c r="BX10" s="68">
        <v>0.7651124078227759</v>
      </c>
      <c r="BY10" s="68">
        <v>1.022238091034767</v>
      </c>
      <c r="BZ10" s="68">
        <v>0.93652952996410332</v>
      </c>
      <c r="CA10" s="68">
        <v>0.93652952996410332</v>
      </c>
      <c r="CB10" s="68">
        <v>0.87653353721463878</v>
      </c>
      <c r="CC10" s="68">
        <v>0.49084501239665168</v>
      </c>
      <c r="CD10" s="68">
        <v>0.24229018529172694</v>
      </c>
      <c r="CE10" s="68">
        <v>0.38799473911185556</v>
      </c>
      <c r="CF10" s="68">
        <v>-2.3406354027330756E-2</v>
      </c>
      <c r="CG10" s="68">
        <v>0.22514847307759456</v>
      </c>
      <c r="CH10" s="68">
        <v>0.46513244407545279</v>
      </c>
      <c r="CI10" s="68">
        <v>0.27657360971999234</v>
      </c>
      <c r="CJ10" s="68">
        <v>0.67940384675211218</v>
      </c>
      <c r="CK10" s="68">
        <v>1.1422300765336961</v>
      </c>
      <c r="CL10" s="68">
        <v>0.98795466660650166</v>
      </c>
      <c r="CM10" s="68">
        <v>1.1108036041411198</v>
      </c>
      <c r="CN10" s="68">
        <v>1.2622220620326257</v>
      </c>
      <c r="CO10" s="68">
        <v>0.90796000960721557</v>
      </c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</row>
    <row r="11" spans="1:160" ht="14.25" x14ac:dyDescent="0.25">
      <c r="A11" s="62" t="s">
        <v>140</v>
      </c>
      <c r="B11" s="62" t="s">
        <v>18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8">
        <v>0.13871859938763945</v>
      </c>
      <c r="T11" s="68">
        <v>-3.5702489566081699E-2</v>
      </c>
      <c r="U11" s="68">
        <v>-0.24888382050951777</v>
      </c>
      <c r="V11" s="68">
        <v>0.43911047480793608</v>
      </c>
      <c r="W11" s="68">
        <v>0.50694089828993849</v>
      </c>
      <c r="X11" s="68">
        <v>0.41004029331564923</v>
      </c>
      <c r="Y11" s="68">
        <v>0.5360110797822254</v>
      </c>
      <c r="Z11" s="68">
        <v>0.51663095878736764</v>
      </c>
      <c r="AA11" s="68">
        <v>1.0786544676382452</v>
      </c>
      <c r="AB11" s="68">
        <v>0.61353156376165696</v>
      </c>
      <c r="AC11" s="68">
        <v>1.1367948306228191</v>
      </c>
      <c r="AD11" s="68">
        <v>1.3209059800739686</v>
      </c>
      <c r="AE11" s="68">
        <v>1.0592743466433876</v>
      </c>
      <c r="AF11" s="68">
        <v>1.6019177344994078</v>
      </c>
      <c r="AG11" s="68">
        <v>1.6019177344994078</v>
      </c>
      <c r="AH11" s="68">
        <v>1.6988183394736971</v>
      </c>
      <c r="AI11" s="68">
        <v>1.3112159195765398</v>
      </c>
      <c r="AJ11" s="68">
        <v>0.72012222923337499</v>
      </c>
      <c r="AK11" s="68">
        <v>-0.52989557493495731</v>
      </c>
      <c r="AL11" s="68">
        <v>-1.1016091442832641</v>
      </c>
      <c r="AM11" s="68">
        <v>-1.7992935000981467</v>
      </c>
      <c r="AN11" s="68">
        <v>-1.9930947100467253</v>
      </c>
      <c r="AO11" s="68">
        <v>-2.49697785591303</v>
      </c>
      <c r="AP11" s="68">
        <v>-2.1578257385030173</v>
      </c>
      <c r="AQ11" s="68">
        <v>-2.3613170089490252</v>
      </c>
      <c r="AR11" s="68">
        <v>-1.683012774129</v>
      </c>
      <c r="AS11" s="68">
        <v>-1.4407612616932766</v>
      </c>
      <c r="AT11" s="68">
        <v>-1.4020010197035611</v>
      </c>
      <c r="AU11" s="68">
        <v>-2.1093754360158727</v>
      </c>
      <c r="AV11" s="68">
        <v>-1.9155742260672941</v>
      </c>
      <c r="AW11" s="68">
        <v>-1.1403693862729796</v>
      </c>
      <c r="AX11" s="68">
        <v>-1.4310712011958475</v>
      </c>
      <c r="AY11" s="68">
        <v>-0.94656817632440104</v>
      </c>
      <c r="AZ11" s="68">
        <v>-1.0434687812986903</v>
      </c>
      <c r="BA11" s="68">
        <v>-0.26826394150437588</v>
      </c>
      <c r="BB11" s="68">
        <v>-0.84966757135011173</v>
      </c>
      <c r="BC11" s="68">
        <v>-0.3651645464786652</v>
      </c>
      <c r="BD11" s="68">
        <v>-0.17136333653008659</v>
      </c>
      <c r="BE11" s="68">
        <v>0.11933847839278132</v>
      </c>
      <c r="BF11" s="68">
        <v>-0.17136333653008659</v>
      </c>
      <c r="BG11" s="68">
        <v>-7.4462731555797287E-2</v>
      </c>
      <c r="BH11" s="68">
        <v>0.11933847839278132</v>
      </c>
      <c r="BI11" s="68">
        <v>-0.17136333653008659</v>
      </c>
      <c r="BJ11" s="68">
        <v>-7.4462731555797287E-2</v>
      </c>
      <c r="BK11" s="68">
        <v>-0.17136333653008659</v>
      </c>
      <c r="BL11" s="68">
        <v>-0.17136333653008659</v>
      </c>
      <c r="BM11" s="68">
        <v>-7.4462731555797287E-2</v>
      </c>
      <c r="BN11" s="68">
        <v>-0.3651645464786652</v>
      </c>
      <c r="BO11" s="68">
        <v>2.2437873418492019E-2</v>
      </c>
      <c r="BP11" s="68">
        <v>2.2437873418492019E-2</v>
      </c>
      <c r="BQ11" s="68">
        <v>0.31313968834135991</v>
      </c>
      <c r="BR11" s="68">
        <v>0.11933847839278132</v>
      </c>
      <c r="BS11" s="68">
        <v>-0.12291303404294193</v>
      </c>
      <c r="BT11" s="68">
        <v>0.32282974883878901</v>
      </c>
      <c r="BU11" s="68">
        <v>0.36158999082850457</v>
      </c>
      <c r="BV11" s="68">
        <v>0.59415144276679877</v>
      </c>
      <c r="BW11" s="68">
        <v>0.46818065630022293</v>
      </c>
      <c r="BX11" s="68">
        <v>0.68136198724365937</v>
      </c>
      <c r="BY11" s="68">
        <v>0.75888247122309083</v>
      </c>
      <c r="BZ11" s="68">
        <v>0.85578307619738014</v>
      </c>
      <c r="CA11" s="68">
        <v>1.0398942256485297</v>
      </c>
      <c r="CB11" s="68">
        <v>0.86547313669480885</v>
      </c>
      <c r="CC11" s="68">
        <v>0.83640295520252206</v>
      </c>
      <c r="CD11" s="68">
        <v>0.83640295520252206</v>
      </c>
      <c r="CE11" s="68">
        <v>0.61353156376165696</v>
      </c>
      <c r="CF11" s="68">
        <v>0.4778707167976517</v>
      </c>
      <c r="CG11" s="68">
        <v>-2.6012429068652632E-2</v>
      </c>
      <c r="CH11" s="68">
        <v>0.52632101928479635</v>
      </c>
      <c r="CI11" s="68">
        <v>-5.508261056093984E-2</v>
      </c>
      <c r="CJ11" s="68">
        <v>0.57154130160613148</v>
      </c>
      <c r="CK11" s="68">
        <v>0.64260174525394376</v>
      </c>
      <c r="CL11" s="68">
        <v>0.62322162425908567</v>
      </c>
      <c r="CM11" s="68">
        <v>0.72658226956499417</v>
      </c>
      <c r="CN11" s="68">
        <v>0.95914372150328875</v>
      </c>
      <c r="CO11" s="68">
        <v>0.80087273337861586</v>
      </c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</row>
    <row r="12" spans="1:160" ht="14.25" x14ac:dyDescent="0.25">
      <c r="A12" s="62" t="s">
        <v>124</v>
      </c>
      <c r="B12" s="62" t="s">
        <v>19</v>
      </c>
      <c r="C12" s="68">
        <v>-2.1960641129271274</v>
      </c>
      <c r="D12" s="68">
        <v>-0.7624736387741583</v>
      </c>
      <c r="E12" s="68">
        <v>-0.92515057201137418</v>
      </c>
      <c r="F12" s="68">
        <v>0.18986424121871348</v>
      </c>
      <c r="G12" s="68">
        <v>-0.48117810838480651</v>
      </c>
      <c r="H12" s="68">
        <v>-0.28799925016561001</v>
      </c>
      <c r="I12" s="68">
        <v>0.42371233274721176</v>
      </c>
      <c r="J12" s="68">
        <v>0.12208218570320761</v>
      </c>
      <c r="K12" s="68">
        <v>0.51860721046892033</v>
      </c>
      <c r="L12" s="68">
        <v>0.26103539950999449</v>
      </c>
      <c r="M12" s="68">
        <v>0.45421425772918955</v>
      </c>
      <c r="N12" s="68">
        <v>0.67789504093036246</v>
      </c>
      <c r="O12" s="68">
        <v>0.85073928249490516</v>
      </c>
      <c r="P12" s="68">
        <v>0.91174313245886218</v>
      </c>
      <c r="Q12" s="68">
        <v>0.83718287139180314</v>
      </c>
      <c r="R12" s="68">
        <v>0.94224505744083997</v>
      </c>
      <c r="S12" s="68">
        <v>0.87785210470110631</v>
      </c>
      <c r="T12" s="68">
        <v>0.95241236576816535</v>
      </c>
      <c r="U12" s="68">
        <v>0.86768479637378237</v>
      </c>
      <c r="V12" s="68">
        <v>0.82023735751292592</v>
      </c>
      <c r="W12" s="68">
        <v>0.90496492690731045</v>
      </c>
      <c r="X12" s="68">
        <v>0.99308159907747007</v>
      </c>
      <c r="Y12" s="68">
        <v>1.0811982712476269</v>
      </c>
      <c r="Z12" s="68">
        <v>1.2370969989332938</v>
      </c>
      <c r="AA12" s="68">
        <v>1.1896495600724404</v>
      </c>
      <c r="AB12" s="68">
        <v>1.2235405878301933</v>
      </c>
      <c r="AC12" s="68">
        <v>1.5455053515288513</v>
      </c>
      <c r="AD12" s="68">
        <v>1.565839968183502</v>
      </c>
      <c r="AE12" s="68">
        <v>1.745462415299595</v>
      </c>
      <c r="AF12" s="68">
        <v>1.3150463627761266</v>
      </c>
      <c r="AG12" s="68">
        <v>1.08797647679918</v>
      </c>
      <c r="AH12" s="68">
        <v>0.60333477986330475</v>
      </c>
      <c r="AI12" s="68">
        <v>0.23053347452801529</v>
      </c>
      <c r="AJ12" s="68">
        <v>-0.7455281248952812</v>
      </c>
      <c r="AK12" s="68">
        <v>-0.99971083307843178</v>
      </c>
      <c r="AL12" s="68">
        <v>-2.0672782074476643</v>
      </c>
      <c r="AM12" s="68">
        <v>-3.59915266209812</v>
      </c>
      <c r="AN12" s="68">
        <v>-3.1551801984715495</v>
      </c>
      <c r="AO12" s="68">
        <v>-2.9145539013914994</v>
      </c>
      <c r="AP12" s="68">
        <v>-2.4773596433164808</v>
      </c>
      <c r="AQ12" s="68">
        <v>-1.75886985485211</v>
      </c>
      <c r="AR12" s="68">
        <v>-0.80314287208346158</v>
      </c>
      <c r="AS12" s="68">
        <v>-0.41339605286929776</v>
      </c>
      <c r="AT12" s="68">
        <v>-0.26766463351095765</v>
      </c>
      <c r="AU12" s="68">
        <v>-0.43373066952395006</v>
      </c>
      <c r="AV12" s="68">
        <v>-0.21004988632277868</v>
      </c>
      <c r="AW12" s="68">
        <v>5.0911027411923701E-2</v>
      </c>
      <c r="AX12" s="68">
        <v>-1.0092822552031876E-2</v>
      </c>
      <c r="AY12" s="68">
        <v>-2.0260130879358768E-2</v>
      </c>
      <c r="AZ12" s="68">
        <v>7.124564406657749E-2</v>
      </c>
      <c r="BA12" s="68">
        <v>0.16952962456406115</v>
      </c>
      <c r="BB12" s="68">
        <v>0.24408988563111875</v>
      </c>
      <c r="BC12" s="68">
        <v>0.21019885787336437</v>
      </c>
      <c r="BD12" s="68">
        <v>0.15258411068518396</v>
      </c>
      <c r="BE12" s="68">
        <v>0.14580590513363365</v>
      </c>
      <c r="BF12" s="68">
        <v>0.22375526897646786</v>
      </c>
      <c r="BG12" s="68">
        <v>0.284759118940422</v>
      </c>
      <c r="BH12" s="68">
        <v>0.1322494940305316</v>
      </c>
      <c r="BI12" s="68">
        <v>1.0241794102619019E-2</v>
      </c>
      <c r="BJ12" s="68">
        <v>2.7187307981497655E-2</v>
      </c>
      <c r="BK12" s="68">
        <v>-0.21682809187432753</v>
      </c>
      <c r="BL12" s="68">
        <v>-0.10159859749796668</v>
      </c>
      <c r="BM12" s="68">
        <v>-3.3816541982459362E-2</v>
      </c>
      <c r="BN12" s="68">
        <v>-3.3816541982459362E-2</v>
      </c>
      <c r="BO12" s="68">
        <v>1.0241794102619019E-2</v>
      </c>
      <c r="BP12" s="68">
        <v>0.1458059051336322</v>
      </c>
      <c r="BQ12" s="68">
        <v>0.11191487737588073</v>
      </c>
      <c r="BR12" s="68">
        <v>0.10513667182433042</v>
      </c>
      <c r="BS12" s="68">
        <v>0.15597321346096055</v>
      </c>
      <c r="BT12" s="68">
        <v>0.34576296890437902</v>
      </c>
      <c r="BU12" s="68">
        <v>0.34237386612860388</v>
      </c>
      <c r="BV12" s="68">
        <v>0.53555272434779888</v>
      </c>
      <c r="BW12" s="68">
        <v>0.45421425772918955</v>
      </c>
      <c r="BX12" s="68">
        <v>0.25425719395844421</v>
      </c>
      <c r="BY12" s="68">
        <v>0.38643220221368224</v>
      </c>
      <c r="BZ12" s="68">
        <v>0.49488349103849427</v>
      </c>
      <c r="CA12" s="68">
        <v>0.33559566057705215</v>
      </c>
      <c r="CB12" s="68">
        <v>0.1424168023578585</v>
      </c>
      <c r="CC12" s="68">
        <v>0.1288603912547579</v>
      </c>
      <c r="CD12" s="68">
        <v>0.18308603566716175</v>
      </c>
      <c r="CE12" s="68">
        <v>8.1412952393901492E-2</v>
      </c>
      <c r="CF12" s="68">
        <v>-2.2604570656668579</v>
      </c>
      <c r="CG12" s="68">
        <v>-0.6879133777071007</v>
      </c>
      <c r="CH12" s="68">
        <v>-0.61335311664004311</v>
      </c>
      <c r="CI12" s="68">
        <v>-0.95565249699335197</v>
      </c>
      <c r="CJ12" s="68">
        <v>0.2407007828553436</v>
      </c>
      <c r="CK12" s="68">
        <v>0.24408988563111875</v>
      </c>
      <c r="CL12" s="68">
        <v>4.41328218603734E-2</v>
      </c>
      <c r="CM12" s="68">
        <v>-0.14226783080726993</v>
      </c>
      <c r="CN12" s="68">
        <v>-0.6675787610524484</v>
      </c>
      <c r="CO12" s="68">
        <v>-0.65402234994934783</v>
      </c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</row>
    <row r="13" spans="1:160" ht="14.25" x14ac:dyDescent="0.25">
      <c r="A13" s="61" t="s">
        <v>154</v>
      </c>
      <c r="B13" s="61" t="s">
        <v>151</v>
      </c>
      <c r="C13" s="68">
        <v>-1.7590301029957995</v>
      </c>
      <c r="D13" s="68">
        <v>-1.7477592097048742</v>
      </c>
      <c r="E13" s="68">
        <v>-1.7307789622714969</v>
      </c>
      <c r="F13" s="68">
        <v>-1.7064449188876467</v>
      </c>
      <c r="G13" s="68">
        <v>-1.6835705485693429</v>
      </c>
      <c r="H13" s="68">
        <v>-1.6621004206938426</v>
      </c>
      <c r="I13" s="68">
        <v>-1.6382098222919306</v>
      </c>
      <c r="J13" s="68">
        <v>-1.5880081549616947</v>
      </c>
      <c r="K13" s="68">
        <v>-1.5671477639363594</v>
      </c>
      <c r="L13" s="68">
        <v>-1.54602869667156</v>
      </c>
      <c r="M13" s="68">
        <v>-1.5066544776503115</v>
      </c>
      <c r="N13" s="68">
        <v>-1.4579309602598691</v>
      </c>
      <c r="O13" s="68">
        <v>-1.4230466216807431</v>
      </c>
      <c r="P13" s="68">
        <v>-1.3805867646601757</v>
      </c>
      <c r="Q13" s="68">
        <v>-1.3294058229948267</v>
      </c>
      <c r="R13" s="68">
        <v>-1.2757120264318287</v>
      </c>
      <c r="S13" s="68">
        <v>-1.2141470814394306</v>
      </c>
      <c r="T13" s="68">
        <v>-1.139315740737386</v>
      </c>
      <c r="U13" s="68">
        <v>-1.0523820474032823</v>
      </c>
      <c r="V13" s="68">
        <v>-0.96169754859695278</v>
      </c>
      <c r="W13" s="68">
        <v>-0.85294266677664821</v>
      </c>
      <c r="X13" s="68">
        <v>-0.70405601409095064</v>
      </c>
      <c r="Y13" s="68">
        <v>-0.5368218252775665</v>
      </c>
      <c r="Z13" s="68">
        <v>-0.33002864870045967</v>
      </c>
      <c r="AA13" s="68">
        <v>-0.15470158896670647</v>
      </c>
      <c r="AB13" s="68">
        <v>3.440921895562097E-2</v>
      </c>
      <c r="AC13" s="68">
        <v>0.30023600875322976</v>
      </c>
      <c r="AD13" s="68">
        <v>0.61199630792992044</v>
      </c>
      <c r="AE13" s="68">
        <v>0.88654418237231059</v>
      </c>
      <c r="AF13" s="68">
        <v>1.1461442655485392</v>
      </c>
      <c r="AG13" s="68">
        <v>1.31755422794184</v>
      </c>
      <c r="AH13" s="68">
        <v>1.4868578266709347</v>
      </c>
      <c r="AI13" s="68">
        <v>1.6050174374831754</v>
      </c>
      <c r="AJ13" s="68">
        <v>1.764990214717324</v>
      </c>
      <c r="AK13" s="68">
        <v>1.8926284620184908</v>
      </c>
      <c r="AL13" s="68">
        <v>1.8883418271930896</v>
      </c>
      <c r="AM13" s="68">
        <v>1.8332807419357828</v>
      </c>
      <c r="AN13" s="68">
        <v>1.7564723756892642</v>
      </c>
      <c r="AO13" s="68">
        <v>1.7051251421556883</v>
      </c>
      <c r="AP13" s="68">
        <v>1.6089345348236284</v>
      </c>
      <c r="AQ13" s="68">
        <v>1.5306849723858114</v>
      </c>
      <c r="AR13" s="68">
        <v>1.2448846815267434</v>
      </c>
      <c r="AS13" s="68">
        <v>1.1967893778607135</v>
      </c>
      <c r="AT13" s="68">
        <v>1.0827131562571519</v>
      </c>
      <c r="AU13" s="68">
        <v>1.0076416161898911</v>
      </c>
      <c r="AV13" s="68">
        <v>0.95293159154328511</v>
      </c>
      <c r="AW13" s="68">
        <v>0.94005321019283439</v>
      </c>
      <c r="AX13" s="68">
        <v>0.85105010694302008</v>
      </c>
      <c r="AY13" s="68">
        <v>0.68708632487142918</v>
      </c>
      <c r="AZ13" s="68">
        <v>0.59658659480757326</v>
      </c>
      <c r="BA13" s="68">
        <v>0.58732968080961723</v>
      </c>
      <c r="BB13" s="68">
        <v>0.52290082030886909</v>
      </c>
      <c r="BC13" s="68">
        <v>0.48112460763545567</v>
      </c>
      <c r="BD13" s="68">
        <v>0.41843257331396516</v>
      </c>
      <c r="BE13" s="68">
        <v>0.38316022037564346</v>
      </c>
      <c r="BF13" s="68">
        <v>0.34951383237109479</v>
      </c>
      <c r="BG13" s="68">
        <v>0.24556293785511876</v>
      </c>
      <c r="BH13" s="68">
        <v>0.21141767424588934</v>
      </c>
      <c r="BI13" s="68">
        <v>0.20783316064189022</v>
      </c>
      <c r="BJ13" s="68">
        <v>0.14835610243945044</v>
      </c>
      <c r="BK13" s="68">
        <v>0.13449844675388664</v>
      </c>
      <c r="BL13" s="68">
        <v>0.11884853426632311</v>
      </c>
      <c r="BM13" s="68">
        <v>0.11491296005162312</v>
      </c>
      <c r="BN13" s="68">
        <v>7.7922257808291331E-2</v>
      </c>
      <c r="BO13" s="68">
        <v>4.730607718031922E-2</v>
      </c>
      <c r="BP13" s="68">
        <v>8.2375184501919232E-2</v>
      </c>
      <c r="BQ13" s="68">
        <v>8.9636596081154526E-2</v>
      </c>
      <c r="BR13" s="68">
        <v>8.7788908656412687E-2</v>
      </c>
      <c r="BS13" s="68">
        <v>9.2500511589504383E-2</v>
      </c>
      <c r="BT13" s="68">
        <v>8.0601404574167326E-2</v>
      </c>
      <c r="BU13" s="68">
        <v>3.6090614512136111E-2</v>
      </c>
      <c r="BV13" s="68">
        <v>2.396978500582957E-2</v>
      </c>
      <c r="BW13" s="68">
        <v>1.5137839115563703E-2</v>
      </c>
      <c r="BX13" s="68">
        <v>9.7663478165185158E-5</v>
      </c>
      <c r="BY13" s="68">
        <v>-9.3672473327483241E-2</v>
      </c>
      <c r="BZ13" s="68">
        <v>-0.10915609394682008</v>
      </c>
      <c r="CA13" s="68">
        <v>-0.10719754527659366</v>
      </c>
      <c r="CB13" s="68">
        <v>-0.10237508109801738</v>
      </c>
      <c r="CC13" s="68">
        <v>-9.1362864046555942E-2</v>
      </c>
      <c r="CD13" s="68">
        <v>-0.15089535287173819</v>
      </c>
      <c r="CE13" s="68">
        <v>-0.17240243449573317</v>
      </c>
      <c r="CF13" s="68">
        <v>-0.19778965971168599</v>
      </c>
      <c r="CG13" s="68">
        <v>-0.19618217165216079</v>
      </c>
      <c r="CH13" s="68">
        <v>-0.2248398036099068</v>
      </c>
      <c r="CI13" s="68">
        <v>-0.20451524193774656</v>
      </c>
      <c r="CJ13" s="68">
        <v>-0.21622958021060976</v>
      </c>
      <c r="CK13" s="68">
        <v>-0.16565837539542577</v>
      </c>
      <c r="CL13" s="68">
        <v>-0.15795351883425215</v>
      </c>
      <c r="CM13" s="68">
        <v>-0.15876650130113851</v>
      </c>
      <c r="CN13" s="68">
        <v>-0.1196509585193536</v>
      </c>
      <c r="CO13" s="68">
        <v>-6.9116707452664253E-2</v>
      </c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</row>
    <row r="14" spans="1:160" ht="14.25" x14ac:dyDescent="0.25">
      <c r="A14" s="61" t="s">
        <v>127</v>
      </c>
      <c r="B14" s="61" t="s">
        <v>130</v>
      </c>
      <c r="C14" s="68">
        <v>-0.14663985503722901</v>
      </c>
      <c r="D14" s="68">
        <v>0.33981832613619889</v>
      </c>
      <c r="E14" s="68">
        <v>0.57649019726196504</v>
      </c>
      <c r="F14" s="68">
        <v>0.98426359278229858</v>
      </c>
      <c r="G14" s="68">
        <v>0.2610776111618171</v>
      </c>
      <c r="H14" s="68">
        <v>0.32156745552784338</v>
      </c>
      <c r="I14" s="68">
        <v>0.88782477474923904</v>
      </c>
      <c r="J14" s="68">
        <v>1.2435627436207097</v>
      </c>
      <c r="K14" s="68">
        <v>0.364480553321886</v>
      </c>
      <c r="L14" s="68">
        <v>0.69697539267891373</v>
      </c>
      <c r="M14" s="68">
        <v>0.72688296091527738</v>
      </c>
      <c r="N14" s="68">
        <v>1.2081054493374632</v>
      </c>
      <c r="O14" s="68">
        <v>0.68086910913911969</v>
      </c>
      <c r="P14" s="68">
        <v>0.85482219835600126</v>
      </c>
      <c r="Q14" s="68">
        <v>1.2191493237464062</v>
      </c>
      <c r="R14" s="68">
        <v>1.2779983799212127</v>
      </c>
      <c r="S14" s="68">
        <v>0.93512231455425443</v>
      </c>
      <c r="T14" s="68">
        <v>1.4123332660380759</v>
      </c>
      <c r="U14" s="68">
        <v>1.188626636344372</v>
      </c>
      <c r="V14" s="68">
        <v>1.4282538866319721</v>
      </c>
      <c r="W14" s="68">
        <v>0.75730908963882848</v>
      </c>
      <c r="X14" s="68">
        <v>0.96840392459862756</v>
      </c>
      <c r="Y14" s="68">
        <v>1.0503913352590284</v>
      </c>
      <c r="Z14" s="68">
        <v>1.6720349399892431</v>
      </c>
      <c r="AA14" s="68">
        <v>1.6138012897142873</v>
      </c>
      <c r="AB14" s="68">
        <v>1.7693756605747115</v>
      </c>
      <c r="AC14" s="68">
        <v>2.0211549308337524</v>
      </c>
      <c r="AD14" s="68">
        <v>2.4191332381606205</v>
      </c>
      <c r="AE14" s="68">
        <v>1.9798535081015742</v>
      </c>
      <c r="AF14" s="68">
        <v>1.73550715457674</v>
      </c>
      <c r="AG14" s="68">
        <v>1.7074641793230092</v>
      </c>
      <c r="AH14" s="68">
        <v>1.1896922481461356</v>
      </c>
      <c r="AI14" s="68">
        <v>1.0028202149886152</v>
      </c>
      <c r="AJ14" s="68">
        <v>0.7212848276407624</v>
      </c>
      <c r="AK14" s="68">
        <v>0.66765348443387784</v>
      </c>
      <c r="AL14" s="68">
        <v>0.40787763355235301</v>
      </c>
      <c r="AM14" s="68">
        <v>-0.39137369450841913</v>
      </c>
      <c r="AN14" s="68">
        <v>-1.1312877037671862</v>
      </c>
      <c r="AO14" s="68">
        <v>-1.0232464496564031</v>
      </c>
      <c r="AP14" s="68">
        <v>-1.307221089399728</v>
      </c>
      <c r="AQ14" s="68">
        <v>-0.95749909334997763</v>
      </c>
      <c r="AR14" s="68">
        <v>-1.1286104054966046</v>
      </c>
      <c r="AS14" s="68">
        <v>-0.64367442374398232</v>
      </c>
      <c r="AT14" s="68">
        <v>-0.30544263593637755</v>
      </c>
      <c r="AU14" s="68">
        <v>-0.51870147107799813</v>
      </c>
      <c r="AV14" s="68">
        <v>-0.58175997402172308</v>
      </c>
      <c r="AW14" s="68">
        <v>8.7920940674134931E-2</v>
      </c>
      <c r="AX14" s="68">
        <v>-0.10171752399993279</v>
      </c>
      <c r="AY14" s="68">
        <v>5.3478523418055667E-2</v>
      </c>
      <c r="AZ14" s="68">
        <v>1.2637415966379684E-2</v>
      </c>
      <c r="BA14" s="68">
        <v>-0.53422282542048727</v>
      </c>
      <c r="BB14" s="68">
        <v>-0.73615861846354091</v>
      </c>
      <c r="BC14" s="68">
        <v>-7.3897441736613861E-2</v>
      </c>
      <c r="BD14" s="68">
        <v>-0.44534711333269966</v>
      </c>
      <c r="BE14" s="68">
        <v>-0.23878150646728341</v>
      </c>
      <c r="BF14" s="68">
        <v>-0.84374832594891902</v>
      </c>
      <c r="BG14" s="68">
        <v>-0.38925142032573062</v>
      </c>
      <c r="BH14" s="68">
        <v>-0.55699607875374835</v>
      </c>
      <c r="BI14" s="68">
        <v>-0.48795308517820835</v>
      </c>
      <c r="BJ14" s="68">
        <v>-0.76118642674867987</v>
      </c>
      <c r="BK14" s="68">
        <v>-0.58968580123336034</v>
      </c>
      <c r="BL14" s="68">
        <v>-0.76036183512102506</v>
      </c>
      <c r="BM14" s="68">
        <v>-0.70666338729973688</v>
      </c>
      <c r="BN14" s="68">
        <v>-1.287664383870913</v>
      </c>
      <c r="BO14" s="68">
        <v>-1.0629180277200005</v>
      </c>
      <c r="BP14" s="68">
        <v>-1.0376591940964304</v>
      </c>
      <c r="BQ14" s="68">
        <v>-1.1564374253364111</v>
      </c>
      <c r="BR14" s="68">
        <v>-1.0769073926570802</v>
      </c>
      <c r="BS14" s="68">
        <v>-0.83819558742134737</v>
      </c>
      <c r="BT14" s="68">
        <v>-0.68686193987555688</v>
      </c>
      <c r="BU14" s="68">
        <v>-0.39758306957356937</v>
      </c>
      <c r="BV14" s="68">
        <v>-1.191190486532439</v>
      </c>
      <c r="BW14" s="68">
        <v>-1.0054620659862139</v>
      </c>
      <c r="BX14" s="68">
        <v>-0.8312154975668492</v>
      </c>
      <c r="BY14" s="68">
        <v>0.12330225939285067</v>
      </c>
      <c r="BZ14" s="68">
        <v>-0.80620305843157869</v>
      </c>
      <c r="CA14" s="68">
        <v>-0.85524124832115211</v>
      </c>
      <c r="CB14" s="68">
        <v>-0.41207154256958139</v>
      </c>
      <c r="CC14" s="68">
        <v>-0.71835965552740932</v>
      </c>
      <c r="CD14" s="68">
        <v>-0.97330308050892522</v>
      </c>
      <c r="CE14" s="68">
        <v>-1.270079573047074</v>
      </c>
      <c r="CF14" s="68">
        <v>-1.4616947953246602</v>
      </c>
      <c r="CG14" s="68">
        <v>-1.1221547144692894</v>
      </c>
      <c r="CH14" s="68">
        <v>-1.4949390413075432</v>
      </c>
      <c r="CI14" s="68">
        <v>-1.4584002409929204</v>
      </c>
      <c r="CJ14" s="68">
        <v>-0.17119769299909454</v>
      </c>
      <c r="CK14" s="68">
        <v>-0.23666292738671416</v>
      </c>
      <c r="CL14" s="68">
        <v>-1.5021182575364138</v>
      </c>
      <c r="CM14" s="68">
        <v>-0.73887380246343604</v>
      </c>
      <c r="CN14" s="68">
        <v>0.42603637532271088</v>
      </c>
      <c r="CO14" s="68">
        <v>0.15946554101698754</v>
      </c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</row>
    <row r="15" spans="1:160" ht="14.25" customHeight="1" x14ac:dyDescent="0.25">
      <c r="A15" s="61" t="s">
        <v>128</v>
      </c>
      <c r="B15" s="61" t="s">
        <v>131</v>
      </c>
      <c r="C15" s="68">
        <v>-0.38867854805241098</v>
      </c>
      <c r="D15" s="68">
        <v>-0.1885784552883927</v>
      </c>
      <c r="E15" s="68">
        <v>-7.4320575400186398E-2</v>
      </c>
      <c r="F15" s="68">
        <v>0.48801379374242487</v>
      </c>
      <c r="G15" s="68">
        <v>-0.35227271027789731</v>
      </c>
      <c r="H15" s="68">
        <v>-7.0637829201546223E-2</v>
      </c>
      <c r="I15" s="68">
        <v>0.3655017109241474</v>
      </c>
      <c r="J15" s="68">
        <v>1.3090632116822407</v>
      </c>
      <c r="K15" s="68">
        <v>-0.29848721957467383</v>
      </c>
      <c r="L15" s="68">
        <v>0.32295701706454505</v>
      </c>
      <c r="M15" s="68">
        <v>0.30018118313720837</v>
      </c>
      <c r="N15" s="68">
        <v>0.43142715425721428</v>
      </c>
      <c r="O15" s="68">
        <v>-1.6600978835870684E-2</v>
      </c>
      <c r="P15" s="68">
        <v>0.43453153597908678</v>
      </c>
      <c r="Q15" s="68">
        <v>0.48060626783519683</v>
      </c>
      <c r="R15" s="68">
        <v>0.57508589134456767</v>
      </c>
      <c r="S15" s="68">
        <v>0.51890577411249528</v>
      </c>
      <c r="T15" s="68">
        <v>1.6789227138570237</v>
      </c>
      <c r="U15" s="68">
        <v>1.0294443030978941</v>
      </c>
      <c r="V15" s="68">
        <v>0.67145657781652535</v>
      </c>
      <c r="W15" s="68">
        <v>0.63510382374621088</v>
      </c>
      <c r="X15" s="68">
        <v>0.75041753263500421</v>
      </c>
      <c r="Y15" s="68">
        <v>0.95226161924568009</v>
      </c>
      <c r="Z15" s="68">
        <v>1.2365479973557258</v>
      </c>
      <c r="AA15" s="68">
        <v>1.2878806787180579</v>
      </c>
      <c r="AB15" s="68">
        <v>1.7236170168212712</v>
      </c>
      <c r="AC15" s="68">
        <v>2.4036844965335309</v>
      </c>
      <c r="AD15" s="68">
        <v>2.7700657485350746</v>
      </c>
      <c r="AE15" s="68">
        <v>2.2682127793789917</v>
      </c>
      <c r="AF15" s="68">
        <v>2.165148809122996</v>
      </c>
      <c r="AG15" s="68">
        <v>2.343764600231161</v>
      </c>
      <c r="AH15" s="68">
        <v>1.6644784571869398</v>
      </c>
      <c r="AI15" s="68">
        <v>1.408215025651371</v>
      </c>
      <c r="AJ15" s="68">
        <v>1.252048103217787</v>
      </c>
      <c r="AK15" s="68">
        <v>0.93121055068854963</v>
      </c>
      <c r="AL15" s="68">
        <v>0.35519236556741368</v>
      </c>
      <c r="AM15" s="68">
        <v>-0.69611923788817809</v>
      </c>
      <c r="AN15" s="68">
        <v>-2.3228224471490804</v>
      </c>
      <c r="AO15" s="68">
        <v>-1.7055159469588428</v>
      </c>
      <c r="AP15" s="68">
        <v>-1.918274661386689</v>
      </c>
      <c r="AQ15" s="68">
        <v>-1.5256823195967917</v>
      </c>
      <c r="AR15" s="68">
        <v>-1.219691719606089</v>
      </c>
      <c r="AS15" s="68">
        <v>-0.3975023453543054</v>
      </c>
      <c r="AT15" s="68">
        <v>-0.45824554343840634</v>
      </c>
      <c r="AU15" s="68">
        <v>-0.50937383198748576</v>
      </c>
      <c r="AV15" s="68">
        <v>-0.31902488669692902</v>
      </c>
      <c r="AW15" s="68">
        <v>0.31586270922544768</v>
      </c>
      <c r="AX15" s="68">
        <v>-0.32338563575396762</v>
      </c>
      <c r="AY15" s="68">
        <v>6.8483906268738584E-2</v>
      </c>
      <c r="AZ15" s="68">
        <v>-3.1880014736222137E-2</v>
      </c>
      <c r="BA15" s="68">
        <v>-0.14878394261676128</v>
      </c>
      <c r="BB15" s="68">
        <v>-0.45370585950335224</v>
      </c>
      <c r="BC15" s="68">
        <v>-0.19433399353423081</v>
      </c>
      <c r="BD15" s="68">
        <v>-0.39636602729020309</v>
      </c>
      <c r="BE15" s="68">
        <v>-2.5807094159256649E-2</v>
      </c>
      <c r="BF15" s="68">
        <v>-0.47905991778829576</v>
      </c>
      <c r="BG15" s="68">
        <v>-0.21484818667869748</v>
      </c>
      <c r="BH15" s="68">
        <v>-0.32028183735836407</v>
      </c>
      <c r="BI15" s="68">
        <v>-0.28080520739242815</v>
      </c>
      <c r="BJ15" s="68">
        <v>-0.88275883937933119</v>
      </c>
      <c r="BK15" s="68">
        <v>-0.33009997676151553</v>
      </c>
      <c r="BL15" s="68">
        <v>-0.38919703766019115</v>
      </c>
      <c r="BM15" s="68">
        <v>-0.42573258534357905</v>
      </c>
      <c r="BN15" s="68">
        <v>-1.1009753943303009</v>
      </c>
      <c r="BO15" s="68">
        <v>-0.98907974875392113</v>
      </c>
      <c r="BP15" s="68">
        <v>-0.57273952921393967</v>
      </c>
      <c r="BQ15" s="68">
        <v>-0.85853473822107795</v>
      </c>
      <c r="BR15" s="68">
        <v>-1.0331520276645094</v>
      </c>
      <c r="BS15" s="68">
        <v>-0.80674491082090627</v>
      </c>
      <c r="BT15" s="68">
        <v>-0.46091121786512312</v>
      </c>
      <c r="BU15" s="68">
        <v>-0.29493331487752211</v>
      </c>
      <c r="BV15" s="68">
        <v>-1.6689863425101754</v>
      </c>
      <c r="BW15" s="68">
        <v>-0.68202112411942717</v>
      </c>
      <c r="BX15" s="68">
        <v>-0.88794522957072208</v>
      </c>
      <c r="BY15" s="68">
        <v>7.1804571241343512E-2</v>
      </c>
      <c r="BZ15" s="68">
        <v>-1.035967578086765</v>
      </c>
      <c r="CA15" s="68">
        <v>-0.66783508714868922</v>
      </c>
      <c r="CB15" s="68">
        <v>-0.41516877847490297</v>
      </c>
      <c r="CC15" s="68">
        <v>-0.24665136886359448</v>
      </c>
      <c r="CD15" s="68">
        <v>-0.96423295193987957</v>
      </c>
      <c r="CE15" s="68">
        <v>-0.67873518756533624</v>
      </c>
      <c r="CF15" s="68">
        <v>-1.0759519489164118</v>
      </c>
      <c r="CG15" s="68">
        <v>-0.5686329279071306</v>
      </c>
      <c r="CH15" s="68">
        <v>-1.6103771244776959</v>
      </c>
      <c r="CI15" s="68">
        <v>-0.23653785810913638</v>
      </c>
      <c r="CJ15" s="68">
        <v>0.57295662126955527</v>
      </c>
      <c r="CK15" s="68">
        <v>0.25923186450668484</v>
      </c>
      <c r="CL15" s="68">
        <v>-0.91221016196130322</v>
      </c>
      <c r="CM15" s="68">
        <v>0.37070748754757121</v>
      </c>
      <c r="CN15" s="68">
        <v>0.59746063601224575</v>
      </c>
      <c r="CO15" s="68">
        <v>0.11674542849074547</v>
      </c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</row>
    <row r="16" spans="1:160" ht="14.25" x14ac:dyDescent="0.25">
      <c r="A16" s="61" t="s">
        <v>118</v>
      </c>
      <c r="B16" s="61" t="s">
        <v>10</v>
      </c>
      <c r="C16" s="68">
        <v>0.44563923799457439</v>
      </c>
      <c r="D16" s="68">
        <v>0.27326815274022631</v>
      </c>
      <c r="E16" s="68">
        <v>-0.31279353712455699</v>
      </c>
      <c r="F16" s="68">
        <v>-0.35875915985904988</v>
      </c>
      <c r="G16" s="68">
        <v>-0.69200992468412259</v>
      </c>
      <c r="H16" s="68">
        <v>-0.46218181101165867</v>
      </c>
      <c r="I16" s="68">
        <v>-0.17489666892107852</v>
      </c>
      <c r="J16" s="68">
        <v>-0.16340526323745536</v>
      </c>
      <c r="K16" s="68">
        <v>-0.30130213144093387</v>
      </c>
      <c r="L16" s="68">
        <v>-0.3472677541754266</v>
      </c>
      <c r="M16" s="68">
        <v>-0.43919899964441217</v>
      </c>
      <c r="N16" s="68">
        <v>-0.27831932007368732</v>
      </c>
      <c r="O16" s="68">
        <v>-7.1474017768469802E-2</v>
      </c>
      <c r="P16" s="68">
        <v>0.15835409590399438</v>
      </c>
      <c r="Q16" s="68">
        <v>0.19282831295486402</v>
      </c>
      <c r="R16" s="68">
        <v>0.51458767209631373</v>
      </c>
      <c r="S16" s="68">
        <v>0.57204470051443002</v>
      </c>
      <c r="T16" s="68">
        <v>0.79038140850327065</v>
      </c>
      <c r="U16" s="68">
        <v>0.9397696823903724</v>
      </c>
      <c r="V16" s="68">
        <v>0.88231265397225633</v>
      </c>
      <c r="W16" s="68">
        <v>0.87082124828863317</v>
      </c>
      <c r="X16" s="68">
        <v>0.79038140850327065</v>
      </c>
      <c r="Y16" s="68">
        <v>0.81336421987051699</v>
      </c>
      <c r="Z16" s="68">
        <v>0.79038140850327065</v>
      </c>
      <c r="AA16" s="68">
        <v>0.68695875735066159</v>
      </c>
      <c r="AB16" s="68">
        <v>0.53757048346356018</v>
      </c>
      <c r="AC16" s="68">
        <v>0.49160486072906734</v>
      </c>
      <c r="AD16" s="68">
        <v>0.70994156871790826</v>
      </c>
      <c r="AE16" s="68">
        <v>1.3649516926844307</v>
      </c>
      <c r="AF16" s="68">
        <v>1.7096938631931269</v>
      </c>
      <c r="AG16" s="68">
        <v>2.1693500905380549</v>
      </c>
      <c r="AH16" s="68">
        <v>2.4566352326286345</v>
      </c>
      <c r="AI16" s="68">
        <v>2.5485664780976212</v>
      </c>
      <c r="AJ16" s="68">
        <v>2.5830406951484908</v>
      </c>
      <c r="AK16" s="68">
        <v>2.2612813360070407</v>
      </c>
      <c r="AL16" s="68">
        <v>1.6867110518258805</v>
      </c>
      <c r="AM16" s="68">
        <v>1.4224087211025469</v>
      </c>
      <c r="AN16" s="68">
        <v>0.49160486072906734</v>
      </c>
      <c r="AO16" s="68">
        <v>-0.48516462237890501</v>
      </c>
      <c r="AP16" s="68">
        <v>-1.3585114543342687</v>
      </c>
      <c r="AQ16" s="68">
        <v>-2.4846692113293427</v>
      </c>
      <c r="AR16" s="68">
        <v>-2.5191434283802123</v>
      </c>
      <c r="AS16" s="68">
        <v>-2.139927040820647</v>
      </c>
      <c r="AT16" s="68">
        <v>-1.7722020589447036</v>
      </c>
      <c r="AU16" s="68">
        <v>-1.2665802088652829</v>
      </c>
      <c r="AV16" s="68">
        <v>-0.86438100993847089</v>
      </c>
      <c r="AW16" s="68">
        <v>-0.72648414173499232</v>
      </c>
      <c r="AX16" s="68">
        <v>-0.70350133036774598</v>
      </c>
      <c r="AY16" s="68">
        <v>-0.74946695310223876</v>
      </c>
      <c r="AZ16" s="68">
        <v>-0.56560446216426752</v>
      </c>
      <c r="BA16" s="68">
        <v>-0.66902711331687637</v>
      </c>
      <c r="BB16" s="68">
        <v>-0.95631225540745646</v>
      </c>
      <c r="BC16" s="68">
        <v>-0.96780366109107963</v>
      </c>
      <c r="BD16" s="68">
        <v>-1.0482435008764421</v>
      </c>
      <c r="BE16" s="68">
        <v>-0.87587241562209406</v>
      </c>
      <c r="BF16" s="68">
        <v>-0.60007867921513702</v>
      </c>
      <c r="BG16" s="68">
        <v>-0.38174197122629622</v>
      </c>
      <c r="BH16" s="68">
        <v>-0.24384510302281773</v>
      </c>
      <c r="BI16" s="68">
        <v>-0.20937088597194817</v>
      </c>
      <c r="BJ16" s="68">
        <v>-0.24384510302281773</v>
      </c>
      <c r="BK16" s="68">
        <v>-0.38174197122629622</v>
      </c>
      <c r="BL16" s="68">
        <v>-0.17489666892107852</v>
      </c>
      <c r="BM16" s="68">
        <v>-0.38174197122629622</v>
      </c>
      <c r="BN16" s="68">
        <v>-0.41621618827716578</v>
      </c>
      <c r="BO16" s="68">
        <v>-0.5311302451133979</v>
      </c>
      <c r="BP16" s="68">
        <v>-0.58858727353151385</v>
      </c>
      <c r="BQ16" s="68">
        <v>-0.3472677541754266</v>
      </c>
      <c r="BR16" s="68">
        <v>-0.27831932007368732</v>
      </c>
      <c r="BS16" s="68">
        <v>-0.31279353712455699</v>
      </c>
      <c r="BT16" s="68">
        <v>-0.1519138575538321</v>
      </c>
      <c r="BU16" s="68">
        <v>-0.30130213144093376</v>
      </c>
      <c r="BV16" s="68">
        <v>-0.30130213144093387</v>
      </c>
      <c r="BW16" s="68">
        <v>-0.20937088597194817</v>
      </c>
      <c r="BX16" s="68">
        <v>-0.22086229165557131</v>
      </c>
      <c r="BY16" s="68">
        <v>-0.16340526323745527</v>
      </c>
      <c r="BZ16" s="68">
        <v>-0.14042245187020894</v>
      </c>
      <c r="CA16" s="68">
        <v>-0.10594823481933929</v>
      </c>
      <c r="CB16" s="68">
        <v>-1.4016989350353682E-2</v>
      </c>
      <c r="CC16" s="68">
        <v>-2.5508395033976845E-2</v>
      </c>
      <c r="CD16" s="68">
        <v>-0.16340526323745527</v>
      </c>
      <c r="CE16" s="68">
        <v>-0.17489666892107852</v>
      </c>
      <c r="CF16" s="68">
        <v>-0.72648414173499232</v>
      </c>
      <c r="CG16" s="68">
        <v>-0.6115700848987603</v>
      </c>
      <c r="CH16" s="68">
        <v>-0.60007867921513713</v>
      </c>
      <c r="CI16" s="68">
        <v>-0.58858727353151385</v>
      </c>
      <c r="CJ16" s="68">
        <v>-0.28981072575731059</v>
      </c>
      <c r="CK16" s="68">
        <v>-0.1519138575538321</v>
      </c>
      <c r="CL16" s="68">
        <v>0.26177674705660348</v>
      </c>
      <c r="CM16" s="68">
        <v>0.77889000281964749</v>
      </c>
      <c r="CN16" s="68">
        <v>1.525831372255156</v>
      </c>
      <c r="CO16" s="68">
        <v>2.0659274393854457</v>
      </c>
    </row>
    <row r="17" spans="1:132" ht="14.25" x14ac:dyDescent="0.25">
      <c r="A17" s="61" t="s">
        <v>129</v>
      </c>
      <c r="B17" s="61" t="s">
        <v>148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8">
        <v>2.8524981641606098</v>
      </c>
      <c r="AF17" s="68">
        <v>2.2210955645272308</v>
      </c>
      <c r="AG17" s="68">
        <v>2.0170058353528049</v>
      </c>
      <c r="AH17" s="68">
        <v>1.1623800944348981</v>
      </c>
      <c r="AI17" s="68">
        <v>0.75420063608604693</v>
      </c>
      <c r="AJ17" s="68">
        <v>0.40979921810420383</v>
      </c>
      <c r="AK17" s="68">
        <v>-0.55324919143761686</v>
      </c>
      <c r="AL17" s="68">
        <v>-1.4461417565757286</v>
      </c>
      <c r="AM17" s="68">
        <v>-2.6706801316222819</v>
      </c>
      <c r="AN17" s="68">
        <v>-3.0087037455674244</v>
      </c>
      <c r="AO17" s="68">
        <v>-2.8046140163929989</v>
      </c>
      <c r="AP17" s="68">
        <v>-2.1795892207963208</v>
      </c>
      <c r="AQ17" s="68">
        <v>-1.6310980736400518</v>
      </c>
      <c r="AR17" s="68">
        <v>-1.0443401022635783</v>
      </c>
      <c r="AS17" s="68">
        <v>-0.80198354886894796</v>
      </c>
      <c r="AT17" s="68">
        <v>-0.46395993492380566</v>
      </c>
      <c r="AU17" s="68">
        <v>0.37791019792069985</v>
      </c>
      <c r="AV17" s="68">
        <v>0.47357725847121179</v>
      </c>
      <c r="AW17" s="68">
        <v>0.51822188672811742</v>
      </c>
      <c r="AX17" s="68">
        <v>5.9019996085659845E-2</v>
      </c>
      <c r="AY17" s="68">
        <v>-0.1450697330887657</v>
      </c>
      <c r="AZ17" s="68">
        <v>-0.1833365573089705</v>
      </c>
      <c r="BA17" s="68">
        <v>-0.2279811855658761</v>
      </c>
      <c r="BB17" s="68">
        <v>7.8153408195762233E-2</v>
      </c>
      <c r="BC17" s="68">
        <v>-4.7580442813481413E-3</v>
      </c>
      <c r="BD17" s="68">
        <v>0.19295388085637666</v>
      </c>
      <c r="BE17" s="68">
        <v>0.10366462434256545</v>
      </c>
      <c r="BF17" s="68">
        <v>0.21208729296647899</v>
      </c>
      <c r="BG17" s="68">
        <v>0.36515458984729815</v>
      </c>
      <c r="BH17" s="68">
        <v>0.18019827278297504</v>
      </c>
      <c r="BI17" s="68">
        <v>0.37153239388399895</v>
      </c>
      <c r="BJ17" s="68">
        <v>-0.59789381969452238</v>
      </c>
      <c r="BK17" s="68">
        <v>-0.72544990042853841</v>
      </c>
      <c r="BL17" s="68">
        <v>-0.60427162373122323</v>
      </c>
      <c r="BM17" s="68">
        <v>-0.81473915694234955</v>
      </c>
      <c r="BN17" s="68">
        <v>0.11004242837926623</v>
      </c>
      <c r="BO17" s="68">
        <v>0.14193144856277021</v>
      </c>
      <c r="BP17" s="68">
        <v>0.29499874544358939</v>
      </c>
      <c r="BQ17" s="68">
        <v>0.30137654948029019</v>
      </c>
      <c r="BR17" s="68">
        <v>0.18657607681967581</v>
      </c>
      <c r="BS17" s="68">
        <v>0.28224313737018786</v>
      </c>
      <c r="BT17" s="68">
        <v>0.26948752929678621</v>
      </c>
      <c r="BU17" s="68">
        <v>0.25035411718668388</v>
      </c>
      <c r="BV17" s="68">
        <v>0.19295388085637666</v>
      </c>
      <c r="BW17" s="68">
        <v>0.41617702214090463</v>
      </c>
      <c r="BX17" s="68">
        <v>0.24397631314998297</v>
      </c>
      <c r="BY17" s="68">
        <v>0.14830925259947106</v>
      </c>
      <c r="BZ17" s="68">
        <v>0.39704361003080219</v>
      </c>
      <c r="CA17" s="68">
        <v>9.7286820305864677E-2</v>
      </c>
      <c r="CB17" s="68">
        <v>0.19295388085637666</v>
      </c>
      <c r="CC17" s="68">
        <v>0.49908847461801492</v>
      </c>
      <c r="CD17" s="68">
        <v>0.25035411718668388</v>
      </c>
      <c r="CE17" s="68">
        <v>0.25035411718668388</v>
      </c>
      <c r="CF17" s="68">
        <v>-0.21522557749247448</v>
      </c>
      <c r="CG17" s="68">
        <v>-0.20246996941907289</v>
      </c>
      <c r="CH17" s="68">
        <v>-0.17058094923556888</v>
      </c>
      <c r="CI17" s="68">
        <v>-0.12593632097866331</v>
      </c>
      <c r="CJ17" s="68">
        <v>0.46082165039781015</v>
      </c>
      <c r="CK17" s="68">
        <v>0.47995506250791259</v>
      </c>
      <c r="CL17" s="68">
        <v>0.71593381186584226</v>
      </c>
      <c r="CM17" s="68">
        <v>0.79884526434295244</v>
      </c>
      <c r="CN17" s="68">
        <v>0.72868941993924374</v>
      </c>
      <c r="CO17" s="68">
        <v>0.56286651498502294</v>
      </c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</row>
    <row r="18" spans="1:132" ht="14.25" x14ac:dyDescent="0.25">
      <c r="A18" s="64" t="s">
        <v>192</v>
      </c>
      <c r="B18" s="64" t="s">
        <v>93</v>
      </c>
      <c r="C18" s="57">
        <v>-0.97151748462275256</v>
      </c>
      <c r="D18" s="57">
        <v>-0.76120842234826958</v>
      </c>
      <c r="E18" s="57">
        <v>-0.80474236149062128</v>
      </c>
      <c r="F18" s="57">
        <v>-0.71740119503625643</v>
      </c>
      <c r="G18" s="57">
        <v>-0.80948511636648879</v>
      </c>
      <c r="H18" s="57">
        <v>-0.68363817251513248</v>
      </c>
      <c r="I18" s="57">
        <v>-0.37340590216441388</v>
      </c>
      <c r="J18" s="57">
        <v>-0.24512370229591851</v>
      </c>
      <c r="K18" s="57">
        <v>-0.40960375565649187</v>
      </c>
      <c r="L18" s="57">
        <v>-0.25338588725035721</v>
      </c>
      <c r="M18" s="57">
        <v>-5.9688244876506702E-2</v>
      </c>
      <c r="N18" s="57">
        <v>-4.1512914754812717E-2</v>
      </c>
      <c r="O18" s="57">
        <v>-0.14946294892206674</v>
      </c>
      <c r="P18" s="57">
        <v>-8.8561127172443826E-2</v>
      </c>
      <c r="Q18" s="57">
        <v>0.16959214355524752</v>
      </c>
      <c r="R18" s="57">
        <v>0.1996259213747254</v>
      </c>
      <c r="S18" s="57">
        <v>9.508687922409774E-2</v>
      </c>
      <c r="T18" s="57">
        <v>0.3005799601852121</v>
      </c>
      <c r="U18" s="57">
        <v>0.28032509732132949</v>
      </c>
      <c r="V18" s="57">
        <v>0.33353692579566818</v>
      </c>
      <c r="W18" s="57">
        <v>0.27248037255494223</v>
      </c>
      <c r="X18" s="57">
        <v>0.38049201969589663</v>
      </c>
      <c r="Y18" s="57">
        <v>0.54628676245950425</v>
      </c>
      <c r="Z18" s="57">
        <v>0.72784106351177635</v>
      </c>
      <c r="AA18" s="57">
        <v>0.78243689441753206</v>
      </c>
      <c r="AB18" s="57">
        <v>0.90000433358306664</v>
      </c>
      <c r="AC18" s="57">
        <v>1.2147459164283558</v>
      </c>
      <c r="AD18" s="57">
        <v>1.3287056955165872</v>
      </c>
      <c r="AE18" s="57">
        <v>1.4787397662376467</v>
      </c>
      <c r="AF18" s="57">
        <v>1.4561425498213578</v>
      </c>
      <c r="AG18" s="57">
        <v>1.5441633222645947</v>
      </c>
      <c r="AH18" s="57">
        <v>1.2424209461507392</v>
      </c>
      <c r="AI18" s="57">
        <v>0.96400640668547388</v>
      </c>
      <c r="AJ18" s="57">
        <v>0.64877078084176376</v>
      </c>
      <c r="AK18" s="57">
        <v>0.26223401415710995</v>
      </c>
      <c r="AL18" s="57">
        <v>-0.41451205072661396</v>
      </c>
      <c r="AM18" s="57">
        <v>-1.1784303328547261</v>
      </c>
      <c r="AN18" s="57">
        <v>-1.5879780342448353</v>
      </c>
      <c r="AO18" s="57">
        <v>-1.71361448186791</v>
      </c>
      <c r="AP18" s="57">
        <v>-1.7701776255265649</v>
      </c>
      <c r="AQ18" s="57">
        <v>-1.6630780420353113</v>
      </c>
      <c r="AR18" s="57">
        <v>-1.3234953047790641</v>
      </c>
      <c r="AS18" s="57">
        <v>-0.9541797571039411</v>
      </c>
      <c r="AT18" s="57">
        <v>-0.88506993633415532</v>
      </c>
      <c r="AU18" s="57">
        <v>-0.83548612443499493</v>
      </c>
      <c r="AV18" s="57">
        <v>-0.61372081614436003</v>
      </c>
      <c r="AW18" s="57">
        <v>-0.33278377628152317</v>
      </c>
      <c r="AX18" s="57">
        <v>-0.45632208409055147</v>
      </c>
      <c r="AY18" s="57">
        <v>-0.42751695556637287</v>
      </c>
      <c r="AZ18" s="57">
        <v>-0.3487694915339537</v>
      </c>
      <c r="BA18" s="57">
        <v>-0.24006086608206254</v>
      </c>
      <c r="BB18" s="57">
        <v>-0.3513552519132927</v>
      </c>
      <c r="BC18" s="57">
        <v>-0.22615879933171554</v>
      </c>
      <c r="BD18" s="57">
        <v>-0.20270398547950144</v>
      </c>
      <c r="BE18" s="57">
        <v>-8.5330835241865702E-2</v>
      </c>
      <c r="BF18" s="57">
        <v>-0.18493597430429273</v>
      </c>
      <c r="BG18" s="57">
        <v>-5.1831266445650441E-2</v>
      </c>
      <c r="BH18" s="57">
        <v>-5.070695443096658E-2</v>
      </c>
      <c r="BI18" s="57">
        <v>-1.4969636437846236E-2</v>
      </c>
      <c r="BJ18" s="57">
        <v>-0.24365687132310623</v>
      </c>
      <c r="BK18" s="57">
        <v>-0.20319708121855637</v>
      </c>
      <c r="BL18" s="57">
        <v>-0.15463477157904995</v>
      </c>
      <c r="BM18" s="57">
        <v>-0.15385203421461902</v>
      </c>
      <c r="BN18" s="57">
        <v>-0.26134776056063141</v>
      </c>
      <c r="BO18" s="57">
        <v>-0.24732006475006479</v>
      </c>
      <c r="BP18" s="57">
        <v>-0.15673083398604604</v>
      </c>
      <c r="BQ18" s="57">
        <v>-0.11401814785713174</v>
      </c>
      <c r="BR18" s="57">
        <v>-0.11888312729700699</v>
      </c>
      <c r="BS18" s="57">
        <v>-2.9036590729321445E-2</v>
      </c>
      <c r="BT18" s="57">
        <v>0.16027198192441233</v>
      </c>
      <c r="BU18" s="57">
        <v>0.25082477226941474</v>
      </c>
      <c r="BV18" s="57">
        <v>0.15685536333863931</v>
      </c>
      <c r="BW18" s="57">
        <v>0.31862921217163198</v>
      </c>
      <c r="BX18" s="57">
        <v>0.40560907585341693</v>
      </c>
      <c r="BY18" s="57">
        <v>0.56041673695352279</v>
      </c>
      <c r="BZ18" s="57">
        <v>0.41671715664107872</v>
      </c>
      <c r="CA18" s="57">
        <v>0.51598298648804175</v>
      </c>
      <c r="CB18" s="57">
        <v>0.56860238248794681</v>
      </c>
      <c r="CC18" s="57">
        <v>0.53690635092518346</v>
      </c>
      <c r="CD18" s="57">
        <v>0.3595732054704241</v>
      </c>
      <c r="CE18" s="57">
        <v>0.12119036237577274</v>
      </c>
      <c r="CF18" s="57">
        <v>-0.19019957962095083</v>
      </c>
      <c r="CG18" s="57">
        <v>-1.4980035563009331E-2</v>
      </c>
      <c r="CH18" s="57">
        <v>-6.5095920577309244E-2</v>
      </c>
      <c r="CI18" s="57">
        <v>5.0780268807901884E-3</v>
      </c>
      <c r="CJ18" s="57">
        <v>0.46533484689626947</v>
      </c>
      <c r="CK18" s="57">
        <v>0.5373524491070063</v>
      </c>
      <c r="CL18" s="57">
        <v>0.41983060242867382</v>
      </c>
      <c r="CM18" s="57">
        <v>0.56929421403350855</v>
      </c>
      <c r="CN18" s="57">
        <v>0.73643134832951662</v>
      </c>
      <c r="CO18" s="57">
        <v>0.66282508984259569</v>
      </c>
    </row>
    <row r="19" spans="1:132" x14ac:dyDescent="0.2"/>
  </sheetData>
  <mergeCells count="23">
    <mergeCell ref="CM2:CP2"/>
    <mergeCell ref="CI2:CL2"/>
    <mergeCell ref="CE2:CH2"/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CA2:CD2"/>
    <mergeCell ref="BW2:BZ2"/>
    <mergeCell ref="BS2:BV2"/>
    <mergeCell ref="AY2:BB2"/>
    <mergeCell ref="BC2:BF2"/>
    <mergeCell ref="BG2:BJ2"/>
    <mergeCell ref="BK2:BN2"/>
    <mergeCell ref="BO2:BR2"/>
  </mergeCells>
  <conditionalFormatting sqref="ET9:EY9 CO9:ER9">
    <cfRule type="colorScale" priority="3663">
      <colorScale>
        <cfvo type="min"/>
        <cfvo type="num" val="0"/>
        <cfvo type="max"/>
        <color rgb="FF0070C0"/>
        <color theme="0"/>
        <color rgb="FFFF6600"/>
      </colorScale>
    </cfRule>
    <cfRule type="colorScale" priority="36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0">
    <cfRule type="colorScale" priority="36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0:EU10 EW10:FB10">
    <cfRule type="colorScale" priority="3627">
      <colorScale>
        <cfvo type="min"/>
        <cfvo type="num" val="0"/>
        <cfvo type="max"/>
        <color rgb="FF0070C0"/>
        <color theme="0"/>
        <color rgb="FFFF6600"/>
      </colorScale>
    </cfRule>
    <cfRule type="colorScale" priority="36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:EM10 CO10:EF10">
    <cfRule type="colorScale" priority="3609">
      <colorScale>
        <cfvo type="min"/>
        <cfvo type="num" val="0"/>
        <cfvo type="max"/>
        <color rgb="FF0070C0"/>
        <color theme="0"/>
        <color rgb="FFFF6600"/>
      </colorScale>
    </cfRule>
    <cfRule type="colorScale" priority="36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36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6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1:EU11 EW11:FB11">
    <cfRule type="colorScale" priority="3591">
      <colorScale>
        <cfvo type="min"/>
        <cfvo type="num" val="0"/>
        <cfvo type="max"/>
        <color rgb="FF0070C0"/>
        <color theme="0"/>
        <color rgb="FFFF6600"/>
      </colorScale>
    </cfRule>
    <cfRule type="colorScale" priority="35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:EM11 CO11:EF11">
    <cfRule type="colorScale" priority="3573">
      <colorScale>
        <cfvo type="min"/>
        <cfvo type="num" val="0"/>
        <cfvo type="max"/>
        <color rgb="FF0070C0"/>
        <color theme="0"/>
        <color rgb="FFFF6600"/>
      </colorScale>
    </cfRule>
    <cfRule type="colorScale" priority="35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4">
    <cfRule type="colorScale" priority="34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3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4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4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4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4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4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4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4:FD4 CO4:EW4">
    <cfRule type="colorScale" priority="3429">
      <colorScale>
        <cfvo type="min"/>
        <cfvo type="num" val="0"/>
        <cfvo type="max"/>
        <color rgb="FF0070C0"/>
        <color theme="0"/>
        <color rgb="FFFF6600"/>
      </colorScale>
    </cfRule>
    <cfRule type="colorScale" priority="34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3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3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3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3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3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3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5">
    <cfRule type="colorScale" priority="34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2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2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2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2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2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2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2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:FD5 CO5:EW5">
    <cfRule type="colorScale" priority="3411">
      <colorScale>
        <cfvo type="min"/>
        <cfvo type="num" val="0"/>
        <cfvo type="max"/>
        <color rgb="FF0070C0"/>
        <color theme="0"/>
        <color rgb="FFFF6600"/>
      </colorScale>
    </cfRule>
    <cfRule type="colorScale" priority="34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1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1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1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1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1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1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6">
    <cfRule type="colorScale" priority="34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:FD6 CO6:EW6">
    <cfRule type="colorScale" priority="3393">
      <colorScale>
        <cfvo type="min"/>
        <cfvo type="num" val="0"/>
        <cfvo type="max"/>
        <color rgb="FF0070C0"/>
        <color theme="0"/>
        <color rgb="FFFF6600"/>
      </colorScale>
    </cfRule>
    <cfRule type="colorScale" priority="33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9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9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9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9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9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0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0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8">
    <cfRule type="colorScale" priority="338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8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8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8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8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8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9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9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9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8:FD8 CO8:EW8">
    <cfRule type="colorScale" priority="3375">
      <colorScale>
        <cfvo type="min"/>
        <cfvo type="num" val="0"/>
        <cfvo type="max"/>
        <color rgb="FF0070C0"/>
        <color theme="0"/>
        <color rgb="FFFF6600"/>
      </colorScale>
    </cfRule>
    <cfRule type="colorScale" priority="33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7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7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7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8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8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8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8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9">
    <cfRule type="colorScale" priority="33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6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6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7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7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7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7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7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9:EZ9 CO9:ES9">
    <cfRule type="colorScale" priority="3357">
      <colorScale>
        <cfvo type="min"/>
        <cfvo type="num" val="0"/>
        <cfvo type="max"/>
        <color rgb="FF0070C0"/>
        <color theme="0"/>
        <color rgb="FFFF6600"/>
      </colorScale>
    </cfRule>
    <cfRule type="colorScale" priority="33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0">
    <cfRule type="colorScale" priority="33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5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0:EN10 CO10:EG10">
    <cfRule type="colorScale" priority="3339">
      <colorScale>
        <cfvo type="min"/>
        <cfvo type="num" val="0"/>
        <cfvo type="max"/>
        <color rgb="FF0070C0"/>
        <color theme="0"/>
        <color rgb="FFFF6600"/>
      </colorScale>
    </cfRule>
    <cfRule type="colorScale" priority="33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4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33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CO11:EG11">
    <cfRule type="colorScale" priority="3321">
      <colorScale>
        <cfvo type="min"/>
        <cfvo type="num" val="0"/>
        <cfvo type="max"/>
        <color rgb="FF0070C0"/>
        <color theme="0"/>
        <color rgb="FFFF6600"/>
      </colorScale>
    </cfRule>
    <cfRule type="colorScale" priority="33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3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2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3">
    <cfRule type="colorScale" priority="32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9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3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3:FD13 CO13:EW13">
    <cfRule type="colorScale" priority="3285">
      <colorScale>
        <cfvo type="min"/>
        <cfvo type="num" val="0"/>
        <cfvo type="max"/>
        <color rgb="FF0070C0"/>
        <color theme="0"/>
        <color rgb="FFFF6600"/>
      </colorScale>
    </cfRule>
    <cfRule type="colorScale" priority="328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8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8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8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9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9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9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9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4">
    <cfRule type="colorScale" priority="32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8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:FD14 CO14:EW14">
    <cfRule type="colorScale" priority="3267">
      <colorScale>
        <cfvo type="min"/>
        <cfvo type="num" val="0"/>
        <cfvo type="max"/>
        <color rgb="FF0070C0"/>
        <color theme="0"/>
        <color rgb="FFFF6600"/>
      </colorScale>
    </cfRule>
    <cfRule type="colorScale" priority="32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7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5">
    <cfRule type="colorScale" priority="32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6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:FD15 CO15:EW15">
    <cfRule type="colorScale" priority="3249">
      <colorScale>
        <cfvo type="min"/>
        <cfvo type="num" val="0"/>
        <cfvo type="max"/>
        <color rgb="FF0070C0"/>
        <color theme="0"/>
        <color rgb="FFFF6600"/>
      </colorScale>
    </cfRule>
    <cfRule type="colorScale" priority="32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5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5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5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5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5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5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S9">
    <cfRule type="colorScale" priority="32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2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2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2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2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2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2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2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3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0">
    <cfRule type="colorScale" priority="32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1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1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1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1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1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1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2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2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1">
    <cfRule type="colorScale" priority="320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0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0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0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0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1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1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1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X12">
    <cfRule type="colorScale" priority="31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0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2:FD12 CO12:EW12">
    <cfRule type="colorScale" priority="3186">
      <colorScale>
        <cfvo type="min"/>
        <cfvo type="num" val="0"/>
        <cfvo type="max"/>
        <color rgb="FF0070C0"/>
        <color theme="0"/>
        <color rgb="FFFF6600"/>
      </colorScale>
    </cfRule>
    <cfRule type="colorScale" priority="318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8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8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9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9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9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9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9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V17">
    <cfRule type="colorScale" priority="31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4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4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7:EB17 CO17:DU17">
    <cfRule type="colorScale" priority="3132">
      <colorScale>
        <cfvo type="min"/>
        <cfvo type="num" val="0"/>
        <cfvo type="max"/>
        <color rgb="FF0070C0"/>
        <color theme="0"/>
        <color rgb="FFFF6600"/>
      </colorScale>
    </cfRule>
    <cfRule type="colorScale" priority="31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4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5:BI5 C5 CK5:CO5">
    <cfRule type="colorScale" priority="3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5:BI5 C5 CK5:CO5">
    <cfRule type="colorScale" priority="35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F5 BJ5:CJ5">
    <cfRule type="colorScale" priority="3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:BF5 BJ5:CJ5">
    <cfRule type="colorScale" priority="343">
      <colorScale>
        <cfvo type="min"/>
        <cfvo type="num" val="0"/>
        <cfvo type="max"/>
        <color rgb="FF0070C0"/>
        <color theme="0"/>
        <color rgb="FFFF6600"/>
      </colorScale>
    </cfRule>
    <cfRule type="colorScale" priority="3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6:BI6 C6 CK6:CO6"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6:BI6 C6 CK6:CO6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F6 BJ6:CJ6"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F6 BJ6:CJ6">
    <cfRule type="colorScale" priority="235">
      <colorScale>
        <cfvo type="min"/>
        <cfvo type="num" val="0"/>
        <cfvo type="max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7:CC7 W7 CO7"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7:CC7 W7 CO7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 CD7:CN7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BZ7 CD7:CN7">
    <cfRule type="colorScale" priority="217">
      <colorScale>
        <cfvo type="min"/>
        <cfvo type="num" val="0"/>
        <cfvo type="max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8:BI8 C8 CK8:CO8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8:BI8 C8 CK8:CO8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F8 BJ8:CJ8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BF8 BJ8:CJ8">
    <cfRule type="colorScale" priority="199">
      <colorScale>
        <cfvo type="min"/>
        <cfvo type="num" val="0"/>
        <cfvo type="max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K9:BM9 G9 CO9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K9:BM9 G9 CO9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J9 BN9:CN9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BJ9 BN9:CN9">
    <cfRule type="colorScale" priority="181">
      <colorScale>
        <cfvo type="min"/>
        <cfvo type="num" val="0"/>
        <cfvo type="max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0:BY10 S10 CO10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0:BY10 S10 CO10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BV10 BZ10:CN10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BV10 BZ10:CN10">
    <cfRule type="colorScale" priority="163">
      <colorScale>
        <cfvo type="min"/>
        <cfvo type="num" val="0"/>
        <cfvo type="max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1:BY11 S11 CO11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W11:BY11 S11 CO11">
    <cfRule type="colorScale" priority="1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BZ11:CN11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BV11 BZ11:CN11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2:BI12 C12 CK12:CO12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2:BI12 C12 CK12:CO12">
    <cfRule type="colorScale" priority="1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F12 BJ12:CJ12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BF12 BJ12:CJ12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3:BJ13 C13:D13 CK13:CO13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3:BJ13 C13:D13 CK13:CO13">
    <cfRule type="colorScale" priority="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G13 BJ13:CK13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BG13 BJ13:CK13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4:BI14 C14 CK14:CO14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4:BI14 C14 CK14:CO14"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F14 BJ14:CJ14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BF14 BJ14:CJ14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5:BI15 C15 CK15:CO15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5:BI15 C15 CK15:CO15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F15 BJ15:CJ15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BF15 BJ15:CJ15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6:BI16 C16 CK16:CO16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6:BI16 C16 CK16:CO16">
    <cfRule type="colorScale" priority="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F16 BJ16:CJ16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BF16 BJ16:CJ16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 CO17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17:CK17 AE17 CO17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H17 CL17:CN1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H17 CL17:CN1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8:BI18 C18 CK18:CO18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18:BI18 C18 CK18:CO1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BF18 BJ18:CJ18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BF18 BJ18:CJ1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4:BI4 C4 CK4:CO4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G4:BI4 C4 CK4:CO4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F4 BJ4:CJ4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F4 BJ4:CJ4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11" ma:contentTypeDescription="Izveidot jaunu dokumentu." ma:contentTypeScope="" ma:versionID="814ef1f3021ed731e805bac4c3850f4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8c9eba8827ab1ac9bafee20292cd0407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6B6497-1C28-476C-A690-197D8E136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2023-01-11T13:07:12Z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