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5F1E913D-FD42-40D0-BA3C-0C32C53C3DE5}" xr6:coauthVersionLast="46" xr6:coauthVersionMax="46" xr10:uidLastSave="{00000000-0000-0000-0000-000000000000}"/>
  <bookViews>
    <workbookView xWindow="-90" yWindow="-90" windowWidth="19380" windowHeight="10380" tabRatio="790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DATA!$A$1:$XFC$64</definedName>
  </definedNames>
  <calcPr calcId="181029" calcMode="manual"/>
</workbook>
</file>

<file path=xl/calcChain.xml><?xml version="1.0" encoding="utf-8"?>
<calcChain xmlns="http://schemas.openxmlformats.org/spreadsheetml/2006/main">
  <c r="CH60" i="13" l="1"/>
  <c r="CH59" i="13"/>
  <c r="CH58" i="13"/>
  <c r="CH57" i="13"/>
  <c r="CH56" i="13"/>
  <c r="CH55" i="13"/>
  <c r="CH54" i="13"/>
  <c r="CH53" i="13"/>
  <c r="CH52" i="13"/>
  <c r="CH51" i="13"/>
  <c r="CH50" i="13"/>
  <c r="CJ18" i="13"/>
  <c r="CJ17" i="13"/>
  <c r="CJ16" i="13"/>
  <c r="CJ15" i="13"/>
  <c r="CJ14" i="13"/>
  <c r="CJ13" i="13"/>
  <c r="CJ12" i="13"/>
  <c r="CJ11" i="13"/>
  <c r="CJ10" i="13"/>
  <c r="CJ9" i="13"/>
  <c r="CJ8" i="13"/>
  <c r="CJ7" i="13"/>
  <c r="CJ6" i="13"/>
  <c r="CJ5" i="13"/>
  <c r="CI18" i="13"/>
  <c r="CI17" i="13"/>
  <c r="CI16" i="13"/>
  <c r="CI15" i="13"/>
  <c r="CI14" i="13"/>
  <c r="CI13" i="13"/>
  <c r="CH33" i="13" s="1"/>
  <c r="CI12" i="13"/>
  <c r="CI11" i="13"/>
  <c r="CI10" i="13"/>
  <c r="CI9" i="13"/>
  <c r="CH29" i="13" s="1"/>
  <c r="CI8" i="13"/>
  <c r="CI7" i="13"/>
  <c r="CI6" i="13"/>
  <c r="CH26" i="13" s="1"/>
  <c r="CI5" i="13"/>
  <c r="CF25" i="13" s="1"/>
  <c r="CH38" i="13"/>
  <c r="CH37" i="13"/>
  <c r="CH36" i="13"/>
  <c r="CH35" i="13"/>
  <c r="CH34" i="13"/>
  <c r="CH32" i="13"/>
  <c r="CH31" i="13"/>
  <c r="CH30" i="13"/>
  <c r="CH28" i="13"/>
  <c r="CH27" i="13"/>
  <c r="CH25" i="13" l="1"/>
  <c r="CG38" i="13"/>
  <c r="CG37" i="13"/>
  <c r="CG36" i="13"/>
  <c r="CG35" i="13"/>
  <c r="CG34" i="13" l="1"/>
  <c r="CG33" i="13"/>
  <c r="CG32" i="13" l="1"/>
  <c r="CG30" i="13"/>
  <c r="CG31" i="13"/>
  <c r="CG29" i="13"/>
  <c r="CG27" i="13"/>
  <c r="CG26" i="13" l="1"/>
  <c r="CG28" i="13"/>
  <c r="CG25" i="13"/>
  <c r="CF27" i="13" l="1"/>
  <c r="CF31" i="13"/>
  <c r="CF33" i="13"/>
  <c r="CF35" i="13"/>
  <c r="CF37" i="13"/>
  <c r="CE25" i="13"/>
  <c r="CE27" i="13"/>
  <c r="CE31" i="13"/>
  <c r="CE33" i="13"/>
  <c r="CE35" i="13"/>
  <c r="CE37" i="13"/>
  <c r="CF26" i="13"/>
  <c r="CF28" i="13"/>
  <c r="CF30" i="13"/>
  <c r="CF32" i="13"/>
  <c r="CF34" i="13"/>
  <c r="CF36" i="13"/>
  <c r="CF38" i="13"/>
  <c r="CE26" i="13"/>
  <c r="CE28" i="13"/>
  <c r="CE30" i="13"/>
  <c r="CE32" i="13"/>
  <c r="CE34" i="13"/>
  <c r="CE36" i="13"/>
  <c r="CE38" i="13"/>
  <c r="CE29" i="13" l="1"/>
  <c r="CF29" i="13"/>
  <c r="CD38" i="13"/>
  <c r="CD37" i="13" l="1"/>
  <c r="CD36" i="13"/>
  <c r="CD35" i="13"/>
  <c r="CD34" i="13"/>
  <c r="CD33" i="13"/>
  <c r="CD28" i="13"/>
  <c r="CD30" i="13"/>
  <c r="CD29" i="13"/>
  <c r="CD27" i="13"/>
  <c r="CD31" i="13" l="1"/>
  <c r="CD32" i="13"/>
  <c r="CD25" i="13"/>
  <c r="CD26" i="13"/>
  <c r="CA27" i="13" l="1"/>
  <c r="CA28" i="13"/>
  <c r="CA29" i="13"/>
  <c r="CA30" i="13"/>
  <c r="CA31" i="13"/>
  <c r="CA32" i="13"/>
  <c r="CA33" i="13"/>
  <c r="CA34" i="13"/>
  <c r="CA35" i="13"/>
  <c r="CA36" i="13"/>
  <c r="CA37" i="13"/>
  <c r="CA38" i="13"/>
  <c r="CC27" i="13" l="1"/>
  <c r="CC29" i="13"/>
  <c r="CC31" i="13"/>
  <c r="CC33" i="13"/>
  <c r="CC35" i="13"/>
  <c r="CC37" i="13"/>
  <c r="BZ33" i="13"/>
  <c r="CB26" i="13"/>
  <c r="CB28" i="13"/>
  <c r="CB30" i="13"/>
  <c r="CB32" i="13"/>
  <c r="CB34" i="13"/>
  <c r="CB36" i="13"/>
  <c r="CB38" i="13"/>
  <c r="CC26" i="13"/>
  <c r="CA26" i="13"/>
  <c r="CB27" i="13"/>
  <c r="CC28" i="13"/>
  <c r="CB29" i="13"/>
  <c r="CC30" i="13"/>
  <c r="CB31" i="13"/>
  <c r="CC32" i="13"/>
  <c r="CB33" i="13"/>
  <c r="CC34" i="13"/>
  <c r="CB35" i="13"/>
  <c r="CC36" i="13"/>
  <c r="CB37" i="13"/>
  <c r="CC38" i="13"/>
  <c r="CC25" i="13"/>
  <c r="CA25" i="13"/>
  <c r="CB25" i="13"/>
  <c r="BY34" i="13"/>
  <c r="BX34" i="13"/>
  <c r="BW34" i="13"/>
  <c r="BU34" i="13"/>
  <c r="BT34" i="13"/>
  <c r="BS34" i="13"/>
  <c r="BQ34" i="13"/>
  <c r="BP34" i="13"/>
  <c r="BO34" i="13"/>
  <c r="BM34" i="13"/>
  <c r="BL34" i="13"/>
  <c r="BK34" i="13"/>
  <c r="BI34" i="13"/>
  <c r="BH34" i="13"/>
  <c r="BG34" i="13"/>
  <c r="BE34" i="13"/>
  <c r="BD34" i="13"/>
  <c r="BC34" i="13"/>
  <c r="BA34" i="13"/>
  <c r="AZ34" i="13"/>
  <c r="AY34" i="13"/>
  <c r="AW34" i="13"/>
  <c r="AV34" i="13"/>
  <c r="AU34" i="13"/>
  <c r="AS34" i="13"/>
  <c r="AR34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H34" i="13"/>
  <c r="G34" i="13"/>
  <c r="E34" i="13"/>
  <c r="D34" i="13"/>
  <c r="C34" i="13"/>
  <c r="AM38" i="13"/>
  <c r="F34" i="13" l="1"/>
  <c r="J34" i="13"/>
  <c r="N34" i="13"/>
  <c r="R34" i="13"/>
  <c r="V34" i="13"/>
  <c r="Z34" i="13"/>
  <c r="AD34" i="13"/>
  <c r="AH34" i="13"/>
  <c r="AL34" i="13"/>
  <c r="AP34" i="13"/>
  <c r="AT34" i="13"/>
  <c r="AX34" i="13"/>
  <c r="BB34" i="13"/>
  <c r="BF34" i="13"/>
  <c r="BJ34" i="13"/>
  <c r="BN34" i="13"/>
  <c r="BR34" i="13"/>
  <c r="BV34" i="13"/>
  <c r="BZ34" i="13"/>
  <c r="AE38" i="13"/>
  <c r="AI38" i="13"/>
  <c r="AQ38" i="13"/>
  <c r="AY38" i="13"/>
  <c r="BG38" i="13"/>
  <c r="BK38" i="13"/>
  <c r="BS38" i="13"/>
  <c r="BW38" i="13"/>
  <c r="AF38" i="13"/>
  <c r="AJ38" i="13"/>
  <c r="AN38" i="13"/>
  <c r="AR38" i="13"/>
  <c r="AV38" i="13"/>
  <c r="AZ38" i="13"/>
  <c r="BD38" i="13"/>
  <c r="BH38" i="13"/>
  <c r="BL38" i="13"/>
  <c r="BP38" i="13"/>
  <c r="BT38" i="13"/>
  <c r="BX38" i="13"/>
  <c r="AU38" i="13"/>
  <c r="BC38" i="13"/>
  <c r="BO38" i="13"/>
  <c r="AG38" i="13"/>
  <c r="AK38" i="13"/>
  <c r="AO38" i="13"/>
  <c r="AS38" i="13"/>
  <c r="AW38" i="13"/>
  <c r="BA38" i="13"/>
  <c r="BE38" i="13"/>
  <c r="BI38" i="13"/>
  <c r="BM38" i="13"/>
  <c r="BQ38" i="13"/>
  <c r="BU38" i="13"/>
  <c r="BY38" i="13"/>
  <c r="AH38" i="13"/>
  <c r="AL38" i="13"/>
  <c r="AP38" i="13"/>
  <c r="AT38" i="13"/>
  <c r="AX38" i="13"/>
  <c r="BB38" i="13"/>
  <c r="BF38" i="13"/>
  <c r="BJ38" i="13"/>
  <c r="BN38" i="13"/>
  <c r="BR38" i="13"/>
  <c r="BV38" i="13"/>
  <c r="BZ38" i="13"/>
  <c r="BZ37" i="13"/>
  <c r="BX36" i="13"/>
  <c r="CK18" i="13" l="1"/>
  <c r="CG60" i="13" s="1"/>
  <c r="CK14" i="13"/>
  <c r="CG56" i="13" s="1"/>
  <c r="AJ36" i="13"/>
  <c r="D36" i="13"/>
  <c r="O36" i="13"/>
  <c r="Y36" i="13"/>
  <c r="BE36" i="13"/>
  <c r="BQ36" i="13"/>
  <c r="E36" i="13"/>
  <c r="P36" i="13"/>
  <c r="AA36" i="13"/>
  <c r="AK36" i="13"/>
  <c r="AV36" i="13"/>
  <c r="BG36" i="13"/>
  <c r="BT36" i="13"/>
  <c r="K36" i="13"/>
  <c r="U36" i="13"/>
  <c r="AF36" i="13"/>
  <c r="AQ36" i="13"/>
  <c r="BA36" i="13"/>
  <c r="BL36" i="13"/>
  <c r="AU36" i="13"/>
  <c r="I36" i="13"/>
  <c r="T36" i="13"/>
  <c r="AE36" i="13"/>
  <c r="AO36" i="13"/>
  <c r="AZ36" i="13"/>
  <c r="BK36" i="13"/>
  <c r="BY36" i="13"/>
  <c r="BC36" i="13"/>
  <c r="G36" i="13"/>
  <c r="L36" i="13"/>
  <c r="Q36" i="13"/>
  <c r="W36" i="13"/>
  <c r="AB36" i="13"/>
  <c r="AG36" i="13"/>
  <c r="AM36" i="13"/>
  <c r="AR36" i="13"/>
  <c r="AW36" i="13"/>
  <c r="BH36" i="13"/>
  <c r="BM36" i="13"/>
  <c r="BU36" i="13"/>
  <c r="C36" i="13"/>
  <c r="H36" i="13"/>
  <c r="M36" i="13"/>
  <c r="S36" i="13"/>
  <c r="X36" i="13"/>
  <c r="AC36" i="13"/>
  <c r="AI36" i="13"/>
  <c r="AN36" i="13"/>
  <c r="AS36" i="13"/>
  <c r="AY36" i="13"/>
  <c r="BD36" i="13"/>
  <c r="BI36" i="13"/>
  <c r="BP36" i="13"/>
  <c r="F36" i="13"/>
  <c r="J36" i="13"/>
  <c r="N36" i="13"/>
  <c r="R36" i="13"/>
  <c r="V36" i="13"/>
  <c r="Z36" i="13"/>
  <c r="AD36" i="13"/>
  <c r="AH36" i="13"/>
  <c r="AL36" i="13"/>
  <c r="AP36" i="13"/>
  <c r="AT36" i="13"/>
  <c r="AX36" i="13"/>
  <c r="BB36" i="13"/>
  <c r="BF36" i="13"/>
  <c r="BJ36" i="13"/>
  <c r="BN36" i="13"/>
  <c r="BR36" i="13"/>
  <c r="BV36" i="13"/>
  <c r="BZ36" i="13"/>
  <c r="BY37" i="13"/>
  <c r="BO36" i="13"/>
  <c r="BS36" i="13"/>
  <c r="BW36" i="13"/>
  <c r="BK35" i="13"/>
  <c r="CK16" i="13" l="1"/>
  <c r="CG58" i="13" s="1"/>
  <c r="AK60" i="13"/>
  <c r="BB60" i="13"/>
  <c r="BK60" i="13"/>
  <c r="BT60" i="13"/>
  <c r="CC60" i="13"/>
  <c r="AI60" i="13"/>
  <c r="AR60" i="13"/>
  <c r="AS60" i="13"/>
  <c r="BJ60" i="13"/>
  <c r="BS60" i="13"/>
  <c r="CB60" i="13"/>
  <c r="AH60" i="13"/>
  <c r="AQ60" i="13"/>
  <c r="AZ60" i="13"/>
  <c r="BA60" i="13"/>
  <c r="BR60" i="13"/>
  <c r="CA60" i="13"/>
  <c r="AG60" i="13"/>
  <c r="AP60" i="13"/>
  <c r="AY60" i="13"/>
  <c r="BH60" i="13"/>
  <c r="BI60" i="13"/>
  <c r="BZ60" i="13"/>
  <c r="AF60" i="13"/>
  <c r="AO60" i="13"/>
  <c r="AX60" i="13"/>
  <c r="BG60" i="13"/>
  <c r="BP60" i="13"/>
  <c r="BQ60" i="13"/>
  <c r="AE60" i="13"/>
  <c r="AN60" i="13"/>
  <c r="AW60" i="13"/>
  <c r="BF60" i="13"/>
  <c r="BO60" i="13"/>
  <c r="BX60" i="13"/>
  <c r="BY60" i="13"/>
  <c r="AM60" i="13"/>
  <c r="AV60" i="13"/>
  <c r="BE60" i="13"/>
  <c r="BN60" i="13"/>
  <c r="BW60" i="13"/>
  <c r="CF60" i="13"/>
  <c r="AL60" i="13"/>
  <c r="AU60" i="13"/>
  <c r="BD60" i="13"/>
  <c r="BM60" i="13"/>
  <c r="BV60" i="13"/>
  <c r="CE60" i="13"/>
  <c r="AT60" i="13"/>
  <c r="BC60" i="13"/>
  <c r="CD60" i="13"/>
  <c r="BL60" i="13"/>
  <c r="BU60" i="13"/>
  <c r="AJ60" i="13"/>
  <c r="Z56" i="13"/>
  <c r="C56" i="13"/>
  <c r="BO56" i="13"/>
  <c r="AT56" i="13"/>
  <c r="AR56" i="13"/>
  <c r="BE56" i="13"/>
  <c r="BT56" i="13"/>
  <c r="X56" i="13"/>
  <c r="AZ56" i="13"/>
  <c r="CA56" i="13"/>
  <c r="AH56" i="13"/>
  <c r="K56" i="13"/>
  <c r="BW56" i="13"/>
  <c r="BB56" i="13"/>
  <c r="BD56" i="13"/>
  <c r="BS56" i="13"/>
  <c r="I56" i="13"/>
  <c r="AK56" i="13"/>
  <c r="BL56" i="13"/>
  <c r="D56" i="13"/>
  <c r="AP56" i="13"/>
  <c r="S56" i="13"/>
  <c r="CE56" i="13"/>
  <c r="BJ56" i="13"/>
  <c r="BQ56" i="13"/>
  <c r="CF56" i="13"/>
  <c r="W56" i="13"/>
  <c r="AW56" i="13"/>
  <c r="BY56" i="13"/>
  <c r="P56" i="13"/>
  <c r="AX56" i="13"/>
  <c r="AA56" i="13"/>
  <c r="F56" i="13"/>
  <c r="BR56" i="13"/>
  <c r="CC56" i="13"/>
  <c r="H56" i="13"/>
  <c r="AJ56" i="13"/>
  <c r="BK56" i="13"/>
  <c r="O56" i="13"/>
  <c r="AC56" i="13"/>
  <c r="BF56" i="13"/>
  <c r="AI56" i="13"/>
  <c r="N56" i="13"/>
  <c r="BZ56" i="13"/>
  <c r="G56" i="13"/>
  <c r="U56" i="13"/>
  <c r="AV56" i="13"/>
  <c r="BX56" i="13"/>
  <c r="AB56" i="13"/>
  <c r="AO56" i="13"/>
  <c r="BN56" i="13"/>
  <c r="AQ56" i="13"/>
  <c r="V56" i="13"/>
  <c r="E56" i="13"/>
  <c r="T56" i="13"/>
  <c r="AG56" i="13"/>
  <c r="BI56" i="13"/>
  <c r="M56" i="13"/>
  <c r="AN56" i="13"/>
  <c r="BC56" i="13"/>
  <c r="J56" i="13"/>
  <c r="BV56" i="13"/>
  <c r="AY56" i="13"/>
  <c r="AD56" i="13"/>
  <c r="Q56" i="13"/>
  <c r="AF56" i="13"/>
  <c r="AU56" i="13"/>
  <c r="BU56" i="13"/>
  <c r="Y56" i="13"/>
  <c r="BA56" i="13"/>
  <c r="BP56" i="13"/>
  <c r="R56" i="13"/>
  <c r="AM56" i="13"/>
  <c r="CD56" i="13"/>
  <c r="BM56" i="13"/>
  <c r="BG56" i="13"/>
  <c r="CB56" i="13"/>
  <c r="AL56" i="13"/>
  <c r="AE56" i="13"/>
  <c r="BH56" i="13"/>
  <c r="AS56" i="13"/>
  <c r="L56" i="13"/>
  <c r="AB35" i="13"/>
  <c r="BC35" i="13"/>
  <c r="AF35" i="13"/>
  <c r="K35" i="13"/>
  <c r="AM35" i="13"/>
  <c r="G35" i="13"/>
  <c r="BL35" i="13"/>
  <c r="BY33" i="13"/>
  <c r="Q35" i="13"/>
  <c r="AW35" i="13"/>
  <c r="U35" i="13"/>
  <c r="AQ35" i="13"/>
  <c r="BS35" i="13"/>
  <c r="BD35" i="13"/>
  <c r="BT35" i="13"/>
  <c r="L35" i="13"/>
  <c r="W35" i="13"/>
  <c r="AG35" i="13"/>
  <c r="AR35" i="13"/>
  <c r="E35" i="13"/>
  <c r="P35" i="13"/>
  <c r="AA35" i="13"/>
  <c r="AK35" i="13"/>
  <c r="AV35" i="13"/>
  <c r="BZ35" i="13"/>
  <c r="C35" i="13"/>
  <c r="H35" i="13"/>
  <c r="M35" i="13"/>
  <c r="S35" i="13"/>
  <c r="X35" i="13"/>
  <c r="AC35" i="13"/>
  <c r="AI35" i="13"/>
  <c r="AN35" i="13"/>
  <c r="AS35" i="13"/>
  <c r="AY35" i="13"/>
  <c r="BG35" i="13"/>
  <c r="BO35" i="13"/>
  <c r="BW35" i="13"/>
  <c r="C33" i="13"/>
  <c r="D35" i="13"/>
  <c r="I35" i="13"/>
  <c r="O35" i="13"/>
  <c r="T35" i="13"/>
  <c r="Y35" i="13"/>
  <c r="AE35" i="13"/>
  <c r="AJ35" i="13"/>
  <c r="AO35" i="13"/>
  <c r="AU35" i="13"/>
  <c r="AZ35" i="13"/>
  <c r="BH35" i="13"/>
  <c r="BP35" i="13"/>
  <c r="BX35" i="13"/>
  <c r="BA35" i="13"/>
  <c r="BE35" i="13"/>
  <c r="BI35" i="13"/>
  <c r="BM35" i="13"/>
  <c r="BQ35" i="13"/>
  <c r="BU35" i="13"/>
  <c r="BY35" i="13"/>
  <c r="F35" i="13"/>
  <c r="J35" i="13"/>
  <c r="N35" i="13"/>
  <c r="R35" i="13"/>
  <c r="V35" i="13"/>
  <c r="Z35" i="13"/>
  <c r="AD35" i="13"/>
  <c r="AH35" i="13"/>
  <c r="AL35" i="13"/>
  <c r="AP35" i="13"/>
  <c r="AT35" i="13"/>
  <c r="AX35" i="13"/>
  <c r="BB35" i="13"/>
  <c r="BF35" i="13"/>
  <c r="BJ35" i="13"/>
  <c r="BN35" i="13"/>
  <c r="BR35" i="13"/>
  <c r="BV35" i="13"/>
  <c r="BZ32" i="13"/>
  <c r="CK15" i="13" l="1"/>
  <c r="CG57" i="13" s="1"/>
  <c r="AD58" i="13"/>
  <c r="O58" i="13"/>
  <c r="CA58" i="13"/>
  <c r="BA58" i="13"/>
  <c r="BN58" i="13"/>
  <c r="BY58" i="13"/>
  <c r="M58" i="13"/>
  <c r="P58" i="13"/>
  <c r="Q58" i="13"/>
  <c r="S58" i="13"/>
  <c r="J58" i="13"/>
  <c r="L58" i="13"/>
  <c r="AB58" i="13"/>
  <c r="AF58" i="13"/>
  <c r="AX58" i="13"/>
  <c r="BG58" i="13"/>
  <c r="BK58" i="13"/>
  <c r="CE58" i="13"/>
  <c r="AL58" i="13"/>
  <c r="W58" i="13"/>
  <c r="BM58" i="13"/>
  <c r="BX58" i="13"/>
  <c r="AA58" i="13"/>
  <c r="AC58" i="13"/>
  <c r="AW58" i="13"/>
  <c r="BL58" i="13"/>
  <c r="AR58" i="13"/>
  <c r="AT58" i="13"/>
  <c r="AE58" i="13"/>
  <c r="R58" i="13"/>
  <c r="BW58" i="13"/>
  <c r="K58" i="13"/>
  <c r="Y58" i="13"/>
  <c r="AK58" i="13"/>
  <c r="AN58" i="13"/>
  <c r="AO58" i="13"/>
  <c r="AP58" i="13"/>
  <c r="I58" i="13"/>
  <c r="AZ58" i="13"/>
  <c r="BI58" i="13"/>
  <c r="AG58" i="13"/>
  <c r="CF58" i="13"/>
  <c r="BB58" i="13"/>
  <c r="AM58" i="13"/>
  <c r="Z58" i="13"/>
  <c r="X58" i="13"/>
  <c r="AJ58" i="13"/>
  <c r="AY58" i="13"/>
  <c r="BH58" i="13"/>
  <c r="CD58" i="13"/>
  <c r="BJ58" i="13"/>
  <c r="AU58" i="13"/>
  <c r="H58" i="13"/>
  <c r="U58" i="13"/>
  <c r="AI58" i="13"/>
  <c r="AV58" i="13"/>
  <c r="BE58" i="13"/>
  <c r="F58" i="13"/>
  <c r="BR58" i="13"/>
  <c r="BC58" i="13"/>
  <c r="T58" i="13"/>
  <c r="AH58" i="13"/>
  <c r="AS58" i="13"/>
  <c r="BF58" i="13"/>
  <c r="BQ58" i="13"/>
  <c r="BT58" i="13"/>
  <c r="BU58" i="13"/>
  <c r="BV58" i="13"/>
  <c r="BZ58" i="13"/>
  <c r="CC58" i="13"/>
  <c r="V58" i="13"/>
  <c r="G58" i="13"/>
  <c r="BS58" i="13"/>
  <c r="AQ58" i="13"/>
  <c r="BD58" i="13"/>
  <c r="BO58" i="13"/>
  <c r="CB58" i="13"/>
  <c r="C58" i="13"/>
  <c r="D58" i="13"/>
  <c r="E58" i="13"/>
  <c r="N58" i="13"/>
  <c r="BP58" i="13"/>
  <c r="BY32" i="13"/>
  <c r="BD57" i="13" l="1"/>
  <c r="AO57" i="13"/>
  <c r="T57" i="13"/>
  <c r="CF57" i="13"/>
  <c r="AA57" i="13"/>
  <c r="AP57" i="13"/>
  <c r="BC57" i="13"/>
  <c r="BR57" i="13"/>
  <c r="J57" i="13"/>
  <c r="AK57" i="13"/>
  <c r="BL57" i="13"/>
  <c r="AW57" i="13"/>
  <c r="AB57" i="13"/>
  <c r="M57" i="13"/>
  <c r="AM57" i="13"/>
  <c r="BB57" i="13"/>
  <c r="BQ57" i="13"/>
  <c r="CE57" i="13"/>
  <c r="V57" i="13"/>
  <c r="AX57" i="13"/>
  <c r="H57" i="13"/>
  <c r="BT57" i="13"/>
  <c r="BE57" i="13"/>
  <c r="AJ57" i="13"/>
  <c r="Z57" i="13"/>
  <c r="BA57" i="13"/>
  <c r="BO57" i="13"/>
  <c r="CD57" i="13"/>
  <c r="G57" i="13"/>
  <c r="AI57" i="13"/>
  <c r="BJ57" i="13"/>
  <c r="P57" i="13"/>
  <c r="CB57" i="13"/>
  <c r="BM57" i="13"/>
  <c r="AR57" i="13"/>
  <c r="AL57" i="13"/>
  <c r="BN57" i="13"/>
  <c r="CA57" i="13"/>
  <c r="X57" i="13"/>
  <c r="I57" i="13"/>
  <c r="BU57" i="13"/>
  <c r="AZ57" i="13"/>
  <c r="AY57" i="13"/>
  <c r="BZ57" i="13"/>
  <c r="E57" i="13"/>
  <c r="Q57" i="13"/>
  <c r="BX57" i="13"/>
  <c r="AD57" i="13"/>
  <c r="AH57" i="13"/>
  <c r="W57" i="13"/>
  <c r="Y57" i="13"/>
  <c r="BK57" i="13"/>
  <c r="AQ57" i="13"/>
  <c r="AT57" i="13"/>
  <c r="BW57" i="13"/>
  <c r="BV57" i="13"/>
  <c r="AG57" i="13"/>
  <c r="BY57" i="13"/>
  <c r="F57" i="13"/>
  <c r="BG57" i="13"/>
  <c r="CC57" i="13"/>
  <c r="N57" i="13"/>
  <c r="S57" i="13"/>
  <c r="BS57" i="13"/>
  <c r="BF57" i="13"/>
  <c r="D57" i="13"/>
  <c r="C57" i="13"/>
  <c r="AE57" i="13"/>
  <c r="AU57" i="13"/>
  <c r="AN57" i="13"/>
  <c r="AC57" i="13"/>
  <c r="AF57" i="13"/>
  <c r="L57" i="13"/>
  <c r="O57" i="13"/>
  <c r="AS57" i="13"/>
  <c r="BI57" i="13"/>
  <c r="AV57" i="13"/>
  <c r="BP57" i="13"/>
  <c r="R57" i="13"/>
  <c r="U57" i="13"/>
  <c r="K57" i="13"/>
  <c r="BH57" i="13"/>
  <c r="BZ31" i="13"/>
  <c r="BY31" i="13"/>
  <c r="BZ30" i="13"/>
  <c r="BY30" i="13" l="1"/>
  <c r="C27" i="13" l="1"/>
  <c r="C25" i="13"/>
  <c r="C29" i="13"/>
  <c r="C26" i="13"/>
  <c r="BY25" i="13"/>
  <c r="BZ29" i="13"/>
  <c r="BY29" i="13"/>
  <c r="BZ26" i="13"/>
  <c r="BZ28" i="13"/>
  <c r="BZ27" i="13"/>
  <c r="BY28" i="13"/>
  <c r="BY27" i="13"/>
  <c r="BZ25" i="13"/>
  <c r="BY26" i="13"/>
  <c r="O33" i="13" l="1"/>
  <c r="BR25" i="13"/>
  <c r="C37" i="13" l="1"/>
  <c r="AM27" i="13"/>
  <c r="Z31" i="13"/>
  <c r="AB29" i="13"/>
  <c r="V32" i="13"/>
  <c r="BR37" i="13"/>
  <c r="BQ26" i="13"/>
  <c r="O30" i="13"/>
  <c r="N33" i="13"/>
  <c r="V33" i="13"/>
  <c r="BG25" i="13"/>
  <c r="F33" i="13"/>
  <c r="W33" i="13"/>
  <c r="G33" i="13"/>
  <c r="H29" i="13"/>
  <c r="R37" i="13"/>
  <c r="S29" i="13"/>
  <c r="BW37" i="13"/>
  <c r="L26" i="13"/>
  <c r="BA26" i="13"/>
  <c r="AT37" i="13"/>
  <c r="BV26" i="13"/>
  <c r="P29" i="13"/>
  <c r="G30" i="13"/>
  <c r="N30" i="13"/>
  <c r="AF26" i="13"/>
  <c r="BH27" i="13"/>
  <c r="D29" i="13"/>
  <c r="X29" i="13"/>
  <c r="Y37" i="13"/>
  <c r="BB37" i="13"/>
  <c r="M26" i="13"/>
  <c r="AG26" i="13"/>
  <c r="BB26" i="13"/>
  <c r="Y31" i="13"/>
  <c r="E37" i="13"/>
  <c r="AG37" i="13"/>
  <c r="BI37" i="13"/>
  <c r="P25" i="13"/>
  <c r="D26" i="13"/>
  <c r="U26" i="13"/>
  <c r="AP26" i="13"/>
  <c r="BL26" i="13"/>
  <c r="R27" i="13"/>
  <c r="K29" i="13"/>
  <c r="AA29" i="13"/>
  <c r="AD30" i="13"/>
  <c r="K37" i="13"/>
  <c r="AM37" i="13"/>
  <c r="BO37" i="13"/>
  <c r="AL25" i="13"/>
  <c r="E26" i="13"/>
  <c r="V26" i="13"/>
  <c r="AR26" i="13"/>
  <c r="BM26" i="13"/>
  <c r="AE30" i="13"/>
  <c r="V27" i="13"/>
  <c r="AQ27" i="13"/>
  <c r="BO27" i="13"/>
  <c r="M37" i="13"/>
  <c r="S37" i="13"/>
  <c r="AA37" i="13"/>
  <c r="AO37" i="13"/>
  <c r="AW37" i="13"/>
  <c r="BC37" i="13"/>
  <c r="BJ37" i="13"/>
  <c r="V25" i="13"/>
  <c r="BL25" i="13"/>
  <c r="H37" i="13"/>
  <c r="V37" i="13"/>
  <c r="AC37" i="13"/>
  <c r="AI37" i="13"/>
  <c r="AQ37" i="13"/>
  <c r="AX37" i="13"/>
  <c r="BE37" i="13"/>
  <c r="BM37" i="13"/>
  <c r="BS37" i="13"/>
  <c r="F25" i="13"/>
  <c r="AA25" i="13"/>
  <c r="AV25" i="13"/>
  <c r="H26" i="13"/>
  <c r="P26" i="13"/>
  <c r="Z26" i="13"/>
  <c r="AK26" i="13"/>
  <c r="AV26" i="13"/>
  <c r="BF26" i="13"/>
  <c r="G27" i="13"/>
  <c r="AB27" i="13"/>
  <c r="AX27" i="13"/>
  <c r="F29" i="13"/>
  <c r="L29" i="13"/>
  <c r="T29" i="13"/>
  <c r="AC31" i="13"/>
  <c r="G37" i="13"/>
  <c r="AH37" i="13"/>
  <c r="AQ25" i="13"/>
  <c r="N37" i="13"/>
  <c r="D37" i="13"/>
  <c r="I37" i="13"/>
  <c r="Q37" i="13"/>
  <c r="W37" i="13"/>
  <c r="AD37" i="13"/>
  <c r="AL37" i="13"/>
  <c r="AS37" i="13"/>
  <c r="AY37" i="13"/>
  <c r="BG37" i="13"/>
  <c r="BN37" i="13"/>
  <c r="BU37" i="13"/>
  <c r="K25" i="13"/>
  <c r="AF25" i="13"/>
  <c r="BB25" i="13"/>
  <c r="I26" i="13"/>
  <c r="Q26" i="13"/>
  <c r="AB26" i="13"/>
  <c r="AL26" i="13"/>
  <c r="AW26" i="13"/>
  <c r="BH26" i="13"/>
  <c r="BR26" i="13"/>
  <c r="K27" i="13"/>
  <c r="AF27" i="13"/>
  <c r="BB27" i="13"/>
  <c r="BX29" i="13"/>
  <c r="G29" i="13"/>
  <c r="O29" i="13"/>
  <c r="W29" i="13"/>
  <c r="W30" i="13"/>
  <c r="U31" i="13"/>
  <c r="BX28" i="13"/>
  <c r="AF28" i="13"/>
  <c r="AB28" i="13"/>
  <c r="X28" i="13"/>
  <c r="AE28" i="13"/>
  <c r="AA28" i="13"/>
  <c r="W28" i="13"/>
  <c r="AH28" i="13"/>
  <c r="Z28" i="13"/>
  <c r="AG28" i="13"/>
  <c r="Y28" i="13"/>
  <c r="BU25" i="13"/>
  <c r="BQ25" i="13"/>
  <c r="BM25" i="13"/>
  <c r="BI25" i="13"/>
  <c r="BE25" i="13"/>
  <c r="BA25" i="13"/>
  <c r="AW25" i="13"/>
  <c r="AS25" i="13"/>
  <c r="AO25" i="13"/>
  <c r="AK25" i="13"/>
  <c r="AG25" i="13"/>
  <c r="AC25" i="13"/>
  <c r="Y25" i="13"/>
  <c r="U25" i="13"/>
  <c r="Q25" i="13"/>
  <c r="M25" i="13"/>
  <c r="I25" i="13"/>
  <c r="E25" i="13"/>
  <c r="BT25" i="13"/>
  <c r="G25" i="13"/>
  <c r="L25" i="13"/>
  <c r="R25" i="13"/>
  <c r="W25" i="13"/>
  <c r="AB25" i="13"/>
  <c r="AM25" i="13"/>
  <c r="AR25" i="13"/>
  <c r="AX25" i="13"/>
  <c r="BC25" i="13"/>
  <c r="BH25" i="13"/>
  <c r="BN25" i="13"/>
  <c r="BS25" i="13"/>
  <c r="AC28" i="13"/>
  <c r="S25" i="13"/>
  <c r="AY25" i="13"/>
  <c r="BJ25" i="13"/>
  <c r="BO25" i="13"/>
  <c r="BV25" i="13"/>
  <c r="BW27" i="13"/>
  <c r="BR27" i="13"/>
  <c r="BN27" i="13"/>
  <c r="BJ27" i="13"/>
  <c r="BU27" i="13"/>
  <c r="BQ27" i="13"/>
  <c r="BM27" i="13"/>
  <c r="BI27" i="13"/>
  <c r="BE27" i="13"/>
  <c r="BA27" i="13"/>
  <c r="AW27" i="13"/>
  <c r="AS27" i="13"/>
  <c r="AO27" i="13"/>
  <c r="AK27" i="13"/>
  <c r="AG27" i="13"/>
  <c r="AC27" i="13"/>
  <c r="Y27" i="13"/>
  <c r="U27" i="13"/>
  <c r="Q27" i="13"/>
  <c r="M27" i="13"/>
  <c r="I27" i="13"/>
  <c r="E27" i="13"/>
  <c r="BT27" i="13"/>
  <c r="BL27" i="13"/>
  <c r="BF27" i="13"/>
  <c r="AZ27" i="13"/>
  <c r="AU27" i="13"/>
  <c r="AP27" i="13"/>
  <c r="AJ27" i="13"/>
  <c r="AE27" i="13"/>
  <c r="Z27" i="13"/>
  <c r="T27" i="13"/>
  <c r="O27" i="13"/>
  <c r="J27" i="13"/>
  <c r="D27" i="13"/>
  <c r="BS27" i="13"/>
  <c r="BK27" i="13"/>
  <c r="BD27" i="13"/>
  <c r="AY27" i="13"/>
  <c r="AT27" i="13"/>
  <c r="AN27" i="13"/>
  <c r="AI27" i="13"/>
  <c r="AD27" i="13"/>
  <c r="X27" i="13"/>
  <c r="S27" i="13"/>
  <c r="N27" i="13"/>
  <c r="H27" i="13"/>
  <c r="L27" i="13"/>
  <c r="W27" i="13"/>
  <c r="AH27" i="13"/>
  <c r="AR27" i="13"/>
  <c r="BC27" i="13"/>
  <c r="BP27" i="13"/>
  <c r="AD28" i="13"/>
  <c r="AC32" i="13"/>
  <c r="AA32" i="13"/>
  <c r="S32" i="13"/>
  <c r="BX32" i="13"/>
  <c r="Z32" i="13"/>
  <c r="AD32" i="13"/>
  <c r="AH25" i="13"/>
  <c r="H25" i="13"/>
  <c r="N25" i="13"/>
  <c r="X25" i="13"/>
  <c r="AD25" i="13"/>
  <c r="AI25" i="13"/>
  <c r="AN25" i="13"/>
  <c r="AT25" i="13"/>
  <c r="BD25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T37" i="13"/>
  <c r="P37" i="13"/>
  <c r="L37" i="13"/>
  <c r="F37" i="13"/>
  <c r="J37" i="13"/>
  <c r="O37" i="13"/>
  <c r="U37" i="13"/>
  <c r="Z37" i="13"/>
  <c r="AE37" i="13"/>
  <c r="AK37" i="13"/>
  <c r="AP37" i="13"/>
  <c r="AU37" i="13"/>
  <c r="BA37" i="13"/>
  <c r="BF37" i="13"/>
  <c r="BK37" i="13"/>
  <c r="BQ37" i="13"/>
  <c r="BV37" i="13"/>
  <c r="D25" i="13"/>
  <c r="J25" i="13"/>
  <c r="O25" i="13"/>
  <c r="T25" i="13"/>
  <c r="Z25" i="13"/>
  <c r="AE25" i="13"/>
  <c r="AJ25" i="13"/>
  <c r="AP25" i="13"/>
  <c r="AU25" i="13"/>
  <c r="AZ25" i="13"/>
  <c r="BF25" i="13"/>
  <c r="BK25" i="13"/>
  <c r="BP25" i="13"/>
  <c r="BX25" i="13"/>
  <c r="F27" i="13"/>
  <c r="P27" i="13"/>
  <c r="AA27" i="13"/>
  <c r="AL27" i="13"/>
  <c r="AV27" i="13"/>
  <c r="BG27" i="13"/>
  <c r="BX27" i="13"/>
  <c r="AC30" i="13"/>
  <c r="Y30" i="13"/>
  <c r="U30" i="13"/>
  <c r="Q30" i="13"/>
  <c r="M30" i="13"/>
  <c r="I30" i="13"/>
  <c r="AF30" i="13"/>
  <c r="AB30" i="13"/>
  <c r="X30" i="13"/>
  <c r="T30" i="13"/>
  <c r="P30" i="13"/>
  <c r="L30" i="13"/>
  <c r="H30" i="13"/>
  <c r="AA30" i="13"/>
  <c r="S30" i="13"/>
  <c r="K30" i="13"/>
  <c r="BX30" i="13"/>
  <c r="Z30" i="13"/>
  <c r="R30" i="13"/>
  <c r="J30" i="13"/>
  <c r="V30" i="13"/>
  <c r="W32" i="13"/>
  <c r="AA33" i="13"/>
  <c r="BX33" i="13"/>
  <c r="AD33" i="13"/>
  <c r="Y33" i="13"/>
  <c r="U33" i="13"/>
  <c r="Q33" i="13"/>
  <c r="M33" i="13"/>
  <c r="I33" i="13"/>
  <c r="E33" i="13"/>
  <c r="AC33" i="13"/>
  <c r="X33" i="13"/>
  <c r="T33" i="13"/>
  <c r="P33" i="13"/>
  <c r="L33" i="13"/>
  <c r="H33" i="13"/>
  <c r="D33" i="13"/>
  <c r="AB33" i="13"/>
  <c r="S33" i="13"/>
  <c r="K33" i="13"/>
  <c r="Z33" i="13"/>
  <c r="R33" i="13"/>
  <c r="J33" i="13"/>
  <c r="BX26" i="13"/>
  <c r="BS26" i="13"/>
  <c r="BO26" i="13"/>
  <c r="BK26" i="13"/>
  <c r="BG26" i="13"/>
  <c r="BC26" i="13"/>
  <c r="AY26" i="13"/>
  <c r="AU26" i="13"/>
  <c r="AQ26" i="13"/>
  <c r="AM26" i="13"/>
  <c r="AI26" i="13"/>
  <c r="AE26" i="13"/>
  <c r="AA26" i="13"/>
  <c r="W26" i="13"/>
  <c r="S26" i="13"/>
  <c r="F26" i="13"/>
  <c r="J26" i="13"/>
  <c r="N26" i="13"/>
  <c r="R26" i="13"/>
  <c r="X26" i="13"/>
  <c r="AC26" i="13"/>
  <c r="AH26" i="13"/>
  <c r="AN26" i="13"/>
  <c r="AS26" i="13"/>
  <c r="AX26" i="13"/>
  <c r="BD26" i="13"/>
  <c r="BI26" i="13"/>
  <c r="BN26" i="13"/>
  <c r="BT26" i="13"/>
  <c r="G26" i="13"/>
  <c r="K26" i="13"/>
  <c r="O26" i="13"/>
  <c r="T26" i="13"/>
  <c r="Y26" i="13"/>
  <c r="AD26" i="13"/>
  <c r="AJ26" i="13"/>
  <c r="AO26" i="13"/>
  <c r="AT26" i="13"/>
  <c r="AZ26" i="13"/>
  <c r="BE26" i="13"/>
  <c r="BJ26" i="13"/>
  <c r="BP26" i="13"/>
  <c r="BU26" i="13"/>
  <c r="AB31" i="13"/>
  <c r="X31" i="13"/>
  <c r="T31" i="13"/>
  <c r="AE31" i="13"/>
  <c r="AA31" i="13"/>
  <c r="W31" i="13"/>
  <c r="S31" i="13"/>
  <c r="V31" i="13"/>
  <c r="AD31" i="13"/>
  <c r="BX31" i="13"/>
  <c r="E29" i="13"/>
  <c r="I29" i="13"/>
  <c r="M29" i="13"/>
  <c r="Q29" i="13"/>
  <c r="U29" i="13"/>
  <c r="Y29" i="13"/>
  <c r="AC29" i="13"/>
  <c r="J29" i="13"/>
  <c r="N29" i="13"/>
  <c r="R29" i="13"/>
  <c r="V29" i="13"/>
  <c r="Z29" i="13"/>
  <c r="AD29" i="13"/>
  <c r="T32" i="13"/>
  <c r="X32" i="13"/>
  <c r="AB32" i="13"/>
  <c r="U32" i="13"/>
  <c r="Y32" i="13"/>
  <c r="BW25" i="13" l="1"/>
  <c r="BW28" i="13"/>
  <c r="BW29" i="13"/>
  <c r="BW26" i="13"/>
  <c r="CK5" i="13" l="1"/>
  <c r="CH47" i="13" s="1"/>
  <c r="BW33" i="13"/>
  <c r="BW32" i="13"/>
  <c r="BW31" i="13"/>
  <c r="BW30" i="13"/>
  <c r="AD47" i="13" l="1"/>
  <c r="AF47" i="13"/>
  <c r="CA47" i="13"/>
  <c r="AA47" i="13"/>
  <c r="BY47" i="13"/>
  <c r="BO47" i="13"/>
  <c r="AL47" i="13"/>
  <c r="BZ47" i="13"/>
  <c r="Q47" i="13"/>
  <c r="BR47" i="13"/>
  <c r="D47" i="13"/>
  <c r="BQ47" i="13"/>
  <c r="AB47" i="13"/>
  <c r="BD47" i="13"/>
  <c r="X47" i="13"/>
  <c r="AI47" i="13"/>
  <c r="BH47" i="13"/>
  <c r="AQ47" i="13"/>
  <c r="BW47" i="13"/>
  <c r="AC47" i="13"/>
  <c r="AT47" i="13"/>
  <c r="BL47" i="13"/>
  <c r="J47" i="13"/>
  <c r="CE47" i="13"/>
  <c r="R47" i="13"/>
  <c r="BE47" i="13"/>
  <c r="P47" i="13"/>
  <c r="AX47" i="13"/>
  <c r="AU47" i="13"/>
  <c r="CF47" i="13"/>
  <c r="I47" i="13"/>
  <c r="AW47" i="13"/>
  <c r="BX47" i="13"/>
  <c r="BN47" i="13"/>
  <c r="AR47" i="13"/>
  <c r="CB47" i="13"/>
  <c r="AM47" i="13"/>
  <c r="BC47" i="13"/>
  <c r="AH47" i="13"/>
  <c r="G47" i="13"/>
  <c r="BG47" i="13"/>
  <c r="CG47" i="13"/>
  <c r="U47" i="13"/>
  <c r="AV47" i="13"/>
  <c r="BV47" i="13"/>
  <c r="BK47" i="13"/>
  <c r="N47" i="13"/>
  <c r="AY47" i="13"/>
  <c r="Z47" i="13"/>
  <c r="AP47" i="13"/>
  <c r="AG47" i="13"/>
  <c r="BJ47" i="13"/>
  <c r="M47" i="13"/>
  <c r="AO47" i="13"/>
  <c r="BF47" i="13"/>
  <c r="T47" i="13"/>
  <c r="Y47" i="13"/>
  <c r="BB47" i="13"/>
  <c r="E47" i="13"/>
  <c r="AZ47" i="13"/>
  <c r="H47" i="13"/>
  <c r="CC47" i="13"/>
  <c r="AE47" i="13"/>
  <c r="BI47" i="13"/>
  <c r="S47" i="13"/>
  <c r="BP47" i="13"/>
  <c r="BT47" i="13"/>
  <c r="BU47" i="13"/>
  <c r="W47" i="13"/>
  <c r="BA47" i="13"/>
  <c r="K47" i="13"/>
  <c r="AJ47" i="13"/>
  <c r="AN47" i="13"/>
  <c r="BM47" i="13"/>
  <c r="O47" i="13"/>
  <c r="AS47" i="13"/>
  <c r="C47" i="13"/>
  <c r="F47" i="13"/>
  <c r="CD47" i="13"/>
  <c r="L47" i="13"/>
  <c r="BS47" i="13"/>
  <c r="AK47" i="13"/>
  <c r="V47" i="13"/>
  <c r="BV28" i="13"/>
  <c r="BV33" i="13" l="1"/>
  <c r="BV32" i="13"/>
  <c r="BV31" i="13"/>
  <c r="BV30" i="13"/>
  <c r="BV29" i="13"/>
  <c r="BV27" i="13"/>
  <c r="CK7" i="13" l="1"/>
  <c r="AI28" i="13"/>
  <c r="AJ28" i="13"/>
  <c r="AM28" i="13"/>
  <c r="AN28" i="13"/>
  <c r="AO28" i="13"/>
  <c r="AR28" i="13"/>
  <c r="AS28" i="13"/>
  <c r="AU28" i="13"/>
  <c r="AW28" i="13"/>
  <c r="AY28" i="13"/>
  <c r="AZ28" i="13"/>
  <c r="BC28" i="13"/>
  <c r="BD28" i="13"/>
  <c r="BE28" i="13"/>
  <c r="BH28" i="13"/>
  <c r="BI28" i="13"/>
  <c r="BK28" i="13"/>
  <c r="BM28" i="13"/>
  <c r="BO28" i="13"/>
  <c r="BP28" i="13"/>
  <c r="BS28" i="13"/>
  <c r="BT28" i="13"/>
  <c r="BU28" i="13"/>
  <c r="CG49" i="13" l="1"/>
  <c r="CH49" i="13"/>
  <c r="CH61" i="13" s="1"/>
  <c r="AU49" i="13"/>
  <c r="R49" i="13"/>
  <c r="E49" i="13"/>
  <c r="BH49" i="13"/>
  <c r="X49" i="13"/>
  <c r="BA49" i="13"/>
  <c r="AO49" i="13"/>
  <c r="C49" i="13"/>
  <c r="BY49" i="13"/>
  <c r="BT49" i="13"/>
  <c r="BP49" i="13"/>
  <c r="CE49" i="13"/>
  <c r="AW49" i="13"/>
  <c r="K49" i="13"/>
  <c r="P49" i="13"/>
  <c r="N49" i="13"/>
  <c r="H49" i="13"/>
  <c r="BB49" i="13"/>
  <c r="BS49" i="13"/>
  <c r="AP49" i="13"/>
  <c r="AC49" i="13"/>
  <c r="AB49" i="13"/>
  <c r="AD49" i="13"/>
  <c r="T49" i="13"/>
  <c r="CA49" i="13"/>
  <c r="AX49" i="13"/>
  <c r="AK49" i="13"/>
  <c r="AV49" i="13"/>
  <c r="BJ49" i="13"/>
  <c r="Q49" i="13"/>
  <c r="W49" i="13"/>
  <c r="BU49" i="13"/>
  <c r="AI49" i="13"/>
  <c r="BW49" i="13"/>
  <c r="V49" i="13"/>
  <c r="AQ49" i="13"/>
  <c r="Y49" i="13"/>
  <c r="BV49" i="13"/>
  <c r="BI49" i="13"/>
  <c r="L49" i="13"/>
  <c r="D49" i="13"/>
  <c r="AG49" i="13"/>
  <c r="CD49" i="13"/>
  <c r="BQ49" i="13"/>
  <c r="AT49" i="13"/>
  <c r="AJ49" i="13"/>
  <c r="BC49" i="13"/>
  <c r="Z49" i="13"/>
  <c r="M49" i="13"/>
  <c r="BX49" i="13"/>
  <c r="BD49" i="13"/>
  <c r="AE49" i="13"/>
  <c r="BK49" i="13"/>
  <c r="AH49" i="13"/>
  <c r="U49" i="13"/>
  <c r="F49" i="13"/>
  <c r="CF49" i="13"/>
  <c r="CC49" i="13"/>
  <c r="G49" i="13"/>
  <c r="BE49" i="13"/>
  <c r="S49" i="13"/>
  <c r="AL49" i="13"/>
  <c r="AZ49" i="13"/>
  <c r="AR49" i="13"/>
  <c r="O49" i="13"/>
  <c r="BM49" i="13"/>
  <c r="AA49" i="13"/>
  <c r="BG49" i="13"/>
  <c r="BZ49" i="13"/>
  <c r="BR49" i="13"/>
  <c r="BL49" i="13"/>
  <c r="I49" i="13"/>
  <c r="BF49" i="13"/>
  <c r="AS49" i="13"/>
  <c r="BO49" i="13"/>
  <c r="AF49" i="13"/>
  <c r="AM49" i="13"/>
  <c r="J49" i="13"/>
  <c r="AY49" i="13"/>
  <c r="AN49" i="13"/>
  <c r="CB49" i="13"/>
  <c r="BN49" i="13"/>
  <c r="AE33" i="13"/>
  <c r="AE29" i="13"/>
  <c r="AE32" i="13"/>
  <c r="BQ28" i="13"/>
  <c r="BL28" i="13"/>
  <c r="BG28" i="13"/>
  <c r="BA28" i="13"/>
  <c r="AV28" i="13"/>
  <c r="AQ28" i="13"/>
  <c r="AK28" i="13"/>
  <c r="BR28" i="13"/>
  <c r="BN28" i="13"/>
  <c r="BJ28" i="13"/>
  <c r="BF28" i="13"/>
  <c r="BB28" i="13"/>
  <c r="AX28" i="13"/>
  <c r="AT28" i="13"/>
  <c r="AP28" i="13"/>
  <c r="AL28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CK10" i="13" l="1"/>
  <c r="CG52" i="13" s="1"/>
  <c r="CK8" i="13"/>
  <c r="CG50" i="13" s="1"/>
  <c r="CK11" i="13"/>
  <c r="CG53" i="13" s="1"/>
  <c r="CK12" i="13"/>
  <c r="CG54" i="13" s="1"/>
  <c r="W54" i="13" l="1"/>
  <c r="S54" i="13"/>
  <c r="CE54" i="13"/>
  <c r="U54" i="13"/>
  <c r="AT54" i="13"/>
  <c r="AG54" i="13"/>
  <c r="BB54" i="13"/>
  <c r="BF54" i="13"/>
  <c r="BI54" i="13"/>
  <c r="AE54" i="13"/>
  <c r="AA54" i="13"/>
  <c r="T54" i="13"/>
  <c r="AF54" i="13"/>
  <c r="BE54" i="13"/>
  <c r="AW54" i="13"/>
  <c r="BR54" i="13"/>
  <c r="BX54" i="13"/>
  <c r="CB54" i="13"/>
  <c r="AM54" i="13"/>
  <c r="AI54" i="13"/>
  <c r="AD54" i="13"/>
  <c r="AP54" i="13"/>
  <c r="BP54" i="13"/>
  <c r="BN54" i="13"/>
  <c r="V54" i="13"/>
  <c r="Z54" i="13"/>
  <c r="AU54" i="13"/>
  <c r="AQ54" i="13"/>
  <c r="AO54" i="13"/>
  <c r="BA54" i="13"/>
  <c r="BZ54" i="13"/>
  <c r="CD54" i="13"/>
  <c r="AL54" i="13"/>
  <c r="AR54" i="13"/>
  <c r="BC54" i="13"/>
  <c r="AY54" i="13"/>
  <c r="AZ54" i="13"/>
  <c r="BL54" i="13"/>
  <c r="AC54" i="13"/>
  <c r="AH54" i="13"/>
  <c r="BD54" i="13"/>
  <c r="BH54" i="13"/>
  <c r="BK54" i="13"/>
  <c r="BG54" i="13"/>
  <c r="BJ54" i="13"/>
  <c r="BV54" i="13"/>
  <c r="AV54" i="13"/>
  <c r="AX54" i="13"/>
  <c r="BT54" i="13"/>
  <c r="BY54" i="13"/>
  <c r="BS54" i="13"/>
  <c r="BO54" i="13"/>
  <c r="BU54" i="13"/>
  <c r="Y54" i="13"/>
  <c r="BM54" i="13"/>
  <c r="BQ54" i="13"/>
  <c r="X54" i="13"/>
  <c r="AB54" i="13"/>
  <c r="AN54" i="13"/>
  <c r="AS54" i="13"/>
  <c r="CA54" i="13"/>
  <c r="BW54" i="13"/>
  <c r="CF54" i="13"/>
  <c r="AJ54" i="13"/>
  <c r="CC54" i="13"/>
  <c r="AK54" i="13"/>
  <c r="AO53" i="13"/>
  <c r="AP53" i="13"/>
  <c r="BA53" i="13"/>
  <c r="BW53" i="13"/>
  <c r="AR53" i="13"/>
  <c r="V53" i="13"/>
  <c r="AB53" i="13"/>
  <c r="BB53" i="13"/>
  <c r="AW53" i="13"/>
  <c r="AX53" i="13"/>
  <c r="BI53" i="13"/>
  <c r="AA53" i="13"/>
  <c r="BD53" i="13"/>
  <c r="AQ53" i="13"/>
  <c r="AU53" i="13"/>
  <c r="BT53" i="13"/>
  <c r="BE53" i="13"/>
  <c r="BF53" i="13"/>
  <c r="BQ53" i="13"/>
  <c r="AM53" i="13"/>
  <c r="BR53" i="13"/>
  <c r="BJ53" i="13"/>
  <c r="BP53" i="13"/>
  <c r="AI53" i="13"/>
  <c r="BM53" i="13"/>
  <c r="BN53" i="13"/>
  <c r="BY53" i="13"/>
  <c r="AZ53" i="13"/>
  <c r="CB53" i="13"/>
  <c r="CD53" i="13"/>
  <c r="CF53" i="13"/>
  <c r="BC53" i="13"/>
  <c r="BU53" i="13"/>
  <c r="U53" i="13"/>
  <c r="X53" i="13"/>
  <c r="BL53" i="13"/>
  <c r="T53" i="13"/>
  <c r="W53" i="13"/>
  <c r="AD53" i="13"/>
  <c r="BV53" i="13"/>
  <c r="CC53" i="13"/>
  <c r="AC53" i="13"/>
  <c r="AL53" i="13"/>
  <c r="BX53" i="13"/>
  <c r="AN53" i="13"/>
  <c r="AT53" i="13"/>
  <c r="AV53" i="13"/>
  <c r="AJ53" i="13"/>
  <c r="Y53" i="13"/>
  <c r="Z53" i="13"/>
  <c r="AK53" i="13"/>
  <c r="AY53" i="13"/>
  <c r="S53" i="13"/>
  <c r="BH53" i="13"/>
  <c r="BO53" i="13"/>
  <c r="BS53" i="13"/>
  <c r="BG53" i="13"/>
  <c r="AF53" i="13"/>
  <c r="CA53" i="13"/>
  <c r="AG53" i="13"/>
  <c r="BZ53" i="13"/>
  <c r="AH53" i="13"/>
  <c r="AS53" i="13"/>
  <c r="BK53" i="13"/>
  <c r="AE53" i="13"/>
  <c r="CE53" i="13"/>
  <c r="K52" i="13"/>
  <c r="BW52" i="13"/>
  <c r="BH52" i="13"/>
  <c r="AM52" i="13"/>
  <c r="AN52" i="13"/>
  <c r="BN52" i="13"/>
  <c r="X52" i="13"/>
  <c r="AW52" i="13"/>
  <c r="BD52" i="13"/>
  <c r="BI52" i="13"/>
  <c r="S52" i="13"/>
  <c r="CE52" i="13"/>
  <c r="BP52" i="13"/>
  <c r="AU52" i="13"/>
  <c r="BA52" i="13"/>
  <c r="CB52" i="13"/>
  <c r="AS52" i="13"/>
  <c r="BR52" i="13"/>
  <c r="BV52" i="13"/>
  <c r="CC52" i="13"/>
  <c r="AA52" i="13"/>
  <c r="L52" i="13"/>
  <c r="BX52" i="13"/>
  <c r="BC52" i="13"/>
  <c r="BM52" i="13"/>
  <c r="H52" i="13"/>
  <c r="BL52" i="13"/>
  <c r="J52" i="13"/>
  <c r="Q52" i="13"/>
  <c r="V52" i="13"/>
  <c r="AI52" i="13"/>
  <c r="T52" i="13"/>
  <c r="CF52" i="13"/>
  <c r="BK52" i="13"/>
  <c r="BZ52" i="13"/>
  <c r="U52" i="13"/>
  <c r="Y52" i="13"/>
  <c r="AF52" i="13"/>
  <c r="AK52" i="13"/>
  <c r="AP52" i="13"/>
  <c r="AQ52" i="13"/>
  <c r="AB52" i="13"/>
  <c r="G52" i="13"/>
  <c r="BS52" i="13"/>
  <c r="P52" i="13"/>
  <c r="AG52" i="13"/>
  <c r="AV52" i="13"/>
  <c r="AX52" i="13"/>
  <c r="BE52" i="13"/>
  <c r="BJ52" i="13"/>
  <c r="AY52" i="13"/>
  <c r="AJ52" i="13"/>
  <c r="O52" i="13"/>
  <c r="CA52" i="13"/>
  <c r="AC52" i="13"/>
  <c r="AT52" i="13"/>
  <c r="BQ52" i="13"/>
  <c r="BU52" i="13"/>
  <c r="BY52" i="13"/>
  <c r="CD52" i="13"/>
  <c r="BG52" i="13"/>
  <c r="AR52" i="13"/>
  <c r="W52" i="13"/>
  <c r="N52" i="13"/>
  <c r="AO52" i="13"/>
  <c r="BF52" i="13"/>
  <c r="I52" i="13"/>
  <c r="M52" i="13"/>
  <c r="R52" i="13"/>
  <c r="BO52" i="13"/>
  <c r="AL52" i="13"/>
  <c r="AZ52" i="13"/>
  <c r="AE52" i="13"/>
  <c r="AD52" i="13"/>
  <c r="Z52" i="13"/>
  <c r="BB52" i="13"/>
  <c r="BT52" i="13"/>
  <c r="AH52" i="13"/>
  <c r="CK9" i="13"/>
  <c r="CG51" i="13" s="1"/>
  <c r="CK6" i="13"/>
  <c r="CG48" i="13" s="1"/>
  <c r="CK13" i="13"/>
  <c r="CG55" i="13" s="1"/>
  <c r="CK17" i="13"/>
  <c r="CG59" i="13" s="1"/>
  <c r="CG61" i="13" l="1"/>
  <c r="AQ50" i="13"/>
  <c r="AR50" i="13"/>
  <c r="AM50" i="13"/>
  <c r="BF50" i="13"/>
  <c r="BM50" i="13"/>
  <c r="AP50" i="13"/>
  <c r="BB50" i="13"/>
  <c r="AY50" i="13"/>
  <c r="AZ50" i="13"/>
  <c r="AU50" i="13"/>
  <c r="BT50" i="13"/>
  <c r="BZ50" i="13"/>
  <c r="BN50" i="13"/>
  <c r="BV50" i="13"/>
  <c r="Y50" i="13"/>
  <c r="BG50" i="13"/>
  <c r="BH50" i="13"/>
  <c r="BC50" i="13"/>
  <c r="AD50" i="13"/>
  <c r="AL50" i="13"/>
  <c r="AV50" i="13"/>
  <c r="AF50" i="13"/>
  <c r="AG50" i="13"/>
  <c r="BO50" i="13"/>
  <c r="BP50" i="13"/>
  <c r="BK50" i="13"/>
  <c r="AT50" i="13"/>
  <c r="BJ50" i="13"/>
  <c r="BQ50" i="13"/>
  <c r="BD50" i="13"/>
  <c r="AO50" i="13"/>
  <c r="BW50" i="13"/>
  <c r="BX50" i="13"/>
  <c r="BS50" i="13"/>
  <c r="BI50" i="13"/>
  <c r="CC50" i="13"/>
  <c r="X50" i="13"/>
  <c r="BY50" i="13"/>
  <c r="AW50" i="13"/>
  <c r="CE50" i="13"/>
  <c r="CF50" i="13"/>
  <c r="CA50" i="13"/>
  <c r="BU50" i="13"/>
  <c r="AN50" i="13"/>
  <c r="AX50" i="13"/>
  <c r="AH50" i="13"/>
  <c r="AA50" i="13"/>
  <c r="AB50" i="13"/>
  <c r="W50" i="13"/>
  <c r="AC50" i="13"/>
  <c r="AK50" i="13"/>
  <c r="BL50" i="13"/>
  <c r="BR50" i="13"/>
  <c r="BE50" i="13"/>
  <c r="Z50" i="13"/>
  <c r="CB50" i="13"/>
  <c r="BA50" i="13"/>
  <c r="AI50" i="13"/>
  <c r="AJ50" i="13"/>
  <c r="AE50" i="13"/>
  <c r="AS50" i="13"/>
  <c r="CD50" i="13"/>
  <c r="AJ59" i="13"/>
  <c r="M59" i="13"/>
  <c r="AT59" i="13"/>
  <c r="AL59" i="13"/>
  <c r="AA59" i="13"/>
  <c r="AD59" i="13"/>
  <c r="AE59" i="13"/>
  <c r="AF59" i="13"/>
  <c r="AG59" i="13"/>
  <c r="AH59" i="13"/>
  <c r="AR59" i="13"/>
  <c r="U59" i="13"/>
  <c r="BC59" i="13"/>
  <c r="AU59" i="13"/>
  <c r="AM59" i="13"/>
  <c r="AN59" i="13"/>
  <c r="AO59" i="13"/>
  <c r="AP59" i="13"/>
  <c r="AQ59" i="13"/>
  <c r="AS59" i="13"/>
  <c r="AZ59" i="13"/>
  <c r="AC59" i="13"/>
  <c r="BL59" i="13"/>
  <c r="BD59" i="13"/>
  <c r="AV59" i="13"/>
  <c r="AW59" i="13"/>
  <c r="AX59" i="13"/>
  <c r="AY59" i="13"/>
  <c r="BA59" i="13"/>
  <c r="BB59" i="13"/>
  <c r="BX59" i="13"/>
  <c r="BU59" i="13"/>
  <c r="G59" i="13"/>
  <c r="BO59" i="13"/>
  <c r="V59" i="13"/>
  <c r="CB59" i="13"/>
  <c r="Y59" i="13"/>
  <c r="CF59" i="13"/>
  <c r="CD59" i="13"/>
  <c r="Q59" i="13"/>
  <c r="BY59" i="13"/>
  <c r="BI59" i="13"/>
  <c r="N59" i="13"/>
  <c r="D59" i="13"/>
  <c r="E59" i="13"/>
  <c r="F59" i="13"/>
  <c r="BE59" i="13"/>
  <c r="I59" i="13"/>
  <c r="BR59" i="13"/>
  <c r="X59" i="13"/>
  <c r="R59" i="13"/>
  <c r="L59" i="13"/>
  <c r="AK59" i="13"/>
  <c r="P59" i="13"/>
  <c r="BN59" i="13"/>
  <c r="S59" i="13"/>
  <c r="CA59" i="13"/>
  <c r="BK59" i="13"/>
  <c r="BJ59" i="13"/>
  <c r="T59" i="13"/>
  <c r="C59" i="13"/>
  <c r="Z59" i="13"/>
  <c r="BW59" i="13"/>
  <c r="BG59" i="13"/>
  <c r="K59" i="13"/>
  <c r="BT59" i="13"/>
  <c r="BZ59" i="13"/>
  <c r="AB59" i="13"/>
  <c r="O59" i="13"/>
  <c r="BM59" i="13"/>
  <c r="H59" i="13"/>
  <c r="BQ59" i="13"/>
  <c r="W59" i="13"/>
  <c r="CC59" i="13"/>
  <c r="BH59" i="13"/>
  <c r="BP59" i="13"/>
  <c r="AI59" i="13"/>
  <c r="CE59" i="13"/>
  <c r="BF59" i="13"/>
  <c r="J59" i="13"/>
  <c r="BS59" i="13"/>
  <c r="BV59" i="13"/>
  <c r="U55" i="13"/>
  <c r="K55" i="13"/>
  <c r="CF55" i="13"/>
  <c r="AC55" i="13"/>
  <c r="T55" i="13"/>
  <c r="C55" i="13"/>
  <c r="AK55" i="13"/>
  <c r="AS55" i="13"/>
  <c r="BE55" i="13"/>
  <c r="BF55" i="13"/>
  <c r="AZ55" i="13"/>
  <c r="BU55" i="13"/>
  <c r="AG55" i="13"/>
  <c r="BL55" i="13"/>
  <c r="I55" i="13"/>
  <c r="AO55" i="13"/>
  <c r="BT55" i="13"/>
  <c r="AR55" i="13"/>
  <c r="BA55" i="13"/>
  <c r="BN55" i="13"/>
  <c r="BO55" i="13"/>
  <c r="BJ55" i="13"/>
  <c r="Q55" i="13"/>
  <c r="AU55" i="13"/>
  <c r="CA55" i="13"/>
  <c r="X55" i="13"/>
  <c r="BC55" i="13"/>
  <c r="AH55" i="13"/>
  <c r="BI55" i="13"/>
  <c r="BW55" i="13"/>
  <c r="BX55" i="13"/>
  <c r="BS55" i="13"/>
  <c r="AF55" i="13"/>
  <c r="BK55" i="13"/>
  <c r="H55" i="13"/>
  <c r="AL55" i="13"/>
  <c r="BR55" i="13"/>
  <c r="BM55" i="13"/>
  <c r="BQ55" i="13"/>
  <c r="L55" i="13"/>
  <c r="G55" i="13"/>
  <c r="CB55" i="13"/>
  <c r="AT55" i="13"/>
  <c r="BZ55" i="13"/>
  <c r="W55" i="13"/>
  <c r="BB55" i="13"/>
  <c r="CE55" i="13"/>
  <c r="J55" i="13"/>
  <c r="BY55" i="13"/>
  <c r="V55" i="13"/>
  <c r="P55" i="13"/>
  <c r="O55" i="13"/>
  <c r="BH55" i="13"/>
  <c r="F55" i="13"/>
  <c r="AJ55" i="13"/>
  <c r="BP55" i="13"/>
  <c r="N55" i="13"/>
  <c r="AM55" i="13"/>
  <c r="AI55" i="13"/>
  <c r="AD55" i="13"/>
  <c r="AE55" i="13"/>
  <c r="Y55" i="13"/>
  <c r="AB55" i="13"/>
  <c r="BV55" i="13"/>
  <c r="S55" i="13"/>
  <c r="AY55" i="13"/>
  <c r="CD55" i="13"/>
  <c r="AA55" i="13"/>
  <c r="AN55" i="13"/>
  <c r="AP55" i="13"/>
  <c r="M55" i="13"/>
  <c r="AV55" i="13"/>
  <c r="AW55" i="13"/>
  <c r="AQ55" i="13"/>
  <c r="BG55" i="13"/>
  <c r="R55" i="13"/>
  <c r="AX55" i="13"/>
  <c r="CC55" i="13"/>
  <c r="Z55" i="13"/>
  <c r="BD55" i="13"/>
  <c r="E55" i="13"/>
  <c r="D55" i="13"/>
  <c r="I48" i="13"/>
  <c r="BU48" i="13"/>
  <c r="AY48" i="13"/>
  <c r="AB48" i="13"/>
  <c r="E48" i="13"/>
  <c r="BQ48" i="13"/>
  <c r="BC48" i="13"/>
  <c r="P48" i="13"/>
  <c r="BJ48" i="13"/>
  <c r="H48" i="13"/>
  <c r="V48" i="13"/>
  <c r="Q48" i="13"/>
  <c r="CC48" i="13"/>
  <c r="BG48" i="13"/>
  <c r="AJ48" i="13"/>
  <c r="M48" i="13"/>
  <c r="BY48" i="13"/>
  <c r="BK48" i="13"/>
  <c r="AL48" i="13"/>
  <c r="AD48" i="13"/>
  <c r="AP48" i="13"/>
  <c r="BB48" i="13"/>
  <c r="Y48" i="13"/>
  <c r="C48" i="13"/>
  <c r="BO48" i="13"/>
  <c r="AR48" i="13"/>
  <c r="U48" i="13"/>
  <c r="G48" i="13"/>
  <c r="BS48" i="13"/>
  <c r="BF48" i="13"/>
  <c r="BL48" i="13"/>
  <c r="BV48" i="13"/>
  <c r="AG48" i="13"/>
  <c r="K48" i="13"/>
  <c r="BW48" i="13"/>
  <c r="AZ48" i="13"/>
  <c r="AC48" i="13"/>
  <c r="O48" i="13"/>
  <c r="CA48" i="13"/>
  <c r="CB48" i="13"/>
  <c r="AF48" i="13"/>
  <c r="J48" i="13"/>
  <c r="AO48" i="13"/>
  <c r="S48" i="13"/>
  <c r="CE48" i="13"/>
  <c r="BH48" i="13"/>
  <c r="AK48" i="13"/>
  <c r="W48" i="13"/>
  <c r="N48" i="13"/>
  <c r="X48" i="13"/>
  <c r="BR48" i="13"/>
  <c r="AV48" i="13"/>
  <c r="AW48" i="13"/>
  <c r="AA48" i="13"/>
  <c r="D48" i="13"/>
  <c r="BP48" i="13"/>
  <c r="AS48" i="13"/>
  <c r="AE48" i="13"/>
  <c r="BE48" i="13"/>
  <c r="AI48" i="13"/>
  <c r="L48" i="13"/>
  <c r="BX48" i="13"/>
  <c r="BA48" i="13"/>
  <c r="AM48" i="13"/>
  <c r="AU48" i="13"/>
  <c r="AN48" i="13"/>
  <c r="AH48" i="13"/>
  <c r="BT48" i="13"/>
  <c r="BD48" i="13"/>
  <c r="CD48" i="13"/>
  <c r="BM48" i="13"/>
  <c r="BZ48" i="13"/>
  <c r="R48" i="13"/>
  <c r="AQ48" i="13"/>
  <c r="AT48" i="13"/>
  <c r="AX48" i="13"/>
  <c r="T48" i="13"/>
  <c r="BN48" i="13"/>
  <c r="BI48" i="13"/>
  <c r="F48" i="13"/>
  <c r="CF48" i="13"/>
  <c r="Z48" i="13"/>
  <c r="I51" i="13"/>
  <c r="BU51" i="13"/>
  <c r="BF51" i="13"/>
  <c r="AK51" i="13"/>
  <c r="AB51" i="13"/>
  <c r="AQ51" i="13"/>
  <c r="BH51" i="13"/>
  <c r="BK51" i="13"/>
  <c r="AV51" i="13"/>
  <c r="AZ51" i="13"/>
  <c r="BG51" i="13"/>
  <c r="J51" i="13"/>
  <c r="BQ51" i="13"/>
  <c r="AT51" i="13"/>
  <c r="M51" i="13"/>
  <c r="L51" i="13"/>
  <c r="AX51" i="13"/>
  <c r="Q51" i="13"/>
  <c r="CC51" i="13"/>
  <c r="BN51" i="13"/>
  <c r="AS51" i="13"/>
  <c r="AN51" i="13"/>
  <c r="BC51" i="13"/>
  <c r="BT51" i="13"/>
  <c r="CF51" i="13"/>
  <c r="BR51" i="13"/>
  <c r="BW51" i="13"/>
  <c r="BZ51" i="13"/>
  <c r="BA51" i="13"/>
  <c r="BB51" i="13"/>
  <c r="T51" i="13"/>
  <c r="F51" i="13"/>
  <c r="N51" i="13"/>
  <c r="BO51" i="13"/>
  <c r="BY51" i="13"/>
  <c r="AU51" i="13"/>
  <c r="AA51" i="13"/>
  <c r="Y51" i="13"/>
  <c r="BV51" i="13"/>
  <c r="BP51" i="13"/>
  <c r="K51" i="13"/>
  <c r="AM51" i="13"/>
  <c r="AJ51" i="13"/>
  <c r="CA51" i="13"/>
  <c r="BD51" i="13"/>
  <c r="V51" i="13"/>
  <c r="BS51" i="13"/>
  <c r="AI51" i="13"/>
  <c r="O51" i="13"/>
  <c r="AG51" i="13"/>
  <c r="R51" i="13"/>
  <c r="CD51" i="13"/>
  <c r="BI51" i="13"/>
  <c r="CB51" i="13"/>
  <c r="X51" i="13"/>
  <c r="AE51" i="13"/>
  <c r="AY51" i="13"/>
  <c r="D51" i="13"/>
  <c r="BX51" i="13"/>
  <c r="BM51" i="13"/>
  <c r="AL51" i="13"/>
  <c r="AO51" i="13"/>
  <c r="Z51" i="13"/>
  <c r="E51" i="13"/>
  <c r="H51" i="13"/>
  <c r="BJ51" i="13"/>
  <c r="BL51" i="13"/>
  <c r="G51" i="13"/>
  <c r="AC51" i="13"/>
  <c r="AW51" i="13"/>
  <c r="AH51" i="13"/>
  <c r="CE51" i="13"/>
  <c r="W51" i="13"/>
  <c r="AR51" i="13"/>
  <c r="AF51" i="13"/>
  <c r="BE51" i="13"/>
  <c r="AP51" i="13"/>
  <c r="U51" i="13"/>
  <c r="C51" i="13"/>
  <c r="P51" i="13"/>
  <c r="S51" i="13"/>
  <c r="AD51" i="13"/>
  <c r="Z61" i="13" l="1"/>
  <c r="AQ61" i="13"/>
  <c r="AN61" i="13"/>
  <c r="CF61" i="13"/>
  <c r="AT61" i="13"/>
  <c r="BD61" i="13"/>
  <c r="AS61" i="13"/>
  <c r="BN61" i="13"/>
  <c r="CD61" i="13"/>
  <c r="BX61" i="13"/>
  <c r="AA61" i="13"/>
  <c r="BH61" i="13"/>
  <c r="O61" i="13"/>
  <c r="BF61" i="13"/>
  <c r="BB61" i="13"/>
  <c r="BG61" i="13"/>
  <c r="BQ61" i="13"/>
  <c r="T61" i="13"/>
  <c r="L61" i="13"/>
  <c r="AW61" i="13"/>
  <c r="CE61" i="13"/>
  <c r="AC61" i="13"/>
  <c r="BS61" i="13"/>
  <c r="AP61" i="13"/>
  <c r="CC61" i="13"/>
  <c r="E61" i="13"/>
  <c r="AX61" i="13"/>
  <c r="BT61" i="13"/>
  <c r="AI61" i="13"/>
  <c r="AV61" i="13"/>
  <c r="S61" i="13"/>
  <c r="AZ61" i="13"/>
  <c r="G61" i="13"/>
  <c r="AD61" i="13"/>
  <c r="Q61" i="13"/>
  <c r="AB61" i="13"/>
  <c r="AH61" i="13"/>
  <c r="BE61" i="13"/>
  <c r="BR61" i="13"/>
  <c r="AO61" i="13"/>
  <c r="BW61" i="13"/>
  <c r="U61" i="13"/>
  <c r="AL61" i="13"/>
  <c r="V61" i="13"/>
  <c r="AY61" i="13"/>
  <c r="AE61" i="13"/>
  <c r="X61" i="13"/>
  <c r="J61" i="13"/>
  <c r="K61" i="13"/>
  <c r="AR61" i="13"/>
  <c r="BK61" i="13"/>
  <c r="H61" i="13"/>
  <c r="BU61" i="13"/>
  <c r="R61" i="13"/>
  <c r="AU61" i="13"/>
  <c r="N61" i="13"/>
  <c r="AF61" i="13"/>
  <c r="AG61" i="13"/>
  <c r="BO61" i="13"/>
  <c r="BY61" i="13"/>
  <c r="BJ61" i="13"/>
  <c r="I61" i="13"/>
  <c r="F61" i="13"/>
  <c r="BZ61" i="13"/>
  <c r="AM61" i="13"/>
  <c r="BP61" i="13"/>
  <c r="W61" i="13"/>
  <c r="CB61" i="13"/>
  <c r="BV61" i="13"/>
  <c r="C61" i="13"/>
  <c r="M61" i="13"/>
  <c r="P61" i="13"/>
  <c r="BI61" i="13"/>
  <c r="BM61" i="13"/>
  <c r="BA61" i="13"/>
  <c r="D61" i="13"/>
  <c r="AK61" i="13"/>
  <c r="CA61" i="13"/>
  <c r="BL61" i="13"/>
  <c r="Y61" i="13"/>
  <c r="AJ61" i="13"/>
  <c r="BC61" i="13"/>
</calcChain>
</file>

<file path=xl/sharedStrings.xml><?xml version="1.0" encoding="utf-8"?>
<sst xmlns="http://schemas.openxmlformats.org/spreadsheetml/2006/main" count="448" uniqueCount="198">
  <si>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</si>
  <si>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</si>
  <si>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</si>
  <si>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</si>
  <si>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</si>
  <si>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</si>
  <si>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</si>
  <si>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</si>
  <si>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</si>
  <si>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</si>
  <si>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</si>
  <si>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</si>
  <si>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</si>
  <si>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</si>
  <si>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</si>
  <si>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</si>
  <si>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</si>
  <si>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</si>
  <si>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</si>
  <si>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</si>
  <si>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</si>
  <si>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</si>
  <si>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</si>
  <si>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</si>
  <si>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</si>
  <si>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</si>
  <si>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</si>
  <si>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</si>
  <si>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</si>
  <si>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</si>
  <si>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</si>
  <si>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</si>
  <si>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</si>
  <si>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</si>
  <si>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</si>
  <si>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</si>
  <si>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</si>
  <si>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</si>
  <si>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</si>
  <si>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</si>
  <si>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</si>
  <si>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</si>
  <si>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</si>
  <si>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</si>
  <si>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</si>
  <si>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</si>
  <si>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</si>
  <si>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</si>
  <si>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</si>
  <si>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</si>
  <si>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</si>
  <si>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</si>
  <si>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</si>
  <si>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</si>
  <si>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</si>
  <si>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</si>
  <si>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</si>
  <si>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</si>
  <si>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</si>
  <si>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</si>
  <si>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</si>
  <si>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</si>
  <si>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</si>
  <si>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</si>
  <si>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</si>
  <si>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</si>
  <si>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</si>
  <si>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</si>
  <si>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</si>
  <si>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</si>
  <si>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</si>
  <si>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</si>
  <si>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</si>
  <si>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</si>
  <si>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</si>
  <si>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</si>
  <si>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</si>
  <si>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</si>
  <si>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</si>
  <si>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</si>
  <si>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</si>
  <si>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</si>
  <si>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</si>
  <si>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</si>
  <si>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</si>
  <si>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</si>
  <si>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</si>
  <si>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</si>
  <si>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</si>
  <si>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</si>
  <si>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</si>
  <si>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</si>
  <si>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</si>
  <si>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</si>
  <si>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</si>
  <si>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</si>
  <si>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</si>
  <si>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</si>
  <si>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</si>
  <si>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</si>
  <si>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https://www.csb.gov.lv/lv/statistika/statistikas-temas/socialie-procesi/darba-samaksa/tabulas/ds020c/stradajoso-menesa-videja-darba-samaksa-pa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</si>
  <si>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</si>
  <si>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</si>
  <si>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</si>
  <si>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</si>
  <si>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</si>
  <si>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</si>
  <si>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</si>
  <si>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</si>
  <si>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</si>
  <si>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</si>
  <si>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</si>
  <si>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</si>
  <si>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</si>
  <si>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</si>
  <si>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</si>
  <si>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</si>
  <si>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</si>
  <si>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</si>
  <si>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</si>
  <si>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</si>
  <si>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</si>
  <si>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</si>
  <si>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</si>
  <si>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</si>
  <si>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</si>
  <si>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</si>
  <si>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</si>
  <si>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</si>
  <si>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</si>
  <si>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</si>
  <si>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</si>
  <si>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</si>
  <si>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</si>
  <si>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</si>
  <si>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</si>
  <si>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</si>
  <si>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</si>
  <si>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</si>
  <si>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https://data1.csb.gov.lv/pxweb/lv/sociala/sociala__nodarb__nodarb__isterm/NB050c.px/?rxid=ff27ca5d-8a31-4fd4-abcb-83f666f3c6f4</t>
  </si>
  <si>
    <t>% of employed to the total population of the same age group</t>
  </si>
  <si>
    <t>https://data1.csb.gov.lv/pxweb/en/ekfin/ekfin__konjunkt__isterm/KR090m.px/?rxid=4926f411-d9bf-4388-8501-8888ed08ea2b</t>
  </si>
  <si>
    <t>Pieprasījums būvniecības nozarē</t>
  </si>
  <si>
    <t>Pieprasījums apstrādes rūpniecības nozarē</t>
  </si>
  <si>
    <t>Pieprasījums pakalpojumu nozarēs</t>
  </si>
  <si>
    <t>https://data1.csb.gov.lv/pxweb/en/ekfin/ekfin__konjunkt__isterm/KR050c.px/?rxid=4926f411-d9bf-4388-8501-8888ed08ea2b</t>
  </si>
  <si>
    <t>% of enterprises, quarter = 3 month average</t>
  </si>
  <si>
    <t>% of enterprises, 4 quarters = 4 times a year</t>
  </si>
  <si>
    <t>https://data1.csb.gov.lv/pxweb/en/ekfin/ekfin__konjunkt__isterm/KR120c.px/?rxid=4926f411-d9bf-4388-8501-8888ed08ea2b</t>
  </si>
  <si>
    <t>http://data1.csb.gov.lv/pxweb/lv/ekfin/ekfin__konjunkt__isterm/KR010m.px/?rxid=377d7f37-d756-4aed-8a3a-8dbe8a39c6ab</t>
  </si>
  <si>
    <t>https://data1.csb.gov.lv/pxweb/en/atirdz/atirdz__atirdz__isterm/AT020c.px/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</si>
  <si>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</si>
  <si>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</si>
  <si>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</si>
  <si>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</si>
  <si>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</si>
  <si>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http://data.csb.gov.lv/pxweb/en/ekfin/ekfin__PCI__isterm/PC070c.px/?rxid=6566fef6-07dc-4eff-a946-933dbfd593ce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</si>
  <si>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</si>
  <si>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</si>
  <si>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</si>
  <si>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</si>
  <si>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</si>
  <si>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</si>
  <si>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</si>
  <si>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Saliktais indekss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</si>
  <si>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</si>
  <si>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</si>
  <si>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</si>
  <si>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</si>
  <si>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</si>
  <si>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</si>
  <si>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</si>
  <si>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</si>
  <si>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</si>
  <si>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</si>
  <si>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</si>
  <si>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</si>
  <si>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</si>
  <si>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</si>
  <si>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</si>
  <si>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http://appsso.eurostat.ec.europa.eu/nui/show.do?dataset=une_rt_q&amp;lang=ne</t>
  </si>
  <si>
    <t>Latvian economy cycle heatmap, 2000-2019</t>
  </si>
  <si>
    <t>2019Q2</t>
  </si>
  <si>
    <t>https://data1.csb.gov.lv/pxweb/lv/sociala/sociala__aiznemtdv__isterm/JVS020c.px/?rxid=736e27d8-4d7b-471d-97b5-6ac2a8510eeb</t>
  </si>
  <si>
    <t>https://ec.europa.eu/eurostat/tgm/table.do?tab=table&amp;init=1&amp;language=en&amp;pcode=teibs070&amp;plugin=1</t>
  </si>
  <si>
    <t>2019Q3</t>
  </si>
  <si>
    <t>2019Q4</t>
  </si>
  <si>
    <t>2020Q1</t>
  </si>
  <si>
    <t>2020Q3</t>
  </si>
  <si>
    <t>Latvijas ekonomikas siltuma karte, 2000.-2020.gadiem</t>
  </si>
  <si>
    <t>https://data1.csb.gov.lv/pxweb/en/ekfin/ekfin__ikp__IKP__isterm/IK10_070c.px</t>
  </si>
  <si>
    <t>2020Q2</t>
  </si>
  <si>
    <t>2020Q4</t>
  </si>
  <si>
    <t>…</t>
  </si>
  <si>
    <t>Bezdarba līmenis*</t>
  </si>
  <si>
    <t>* dati tiks papildināti tuvākajā laikā</t>
  </si>
  <si>
    <t xml:space="preserve">* data will be updated soon </t>
  </si>
  <si>
    <t>Unemployment rate*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</si>
</sst>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"/>
    <numFmt numFmtId="166" formatCode="#,##0.0"/>
    <numFmt numFmtId="167" formatCode=";;;"/>
    <numFmt numFmtId="168" formatCode="0.000"/>
    <numFmt numFmtId="169" formatCode="0.0000"/>
    <numFmt numFmtId="170" formatCode="_-* #,##0.0\ _€_-;\-* #,##0.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b/>
      <i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164" fontId="23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3" borderId="0" xfId="0" applyFont="1" applyFill="1" applyAlignment="1">
      <alignment horizontal="center"/>
    </xf>
    <xf numFmtId="0" fontId="14" fillId="2" borderId="0" xfId="2" applyFill="1"/>
    <xf numFmtId="0" fontId="0" fillId="4" borderId="1" xfId="0" applyFill="1" applyBorder="1"/>
    <xf numFmtId="0" fontId="2" fillId="5" borderId="0" xfId="0" applyFont="1" applyFill="1"/>
    <xf numFmtId="0" fontId="14" fillId="5" borderId="0" xfId="2" applyFill="1"/>
    <xf numFmtId="0" fontId="0" fillId="2" borderId="0" xfId="0" applyFill="1"/>
    <xf numFmtId="0" fontId="3" fillId="2" borderId="0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5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16" fillId="5" borderId="0" xfId="0" applyFont="1" applyFill="1"/>
    <xf numFmtId="0" fontId="7" fillId="5" borderId="0" xfId="0" applyFont="1" applyFill="1"/>
    <xf numFmtId="165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3" fillId="5" borderId="2" xfId="0" applyFont="1" applyFill="1" applyBorder="1"/>
    <xf numFmtId="165" fontId="2" fillId="5" borderId="2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7" fillId="5" borderId="0" xfId="0" applyFont="1" applyFill="1" applyBorder="1"/>
    <xf numFmtId="0" fontId="17" fillId="3" borderId="0" xfId="0" applyFont="1" applyFill="1"/>
    <xf numFmtId="0" fontId="18" fillId="5" borderId="0" xfId="0" applyFont="1" applyFill="1"/>
    <xf numFmtId="0" fontId="18" fillId="5" borderId="0" xfId="0" applyFont="1" applyFill="1" applyBorder="1"/>
    <xf numFmtId="0" fontId="18" fillId="5" borderId="0" xfId="0" applyFont="1" applyFill="1" applyAlignment="1">
      <alignment horizontal="center"/>
    </xf>
    <xf numFmtId="167" fontId="18" fillId="5" borderId="0" xfId="0" applyNumberFormat="1" applyFont="1" applyFill="1" applyAlignment="1">
      <alignment horizontal="center"/>
    </xf>
    <xf numFmtId="167" fontId="18" fillId="5" borderId="0" xfId="0" applyNumberFormat="1" applyFont="1" applyFill="1" applyBorder="1" applyAlignment="1">
      <alignment horizontal="center"/>
    </xf>
    <xf numFmtId="0" fontId="19" fillId="5" borderId="0" xfId="0" applyFont="1" applyFill="1"/>
    <xf numFmtId="0" fontId="18" fillId="0" borderId="0" xfId="0" applyFont="1" applyFill="1"/>
    <xf numFmtId="165" fontId="20" fillId="6" borderId="0" xfId="3" applyNumberFormat="1" applyAlignment="1">
      <alignment horizontal="center"/>
    </xf>
    <xf numFmtId="1" fontId="20" fillId="6" borderId="0" xfId="3" applyNumberFormat="1" applyAlignment="1">
      <alignment horizontal="center"/>
    </xf>
    <xf numFmtId="1" fontId="20" fillId="6" borderId="0" xfId="3" applyNumberFormat="1" applyAlignment="1">
      <alignment horizontal="right"/>
    </xf>
    <xf numFmtId="165" fontId="2" fillId="5" borderId="0" xfId="0" applyNumberFormat="1" applyFont="1" applyFill="1"/>
    <xf numFmtId="2" fontId="2" fillId="5" borderId="2" xfId="0" applyNumberFormat="1" applyFont="1" applyFill="1" applyBorder="1" applyAlignment="1">
      <alignment horizontal="center"/>
    </xf>
    <xf numFmtId="169" fontId="2" fillId="5" borderId="0" xfId="0" applyNumberFormat="1" applyFont="1" applyFill="1" applyAlignment="1">
      <alignment horizontal="center"/>
    </xf>
    <xf numFmtId="169" fontId="2" fillId="5" borderId="0" xfId="0" applyNumberFormat="1" applyFont="1" applyFill="1" applyBorder="1" applyAlignment="1">
      <alignment horizontal="center"/>
    </xf>
    <xf numFmtId="168" fontId="2" fillId="5" borderId="2" xfId="0" applyNumberFormat="1" applyFont="1" applyFill="1" applyBorder="1" applyAlignment="1">
      <alignment horizontal="center"/>
    </xf>
    <xf numFmtId="165" fontId="20" fillId="3" borderId="0" xfId="3" applyNumberFormat="1" applyFill="1" applyAlignment="1">
      <alignment horizontal="center"/>
    </xf>
    <xf numFmtId="1" fontId="20" fillId="3" borderId="0" xfId="3" applyNumberFormat="1" applyFill="1" applyAlignment="1">
      <alignment horizontal="center"/>
    </xf>
    <xf numFmtId="165" fontId="21" fillId="7" borderId="0" xfId="4" applyNumberFormat="1" applyAlignment="1">
      <alignment horizontal="center"/>
    </xf>
    <xf numFmtId="1" fontId="21" fillId="7" borderId="0" xfId="4" applyNumberFormat="1" applyAlignment="1">
      <alignment horizontal="center"/>
    </xf>
    <xf numFmtId="166" fontId="2" fillId="0" borderId="0" xfId="0" applyNumberFormat="1" applyFont="1" applyFill="1" applyAlignment="1">
      <alignment horizontal="center" vertical="center"/>
    </xf>
    <xf numFmtId="170" fontId="20" fillId="3" borderId="0" xfId="5" applyNumberFormat="1" applyFont="1" applyFill="1" applyAlignment="1">
      <alignment horizontal="center"/>
    </xf>
    <xf numFmtId="0" fontId="18" fillId="5" borderId="3" xfId="0" applyFont="1" applyFill="1" applyBorder="1"/>
    <xf numFmtId="167" fontId="18" fillId="5" borderId="3" xfId="0" applyNumberFormat="1" applyFont="1" applyFill="1" applyBorder="1" applyAlignment="1">
      <alignment horizontal="center"/>
    </xf>
    <xf numFmtId="0" fontId="18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6" fontId="2" fillId="5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0" borderId="0" xfId="4" applyFill="1"/>
    <xf numFmtId="0" fontId="15" fillId="0" borderId="0" xfId="0" applyFont="1" applyFill="1" applyAlignment="1">
      <alignment horizontal="center"/>
    </xf>
    <xf numFmtId="0" fontId="22" fillId="0" borderId="0" xfId="4" applyFont="1" applyFill="1" applyAlignment="1">
      <alignment horizontal="center"/>
    </xf>
    <xf numFmtId="3" fontId="22" fillId="0" borderId="0" xfId="4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/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165" fontId="22" fillId="0" borderId="0" xfId="4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left"/>
    </xf>
    <xf numFmtId="1" fontId="18" fillId="5" borderId="0" xfId="0" applyNumberFormat="1" applyFont="1" applyFill="1" applyAlignment="1">
      <alignment horizontal="left"/>
    </xf>
    <xf numFmtId="0" fontId="18" fillId="5" borderId="0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/>
    </xf>
    <xf numFmtId="165" fontId="3" fillId="8" borderId="0" xfId="0" applyNumberFormat="1" applyFont="1" applyFill="1" applyAlignment="1">
      <alignment horizontal="center"/>
    </xf>
    <xf numFmtId="165" fontId="20" fillId="8" borderId="0" xfId="3" applyNumberFormat="1" applyFill="1" applyAlignment="1">
      <alignment horizontal="center"/>
    </xf>
    <xf numFmtId="165" fontId="24" fillId="8" borderId="0" xfId="4" applyNumberFormat="1" applyFont="1" applyFill="1" applyAlignment="1">
      <alignment horizontal="center"/>
    </xf>
  </cellXfs>
  <cellStyles count="6">
    <cellStyle name="Normaallaad 2" xfId="1" xr:uid="{00000000-0005-0000-0000-000003000000}"/>
    <cellStyle name="Гиперссылка" xfId="2" builtinId="8"/>
    <cellStyle name="Обычный" xfId="0" builtinId="0"/>
    <cellStyle name="Плохой" xfId="4" builtinId="27"/>
    <cellStyle name="Финансовый" xfId="5" builtinId="3"/>
    <cellStyle name="Хороший" xfId="3" builtinId="26"/>
  </cellStyles>
  <dxfs count="0"/>
  <tableStyles count="0" defaultTableStyle="TableStyleMedium2" defaultPivotStyle="PivotStyleMedium9"/>
  <colors>
    <mruColors>
      <color rgb="FF00FF00"/>
      <color rgb="FFFEECE2"/>
      <color rgb="FFFF944B"/>
      <color rgb="FFFFB27D"/>
      <color rgb="FFD96709"/>
      <color rgb="FFFF6600"/>
      <color rgb="FFFFFFFF"/>
      <color rgb="FFD80A0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statdb.bank.lv/lb/Data.aspx?id=224" TargetMode="External"/><Relationship Id="rId26" Type="http://schemas.openxmlformats.org/officeDocument/2006/relationships/hyperlink" Target="http://data.csb.gov.lv/pxweb/en/ekfin/ekfin__PCI__isterm/PC070c.px/?rxid=6566fef6-07dc-4eff-a946-933dbfd593ce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data1.csb.gov.lv/pxweb/en/ekfin/ekfin__konjunkt__isterm/KR120c.px/?rxid=4926f411-d9bf-4388-8501-8888ed08ea2b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data1.csb.gov.lv/pxweb/en/ekfin/ekfin__konjunkt__isterm/KR090m.px/?rxid=4926f411-d9bf-4388-8501-8888ed08ea2b" TargetMode="External"/><Relationship Id="rId25" Type="http://schemas.openxmlformats.org/officeDocument/2006/relationships/hyperlink" Target="http://appsso.eurostat.ec.europa.eu/nui/show.do?dataset=prc_hicp_manr&amp;lang=en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data1.csb.gov.lv/pxweb/en/ekfin/ekfin__ikp__IKP__isterm/IK10_070c.px" TargetMode="External"/><Relationship Id="rId20" Type="http://schemas.openxmlformats.org/officeDocument/2006/relationships/hyperlink" Target="https://data1.csb.gov.lv/pxweb/lv/sociala/sociala__nodarb__nodarb__isterm/NB050c.px/?rxid=ff27ca5d-8a31-4fd4-abcb-83f666f3c6f4" TargetMode="External"/><Relationship Id="rId29" Type="http://schemas.openxmlformats.org/officeDocument/2006/relationships/hyperlink" Target="https://ec.europa.eu/eurostat/tgm/table.do?tab=table&amp;init=1&amp;language=en&amp;pcode=teibs070&amp;plugin=1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statdb.bank.lv/lb/Data.aspx?id=200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://appsso.eurostat.ec.europa.eu/nui/show.do?dataset=une_rt_q&amp;lang=ne" TargetMode="External"/><Relationship Id="rId23" Type="http://schemas.openxmlformats.org/officeDocument/2006/relationships/hyperlink" Target="https://data1.csb.gov.lv/pxweb/en/atirdz/atirdz__atirdz__isterm/AT020c.px/" TargetMode="External"/><Relationship Id="rId28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data1.csb.gov.lv/pxweb/en/ekfin/ekfin__konjunkt__isterm/KR050c.px/?rxid=4926f411-d9bf-4388-8501-8888ed08ea2b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://data1.csb.gov.lv/pxweb/lv/ekfin/ekfin__konjunkt__isterm/KR010m.px/?rxid=377d7f37-d756-4aed-8a3a-8dbe8a39c6ab" TargetMode="External"/><Relationship Id="rId27" Type="http://schemas.openxmlformats.org/officeDocument/2006/relationships/hyperlink" Target="https://data1.csb.gov.lv/pxweb/lv/sociala/sociala__aiznemtdv__isterm/JVS020c.px/?rxid=736e27d8-4d7b-471d-97b5-6ac2a8510eeb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="40" zoomScaleNormal="40" workbookViewId="0">
      <selection activeCell="A4" sqref="A4:C4"/>
    </sheetView>
  </sheetViews>
  <sheetFormatPr defaultColWidth="0" defaultRowHeight="14.75" zeroHeight="1" x14ac:dyDescent="0.75"/>
  <cols>
    <col min="1" max="1" width="33.1328125" customWidth="1"/>
    <col min="2" max="2" width="20.1328125" customWidth="1"/>
    <col min="3" max="3" width="79.40625" customWidth="1"/>
    <col min="4" max="4" width="63.86328125" customWidth="1"/>
    <col min="5" max="5" width="33.26953125" customWidth="1"/>
    <col min="6" max="21" width="9.1328125" customWidth="1"/>
    <col min="22" max="16384" width="9.1328125" style="15" hidden="1"/>
  </cols>
  <sheetData>
    <row r="1" spans="1:21" x14ac:dyDescent="0.75">
      <c r="A1" s="9"/>
      <c r="B1" s="9"/>
      <c r="C1" s="9"/>
      <c r="D1" s="9"/>
      <c r="E1" s="9"/>
      <c r="F1" s="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5" thickBot="1" x14ac:dyDescent="0.9">
      <c r="A2" s="3" t="s">
        <v>127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119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75">
      <c r="A3" s="4" t="s">
        <v>121</v>
      </c>
      <c r="B3" s="4" t="s">
        <v>11</v>
      </c>
      <c r="C3" s="4" t="s">
        <v>25</v>
      </c>
      <c r="D3" s="5" t="s">
        <v>32</v>
      </c>
      <c r="E3" s="7" t="s">
        <v>98</v>
      </c>
      <c r="F3" s="7" t="s">
        <v>100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75">
      <c r="A4" s="69" t="s">
        <v>122</v>
      </c>
      <c r="B4" s="69" t="s">
        <v>12</v>
      </c>
      <c r="C4" s="69" t="s">
        <v>26</v>
      </c>
      <c r="D4" s="9" t="s">
        <v>153</v>
      </c>
      <c r="E4" s="10" t="s">
        <v>0</v>
      </c>
      <c r="F4" s="10" t="s">
        <v>180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75">
      <c r="A5" s="4" t="s">
        <v>123</v>
      </c>
      <c r="B5" s="4" t="s">
        <v>13</v>
      </c>
      <c r="C5" s="4" t="s">
        <v>27</v>
      </c>
      <c r="D5" s="4" t="s">
        <v>140</v>
      </c>
      <c r="E5" s="7" t="s">
        <v>98</v>
      </c>
      <c r="F5" s="7" t="s">
        <v>139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75">
      <c r="A6" s="9" t="s">
        <v>124</v>
      </c>
      <c r="B6" s="13" t="s">
        <v>14</v>
      </c>
      <c r="C6" s="13" t="s">
        <v>28</v>
      </c>
      <c r="D6" s="13" t="s">
        <v>136</v>
      </c>
      <c r="E6" s="10" t="s">
        <v>98</v>
      </c>
      <c r="F6" s="10" t="s">
        <v>183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75">
      <c r="A7" s="4" t="s">
        <v>125</v>
      </c>
      <c r="B7" s="4" t="s">
        <v>15</v>
      </c>
      <c r="C7" s="4" t="s">
        <v>23</v>
      </c>
      <c r="D7" s="4" t="s">
        <v>30</v>
      </c>
      <c r="E7" s="7" t="s">
        <v>0</v>
      </c>
      <c r="F7" s="7" t="s">
        <v>184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75">
      <c r="A8" s="9" t="s">
        <v>142</v>
      </c>
      <c r="B8" s="9" t="s">
        <v>16</v>
      </c>
      <c r="C8" s="9" t="s">
        <v>20</v>
      </c>
      <c r="D8" s="9" t="s">
        <v>146</v>
      </c>
      <c r="E8" s="10" t="s">
        <v>98</v>
      </c>
      <c r="F8" s="10" t="s">
        <v>141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75">
      <c r="A9" s="4" t="s">
        <v>143</v>
      </c>
      <c r="B9" s="4" t="s">
        <v>17</v>
      </c>
      <c r="C9" s="4" t="s">
        <v>21</v>
      </c>
      <c r="D9" s="4" t="s">
        <v>147</v>
      </c>
      <c r="E9" s="7" t="s">
        <v>98</v>
      </c>
      <c r="F9" s="7" t="s">
        <v>145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75">
      <c r="A10" s="9" t="s">
        <v>144</v>
      </c>
      <c r="B10" s="9" t="s">
        <v>18</v>
      </c>
      <c r="C10" s="9" t="s">
        <v>22</v>
      </c>
      <c r="D10" s="9" t="s">
        <v>147</v>
      </c>
      <c r="E10" s="10" t="s">
        <v>98</v>
      </c>
      <c r="F10" s="10" t="s">
        <v>148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75">
      <c r="A11" s="5" t="s">
        <v>126</v>
      </c>
      <c r="B11" s="5" t="s">
        <v>19</v>
      </c>
      <c r="C11" s="5" t="s">
        <v>29</v>
      </c>
      <c r="D11" s="5" t="s">
        <v>101</v>
      </c>
      <c r="E11" s="7" t="s">
        <v>98</v>
      </c>
      <c r="F11" s="7" t="s">
        <v>149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75">
      <c r="A12" s="9" t="s">
        <v>163</v>
      </c>
      <c r="B12" s="9" t="s">
        <v>162</v>
      </c>
      <c r="C12" s="9" t="s">
        <v>158</v>
      </c>
      <c r="D12" s="13" t="s">
        <v>136</v>
      </c>
      <c r="E12" s="10" t="s">
        <v>154</v>
      </c>
      <c r="F12" s="10" t="s">
        <v>159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75">
      <c r="A13" s="12" t="s">
        <v>129</v>
      </c>
      <c r="B13" s="12" t="s">
        <v>132</v>
      </c>
      <c r="C13" s="12" t="s">
        <v>151</v>
      </c>
      <c r="D13" s="12" t="s">
        <v>152</v>
      </c>
      <c r="E13" s="7" t="s">
        <v>98</v>
      </c>
      <c r="F13" s="7" t="s">
        <v>150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75">
      <c r="A14" s="13"/>
      <c r="B14" s="4"/>
      <c r="C14" s="12"/>
      <c r="D14" s="12"/>
      <c r="E14" s="10"/>
      <c r="F14" s="7" t="s">
        <v>190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75">
      <c r="A15" s="13" t="s">
        <v>130</v>
      </c>
      <c r="B15" s="13" t="s">
        <v>133</v>
      </c>
      <c r="C15" s="13" t="s">
        <v>135</v>
      </c>
      <c r="D15" s="14" t="s">
        <v>152</v>
      </c>
      <c r="E15" s="7" t="s">
        <v>154</v>
      </c>
      <c r="F15" s="10" t="s">
        <v>155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75">
      <c r="A16" s="4" t="s">
        <v>120</v>
      </c>
      <c r="B16" s="4" t="s">
        <v>10</v>
      </c>
      <c r="C16" s="4" t="s">
        <v>24</v>
      </c>
      <c r="D16" s="5" t="s">
        <v>31</v>
      </c>
      <c r="E16" s="10" t="s">
        <v>0</v>
      </c>
      <c r="F16" s="7" t="s">
        <v>99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75">
      <c r="A17" s="9" t="s">
        <v>131</v>
      </c>
      <c r="B17" s="9" t="s">
        <v>134</v>
      </c>
      <c r="C17" s="9" t="s">
        <v>134</v>
      </c>
      <c r="D17" s="13" t="s">
        <v>32</v>
      </c>
      <c r="E17" s="7" t="s">
        <v>98</v>
      </c>
      <c r="F17" s="10" t="s">
        <v>156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idden="1" x14ac:dyDescent="0.75">
      <c r="A18" s="1"/>
      <c r="F18" s="1"/>
    </row>
    <row r="19" spans="1:21" hidden="1" x14ac:dyDescent="0.75">
      <c r="A19" s="1"/>
      <c r="F19" s="1"/>
    </row>
    <row r="20" spans="1:21" hidden="1" x14ac:dyDescent="0.75">
      <c r="A20" s="1"/>
      <c r="F20" s="1"/>
    </row>
    <row r="21" spans="1:21" hidden="1" x14ac:dyDescent="0.75">
      <c r="A21" s="1"/>
      <c r="F21" s="1"/>
    </row>
    <row r="22" spans="1:21" hidden="1" x14ac:dyDescent="0.75">
      <c r="A22" s="1"/>
      <c r="F22" s="1"/>
    </row>
    <row r="30" spans="1:21" hidden="1" x14ac:dyDescent="0.7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4" r:id="rId15" xr:uid="{00000000-0004-0000-0000-00000E000000}"/>
    <hyperlink ref="F14" r:id="rId16" xr:uid="{00000000-0004-0000-0000-00000F000000}"/>
    <hyperlink ref="F8" r:id="rId17" xr:uid="{00000000-0004-0000-0000-000010000000}"/>
    <hyperlink ref="F12" r:id="rId18" xr:uid="{00000000-0004-0000-0000-000011000000}"/>
    <hyperlink ref="F9" r:id="rId19" xr:uid="{00000000-0004-0000-0000-000012000000}"/>
    <hyperlink ref="F5" r:id="rId20" xr:uid="{00000000-0004-0000-0000-000013000000}"/>
    <hyperlink ref="F10" r:id="rId21" xr:uid="{00000000-0004-0000-0000-000014000000}"/>
    <hyperlink ref="F11" r:id="rId22" xr:uid="{00000000-0004-0000-0000-000015000000}"/>
    <hyperlink ref="F13" r:id="rId23" xr:uid="{00000000-0004-0000-0000-000016000000}"/>
    <hyperlink ref="F15" r:id="rId24" xr:uid="{00000000-0004-0000-0000-000017000000}"/>
    <hyperlink ref="F16" r:id="rId25" xr:uid="{00000000-0004-0000-0000-000018000000}"/>
    <hyperlink ref="F17" r:id="rId26" xr:uid="{00000000-0004-0000-0000-000019000000}"/>
    <hyperlink ref="F6" r:id="rId27" xr:uid="{00000000-0004-0000-0000-00001A000000}"/>
    <hyperlink ref="F3" r:id="rId28" xr:uid="{00000000-0004-0000-0000-00001B000000}"/>
    <hyperlink ref="F7" r:id="rId29" xr:uid="{00000000-0004-0000-0000-00001C000000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P118"/>
  <sheetViews>
    <sheetView showGridLines="0" view="pageBreakPreview" topLeftCell="A40" zoomScale="50" zoomScaleNormal="80" zoomScaleSheetLayoutView="50" workbookViewId="0">
      <pane xSplit="2" topLeftCell="BK1" activePane="topRight" state="frozen"/>
      <selection pane="topRight" activeCell="CG21" sqref="CG21"/>
    </sheetView>
  </sheetViews>
  <sheetFormatPr defaultColWidth="0" defaultRowHeight="14" zeroHeight="1" x14ac:dyDescent="0.7"/>
  <cols>
    <col min="1" max="1" width="9.1328125" style="9" customWidth="1"/>
    <col min="2" max="2" width="22.26953125" style="9" customWidth="1"/>
    <col min="3" max="30" width="11.7265625" style="9" customWidth="1"/>
    <col min="31" max="31" width="11.86328125" style="9" bestFit="1" customWidth="1"/>
    <col min="32" max="57" width="10.40625" style="9" bestFit="1" customWidth="1"/>
    <col min="58" max="58" width="10.7265625" style="9" customWidth="1"/>
    <col min="59" max="59" width="10.86328125" style="9" bestFit="1" customWidth="1"/>
    <col min="60" max="73" width="10.40625" style="9" bestFit="1" customWidth="1"/>
    <col min="74" max="74" width="9.26953125" style="9" customWidth="1"/>
    <col min="75" max="76" width="10.7265625" style="9" customWidth="1"/>
    <col min="77" max="77" width="10.40625" style="9" bestFit="1" customWidth="1"/>
    <col min="78" max="78" width="11.1328125" style="9" customWidth="1"/>
    <col min="79" max="79" width="11.26953125" style="9" customWidth="1"/>
    <col min="80" max="80" width="12.1328125" style="9" customWidth="1"/>
    <col min="81" max="82" width="11.1328125" style="9" customWidth="1"/>
    <col min="83" max="83" width="10.7265625" style="9" bestFit="1" customWidth="1"/>
    <col min="84" max="86" width="13.54296875" style="9" customWidth="1"/>
    <col min="87" max="87" width="9.1328125" style="9" customWidth="1"/>
    <col min="88" max="88" width="13.54296875" style="9" customWidth="1"/>
    <col min="89" max="90" width="9.1328125" style="9" customWidth="1"/>
    <col min="91" max="16384" width="9.1328125" style="9" hidden="1"/>
  </cols>
  <sheetData>
    <row r="1" spans="2:91" x14ac:dyDescent="0.7"/>
    <row r="2" spans="2:91" x14ac:dyDescent="0.7">
      <c r="CC2" s="16"/>
      <c r="CD2" s="16"/>
      <c r="CE2" s="17"/>
    </row>
    <row r="3" spans="2:91" x14ac:dyDescent="0.7">
      <c r="B3" s="18" t="s">
        <v>94</v>
      </c>
      <c r="CE3" s="18"/>
      <c r="CI3" s="18" t="s">
        <v>95</v>
      </c>
    </row>
    <row r="4" spans="2:91" x14ac:dyDescent="0.7">
      <c r="B4" s="9" t="s">
        <v>9</v>
      </c>
      <c r="C4" s="2" t="s">
        <v>103</v>
      </c>
      <c r="D4" s="2" t="s">
        <v>104</v>
      </c>
      <c r="E4" s="2" t="s">
        <v>105</v>
      </c>
      <c r="F4" s="2" t="s">
        <v>106</v>
      </c>
      <c r="G4" s="2" t="s">
        <v>107</v>
      </c>
      <c r="H4" s="2" t="s">
        <v>108</v>
      </c>
      <c r="I4" s="2" t="s">
        <v>109</v>
      </c>
      <c r="J4" s="2" t="s">
        <v>110</v>
      </c>
      <c r="K4" s="2" t="s">
        <v>111</v>
      </c>
      <c r="L4" s="2" t="s">
        <v>112</v>
      </c>
      <c r="M4" s="2" t="s">
        <v>113</v>
      </c>
      <c r="N4" s="2" t="s">
        <v>114</v>
      </c>
      <c r="O4" s="2" t="s">
        <v>115</v>
      </c>
      <c r="P4" s="2" t="s">
        <v>116</v>
      </c>
      <c r="Q4" s="2" t="s">
        <v>117</v>
      </c>
      <c r="R4" s="2" t="s">
        <v>118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102</v>
      </c>
      <c r="BY4" s="2" t="s">
        <v>137</v>
      </c>
      <c r="BZ4" s="2" t="s">
        <v>138</v>
      </c>
      <c r="CA4" s="2" t="s">
        <v>179</v>
      </c>
      <c r="CB4" s="2" t="s">
        <v>182</v>
      </c>
      <c r="CC4" s="2" t="s">
        <v>185</v>
      </c>
      <c r="CD4" s="2" t="s">
        <v>186</v>
      </c>
      <c r="CE4" s="2" t="s">
        <v>187</v>
      </c>
      <c r="CF4" s="2" t="s">
        <v>191</v>
      </c>
      <c r="CG4" s="2" t="s">
        <v>188</v>
      </c>
      <c r="CH4" s="2" t="s">
        <v>192</v>
      </c>
      <c r="CI4" s="6" t="s">
        <v>90</v>
      </c>
      <c r="CJ4" s="6" t="s">
        <v>91</v>
      </c>
      <c r="CK4" s="6" t="s">
        <v>92</v>
      </c>
      <c r="CL4" s="6" t="s">
        <v>128</v>
      </c>
      <c r="CM4" s="40" t="s">
        <v>161</v>
      </c>
    </row>
    <row r="5" spans="2:91" ht="14.75" x14ac:dyDescent="0.75">
      <c r="B5" s="73" t="s">
        <v>11</v>
      </c>
      <c r="C5" s="70">
        <v>6.9</v>
      </c>
      <c r="D5" s="70">
        <v>5.9</v>
      </c>
      <c r="E5" s="70">
        <v>5.6</v>
      </c>
      <c r="F5" s="70">
        <v>5.9</v>
      </c>
      <c r="G5" s="70">
        <v>4.9000000000000004</v>
      </c>
      <c r="H5" s="70">
        <v>4.5999999999999996</v>
      </c>
      <c r="I5" s="70">
        <v>8.1</v>
      </c>
      <c r="J5" s="70">
        <v>7.7</v>
      </c>
      <c r="K5" s="70">
        <v>8.4</v>
      </c>
      <c r="L5" s="70">
        <v>9.6</v>
      </c>
      <c r="M5" s="70">
        <v>7</v>
      </c>
      <c r="N5" s="70">
        <v>9.6999999999999993</v>
      </c>
      <c r="O5" s="70">
        <v>9.9</v>
      </c>
      <c r="P5" s="70">
        <v>12</v>
      </c>
      <c r="Q5" s="70">
        <v>12.2</v>
      </c>
      <c r="R5" s="70">
        <v>11.3</v>
      </c>
      <c r="S5" s="70">
        <v>10</v>
      </c>
      <c r="T5" s="70">
        <v>8.4</v>
      </c>
      <c r="U5" s="70">
        <v>8.1</v>
      </c>
      <c r="V5" s="70">
        <v>11.8</v>
      </c>
      <c r="W5" s="70">
        <v>15.8</v>
      </c>
      <c r="X5" s="70">
        <v>15.5</v>
      </c>
      <c r="Y5" s="70">
        <v>17.5</v>
      </c>
      <c r="Z5" s="70">
        <v>16.899999999999999</v>
      </c>
      <c r="AA5" s="70">
        <v>19.2</v>
      </c>
      <c r="AB5" s="70">
        <v>21.5</v>
      </c>
      <c r="AC5" s="70">
        <v>22.5</v>
      </c>
      <c r="AD5" s="70">
        <v>27.9</v>
      </c>
      <c r="AE5" s="75">
        <v>31.5</v>
      </c>
      <c r="AF5" s="75">
        <v>32.4</v>
      </c>
      <c r="AG5" s="75">
        <v>32.9</v>
      </c>
      <c r="AH5" s="75">
        <v>29.8</v>
      </c>
      <c r="AI5" s="75">
        <v>28.1</v>
      </c>
      <c r="AJ5" s="75">
        <v>23.8</v>
      </c>
      <c r="AK5" s="75">
        <v>20.5</v>
      </c>
      <c r="AL5" s="75">
        <v>12.1</v>
      </c>
      <c r="AM5" s="75">
        <v>3.7</v>
      </c>
      <c r="AN5" s="75">
        <v>-0.7</v>
      </c>
      <c r="AO5" s="75">
        <v>-6.4</v>
      </c>
      <c r="AP5" s="75">
        <v>-12.1</v>
      </c>
      <c r="AQ5" s="75">
        <v>-8.1999999999999993</v>
      </c>
      <c r="AR5" s="75">
        <v>-6.3</v>
      </c>
      <c r="AS5" s="75">
        <v>-1.8</v>
      </c>
      <c r="AT5" s="75">
        <v>3.4</v>
      </c>
      <c r="AU5" s="75">
        <v>4.3</v>
      </c>
      <c r="AV5" s="75">
        <v>4.4000000000000004</v>
      </c>
      <c r="AW5" s="75">
        <v>4.3</v>
      </c>
      <c r="AX5" s="75">
        <v>4.5</v>
      </c>
      <c r="AY5" s="75">
        <v>3.6</v>
      </c>
      <c r="AZ5" s="75">
        <v>3.8</v>
      </c>
      <c r="BA5" s="75">
        <v>3.5</v>
      </c>
      <c r="BB5" s="75">
        <v>4</v>
      </c>
      <c r="BC5" s="75">
        <v>3.8</v>
      </c>
      <c r="BD5" s="75">
        <v>4.5999999999999996</v>
      </c>
      <c r="BE5" s="75">
        <v>5.0999999999999996</v>
      </c>
      <c r="BF5" s="75">
        <v>4.8</v>
      </c>
      <c r="BG5" s="75">
        <v>7.4</v>
      </c>
      <c r="BH5" s="75">
        <v>6.5</v>
      </c>
      <c r="BI5" s="75">
        <v>7</v>
      </c>
      <c r="BJ5" s="75">
        <v>6.6</v>
      </c>
      <c r="BK5" s="75">
        <v>6.2</v>
      </c>
      <c r="BL5" s="75">
        <v>6.4</v>
      </c>
      <c r="BM5" s="75">
        <v>7.3</v>
      </c>
      <c r="BN5" s="75">
        <v>7.4</v>
      </c>
      <c r="BO5" s="75">
        <v>5.2</v>
      </c>
      <c r="BP5" s="75">
        <v>5.0999999999999996</v>
      </c>
      <c r="BQ5" s="75">
        <v>3.8</v>
      </c>
      <c r="BR5" s="75">
        <v>5.9</v>
      </c>
      <c r="BS5" s="75">
        <v>7</v>
      </c>
      <c r="BT5" s="75">
        <v>8.6</v>
      </c>
      <c r="BU5" s="75">
        <v>8.3000000000000007</v>
      </c>
      <c r="BV5" s="75">
        <v>7.5</v>
      </c>
      <c r="BW5" s="75">
        <v>8.6999999999999993</v>
      </c>
      <c r="BX5" s="75">
        <v>8.4</v>
      </c>
      <c r="BY5" s="75">
        <v>8.1</v>
      </c>
      <c r="BZ5" s="75">
        <v>8.3000000000000007</v>
      </c>
      <c r="CA5" s="75">
        <v>7.4</v>
      </c>
      <c r="CB5" s="75">
        <v>7.1</v>
      </c>
      <c r="CC5" s="75">
        <v>7.6</v>
      </c>
      <c r="CD5" s="75">
        <v>6.9</v>
      </c>
      <c r="CE5" s="75">
        <v>6.8</v>
      </c>
      <c r="CF5" s="75">
        <v>4.3</v>
      </c>
      <c r="CG5" s="75">
        <v>7</v>
      </c>
      <c r="CH5" s="75">
        <v>6.7</v>
      </c>
      <c r="CI5" s="48">
        <f>AVERAGE(C5:CH5)</f>
        <v>8.9488095238095209</v>
      </c>
      <c r="CJ5" s="48">
        <f t="shared" ref="CJ5:CJ18" si="0">SUM(C25:CH25)/(CL5-1)</f>
        <v>70.380360011474465</v>
      </c>
      <c r="CK5" s="48">
        <f>SQRT(CJ5)</f>
        <v>8.3893003290783703</v>
      </c>
      <c r="CL5" s="56">
        <v>84</v>
      </c>
      <c r="CM5" s="50">
        <v>1</v>
      </c>
    </row>
    <row r="6" spans="2:91" ht="14.75" x14ac:dyDescent="0.75">
      <c r="B6" s="13" t="s">
        <v>12</v>
      </c>
      <c r="C6" s="90">
        <v>14.1</v>
      </c>
      <c r="D6" s="90">
        <v>14.4</v>
      </c>
      <c r="E6" s="90">
        <v>14.3</v>
      </c>
      <c r="F6" s="90">
        <v>14.2</v>
      </c>
      <c r="G6" s="90">
        <v>13.8</v>
      </c>
      <c r="H6" s="90">
        <v>14</v>
      </c>
      <c r="I6" s="91">
        <v>13.8</v>
      </c>
      <c r="J6" s="92">
        <v>13.5</v>
      </c>
      <c r="K6" s="90">
        <v>12.7</v>
      </c>
      <c r="L6" s="90">
        <v>13.7</v>
      </c>
      <c r="M6" s="90">
        <v>11.3</v>
      </c>
      <c r="N6" s="90">
        <v>12.1</v>
      </c>
      <c r="O6" s="90">
        <v>11.6</v>
      </c>
      <c r="P6" s="90">
        <v>11.9</v>
      </c>
      <c r="Q6" s="91">
        <v>11.9</v>
      </c>
      <c r="R6" s="92">
        <v>11.1</v>
      </c>
      <c r="S6" s="90">
        <v>12.1</v>
      </c>
      <c r="T6" s="90">
        <v>11.6</v>
      </c>
      <c r="U6" s="90">
        <v>11.3</v>
      </c>
      <c r="V6" s="90">
        <v>11.8</v>
      </c>
      <c r="W6" s="90">
        <v>11.5</v>
      </c>
      <c r="X6" s="90">
        <v>10.5</v>
      </c>
      <c r="Y6" s="91">
        <v>9.4</v>
      </c>
      <c r="Z6" s="92">
        <v>8.6</v>
      </c>
      <c r="AA6" s="90">
        <v>8.4</v>
      </c>
      <c r="AB6" s="90">
        <v>7.3</v>
      </c>
      <c r="AC6" s="90">
        <v>6.4</v>
      </c>
      <c r="AD6" s="90">
        <v>6.4</v>
      </c>
      <c r="AE6" s="90">
        <v>6.4</v>
      </c>
      <c r="AF6" s="90">
        <v>6.2</v>
      </c>
      <c r="AG6" s="91">
        <v>6.1</v>
      </c>
      <c r="AH6" s="92">
        <v>5.3</v>
      </c>
      <c r="AI6" s="90">
        <v>6.3</v>
      </c>
      <c r="AJ6" s="90">
        <v>6.8</v>
      </c>
      <c r="AK6" s="90">
        <v>7.9</v>
      </c>
      <c r="AL6" s="90">
        <v>10.3</v>
      </c>
      <c r="AM6" s="90">
        <v>13.5</v>
      </c>
      <c r="AN6" s="90">
        <v>16.8</v>
      </c>
      <c r="AO6" s="91">
        <v>19.2</v>
      </c>
      <c r="AP6" s="92">
        <v>20</v>
      </c>
      <c r="AQ6" s="90">
        <v>20.5</v>
      </c>
      <c r="AR6" s="90">
        <v>20.3</v>
      </c>
      <c r="AS6" s="90">
        <v>19.100000000000001</v>
      </c>
      <c r="AT6" s="90">
        <v>18</v>
      </c>
      <c r="AU6" s="90">
        <v>17</v>
      </c>
      <c r="AV6" s="90">
        <v>17</v>
      </c>
      <c r="AW6" s="91">
        <v>15.6</v>
      </c>
      <c r="AX6" s="92">
        <v>15.2</v>
      </c>
      <c r="AY6" s="90">
        <v>15.6</v>
      </c>
      <c r="AZ6" s="90">
        <v>16.399999999999999</v>
      </c>
      <c r="BA6" s="90">
        <v>14.3</v>
      </c>
      <c r="BB6" s="90">
        <v>13.7</v>
      </c>
      <c r="BC6" s="90">
        <v>12.4</v>
      </c>
      <c r="BD6" s="90">
        <v>11.7</v>
      </c>
      <c r="BE6" s="91">
        <v>12.2</v>
      </c>
      <c r="BF6" s="92">
        <v>11.4</v>
      </c>
      <c r="BG6" s="90">
        <v>11.3</v>
      </c>
      <c r="BH6" s="90">
        <v>10.5</v>
      </c>
      <c r="BI6" s="90">
        <v>10.9</v>
      </c>
      <c r="BJ6" s="90">
        <v>10.5</v>
      </c>
      <c r="BK6" s="90">
        <v>9.9</v>
      </c>
      <c r="BL6" s="90">
        <v>9.6999999999999993</v>
      </c>
      <c r="BM6" s="91">
        <v>9.8000000000000007</v>
      </c>
      <c r="BN6" s="92">
        <v>9.8000000000000007</v>
      </c>
      <c r="BO6" s="90">
        <v>10</v>
      </c>
      <c r="BP6" s="90">
        <v>9.8000000000000007</v>
      </c>
      <c r="BQ6" s="90">
        <v>9.6999999999999993</v>
      </c>
      <c r="BR6" s="90">
        <v>9.1</v>
      </c>
      <c r="BS6" s="90">
        <v>9.1</v>
      </c>
      <c r="BT6" s="90">
        <v>8.9</v>
      </c>
      <c r="BU6" s="91">
        <v>8.6999999999999993</v>
      </c>
      <c r="BV6" s="93">
        <v>8.3000000000000007</v>
      </c>
      <c r="BW6" s="93">
        <v>8</v>
      </c>
      <c r="BX6" s="90">
        <v>7.6</v>
      </c>
      <c r="BY6" s="90">
        <v>7</v>
      </c>
      <c r="BZ6" s="90">
        <v>6.9</v>
      </c>
      <c r="CA6" s="90">
        <v>6.8</v>
      </c>
      <c r="CB6" s="90">
        <v>6.5</v>
      </c>
      <c r="CC6" s="90">
        <v>6.2</v>
      </c>
      <c r="CD6" s="93">
        <v>6.2</v>
      </c>
      <c r="CE6" s="93">
        <v>7.2</v>
      </c>
      <c r="CF6" s="93">
        <v>8.1999999999999993</v>
      </c>
      <c r="CG6" s="93">
        <v>8.3000000000000007</v>
      </c>
      <c r="CH6" s="94"/>
      <c r="CI6" s="95">
        <f>AVERAGE(C6:CH6)</f>
        <v>11.250602409638557</v>
      </c>
      <c r="CJ6" s="95">
        <f t="shared" si="0"/>
        <v>15.816384444625401</v>
      </c>
      <c r="CK6" s="95">
        <f t="shared" ref="CK6:CK9" si="1">SQRT(CJ6)</f>
        <v>3.976981826036599</v>
      </c>
      <c r="CL6" s="95">
        <v>83</v>
      </c>
      <c r="CM6" s="50">
        <v>-1</v>
      </c>
    </row>
    <row r="7" spans="2:91" ht="14.75" x14ac:dyDescent="0.75">
      <c r="B7" s="73" t="s">
        <v>13</v>
      </c>
      <c r="C7" s="74">
        <v>51.4</v>
      </c>
      <c r="D7" s="74">
        <v>51.4</v>
      </c>
      <c r="E7" s="74">
        <v>51.4</v>
      </c>
      <c r="F7" s="74">
        <v>51.4</v>
      </c>
      <c r="G7" s="74">
        <v>52.1</v>
      </c>
      <c r="H7" s="74">
        <v>52.1</v>
      </c>
      <c r="I7" s="74">
        <v>52.3</v>
      </c>
      <c r="J7" s="74">
        <v>52.3</v>
      </c>
      <c r="K7" s="70">
        <v>52</v>
      </c>
      <c r="L7" s="70">
        <v>53.6</v>
      </c>
      <c r="M7" s="70">
        <v>55.1</v>
      </c>
      <c r="N7" s="70">
        <v>54.7</v>
      </c>
      <c r="O7" s="70">
        <v>53.9</v>
      </c>
      <c r="P7" s="70">
        <v>54.1</v>
      </c>
      <c r="Q7" s="70">
        <v>55.7</v>
      </c>
      <c r="R7" s="70">
        <v>54.3</v>
      </c>
      <c r="S7" s="70">
        <v>54.4</v>
      </c>
      <c r="T7" s="70">
        <v>54.7</v>
      </c>
      <c r="U7" s="70">
        <v>55.4</v>
      </c>
      <c r="V7" s="70">
        <v>55.1</v>
      </c>
      <c r="W7" s="70">
        <v>54.3</v>
      </c>
      <c r="X7" s="70">
        <v>55.8</v>
      </c>
      <c r="Y7" s="70">
        <v>56.4</v>
      </c>
      <c r="Z7" s="70">
        <v>57</v>
      </c>
      <c r="AA7" s="70">
        <v>57.7</v>
      </c>
      <c r="AB7" s="70">
        <v>59.2</v>
      </c>
      <c r="AC7" s="70">
        <v>61.6</v>
      </c>
      <c r="AD7" s="70">
        <v>60.1</v>
      </c>
      <c r="AE7" s="75">
        <v>59.4</v>
      </c>
      <c r="AF7" s="75">
        <v>61.2</v>
      </c>
      <c r="AG7" s="75">
        <v>63</v>
      </c>
      <c r="AH7" s="75">
        <v>63</v>
      </c>
      <c r="AI7" s="75">
        <v>62.3</v>
      </c>
      <c r="AJ7" s="75">
        <v>63.1</v>
      </c>
      <c r="AK7" s="75">
        <v>62.4</v>
      </c>
      <c r="AL7" s="75">
        <v>60.1</v>
      </c>
      <c r="AM7" s="75">
        <v>57.8</v>
      </c>
      <c r="AN7" s="75">
        <v>55.2</v>
      </c>
      <c r="AO7" s="75">
        <v>52.5</v>
      </c>
      <c r="AP7" s="75">
        <v>51.5</v>
      </c>
      <c r="AQ7" s="75">
        <v>50.8</v>
      </c>
      <c r="AR7" s="75">
        <v>51.5</v>
      </c>
      <c r="AS7" s="75">
        <v>53.1</v>
      </c>
      <c r="AT7" s="75">
        <v>52.7</v>
      </c>
      <c r="AU7" s="75">
        <v>52.4</v>
      </c>
      <c r="AV7" s="75">
        <v>53.8</v>
      </c>
      <c r="AW7" s="75">
        <v>54.9</v>
      </c>
      <c r="AX7" s="75">
        <v>55</v>
      </c>
      <c r="AY7" s="75">
        <v>54.4</v>
      </c>
      <c r="AZ7" s="75">
        <v>55.6</v>
      </c>
      <c r="BA7" s="75">
        <v>57.4</v>
      </c>
      <c r="BB7" s="75">
        <v>57.2</v>
      </c>
      <c r="BC7" s="75">
        <v>57.3</v>
      </c>
      <c r="BD7" s="75">
        <v>57.9</v>
      </c>
      <c r="BE7" s="75">
        <v>59</v>
      </c>
      <c r="BF7" s="75">
        <v>58.6</v>
      </c>
      <c r="BG7" s="75">
        <v>58.6</v>
      </c>
      <c r="BH7" s="75">
        <v>59.3</v>
      </c>
      <c r="BI7" s="75">
        <v>59.3</v>
      </c>
      <c r="BJ7" s="75">
        <v>59.3</v>
      </c>
      <c r="BK7" s="75">
        <v>59.7</v>
      </c>
      <c r="BL7" s="75">
        <v>60.9</v>
      </c>
      <c r="BM7" s="75">
        <v>61.4</v>
      </c>
      <c r="BN7" s="75">
        <v>61.4</v>
      </c>
      <c r="BO7" s="75">
        <v>61</v>
      </c>
      <c r="BP7" s="75">
        <v>61.8</v>
      </c>
      <c r="BQ7" s="75">
        <v>61.8</v>
      </c>
      <c r="BR7" s="75">
        <v>61.7</v>
      </c>
      <c r="BS7" s="75">
        <v>61.6</v>
      </c>
      <c r="BT7" s="75">
        <v>62.6</v>
      </c>
      <c r="BU7" s="75">
        <v>63.6</v>
      </c>
      <c r="BV7" s="76">
        <v>63.7</v>
      </c>
      <c r="BW7" s="77">
        <v>63.5</v>
      </c>
      <c r="BX7" s="75">
        <v>64.400000000000006</v>
      </c>
      <c r="BY7" s="77">
        <v>65.3</v>
      </c>
      <c r="BZ7" s="75">
        <v>64.7</v>
      </c>
      <c r="CA7" s="75">
        <v>64.400000000000006</v>
      </c>
      <c r="CB7" s="75">
        <v>64.7</v>
      </c>
      <c r="CC7" s="75">
        <v>65.599999999999994</v>
      </c>
      <c r="CD7" s="75">
        <v>65.400000000000006</v>
      </c>
      <c r="CE7" s="75">
        <v>64.7</v>
      </c>
      <c r="CF7" s="75">
        <v>64.099999999999994</v>
      </c>
      <c r="CG7" s="75">
        <v>64.3</v>
      </c>
      <c r="CH7" s="75">
        <v>63.8</v>
      </c>
      <c r="CI7" s="48">
        <f>AVERAGE(C7:CH7)</f>
        <v>58.038095238095245</v>
      </c>
      <c r="CJ7" s="48">
        <f t="shared" si="0"/>
        <v>20.159013195639705</v>
      </c>
      <c r="CK7" s="48">
        <f>SQRT(CJ7)</f>
        <v>4.4898789733844389</v>
      </c>
      <c r="CL7" s="56">
        <v>84</v>
      </c>
      <c r="CM7" s="50">
        <v>1</v>
      </c>
    </row>
    <row r="8" spans="2:91" ht="14.75" x14ac:dyDescent="0.75">
      <c r="B8" s="73" t="s">
        <v>14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>
        <v>11061</v>
      </c>
      <c r="X8" s="74">
        <v>12039</v>
      </c>
      <c r="Y8" s="74">
        <v>12765</v>
      </c>
      <c r="Z8" s="74">
        <v>13177</v>
      </c>
      <c r="AA8" s="74">
        <v>17140</v>
      </c>
      <c r="AB8" s="74">
        <v>18252</v>
      </c>
      <c r="AC8" s="74">
        <v>20781</v>
      </c>
      <c r="AD8" s="74">
        <v>20454</v>
      </c>
      <c r="AE8" s="79">
        <v>21837</v>
      </c>
      <c r="AF8" s="79">
        <v>21458</v>
      </c>
      <c r="AG8" s="79">
        <v>20803</v>
      </c>
      <c r="AH8" s="79">
        <v>16826</v>
      </c>
      <c r="AI8" s="77">
        <v>20956</v>
      </c>
      <c r="AJ8" s="77">
        <v>18329</v>
      </c>
      <c r="AK8" s="77">
        <v>13690</v>
      </c>
      <c r="AL8" s="77">
        <v>11441</v>
      </c>
      <c r="AM8" s="77">
        <v>9207</v>
      </c>
      <c r="AN8" s="77">
        <v>7786</v>
      </c>
      <c r="AO8" s="77">
        <v>6630</v>
      </c>
      <c r="AP8" s="77">
        <v>5776</v>
      </c>
      <c r="AQ8" s="77">
        <v>5949</v>
      </c>
      <c r="AR8" s="77">
        <v>6378</v>
      </c>
      <c r="AS8" s="77">
        <v>7279</v>
      </c>
      <c r="AT8" s="77">
        <v>7224</v>
      </c>
      <c r="AU8" s="77">
        <v>10629</v>
      </c>
      <c r="AV8" s="77">
        <v>10573</v>
      </c>
      <c r="AW8" s="77">
        <v>9990</v>
      </c>
      <c r="AX8" s="77">
        <v>9314</v>
      </c>
      <c r="AY8" s="77">
        <v>11850</v>
      </c>
      <c r="AZ8" s="77">
        <v>11477</v>
      </c>
      <c r="BA8" s="77">
        <v>10976</v>
      </c>
      <c r="BB8" s="77">
        <v>11217</v>
      </c>
      <c r="BC8" s="77">
        <v>14958</v>
      </c>
      <c r="BD8" s="77">
        <v>13963</v>
      </c>
      <c r="BE8" s="77">
        <v>13203</v>
      </c>
      <c r="BF8" s="77">
        <v>11988</v>
      </c>
      <c r="BG8" s="77">
        <v>14387</v>
      </c>
      <c r="BH8" s="77">
        <v>13222</v>
      </c>
      <c r="BI8" s="77">
        <v>11399</v>
      </c>
      <c r="BJ8" s="77">
        <v>10277</v>
      </c>
      <c r="BK8" s="77">
        <v>13600</v>
      </c>
      <c r="BL8" s="77">
        <v>14224</v>
      </c>
      <c r="BM8" s="77">
        <v>12745</v>
      </c>
      <c r="BN8" s="77">
        <v>12211</v>
      </c>
      <c r="BO8" s="77">
        <v>13821</v>
      </c>
      <c r="BP8" s="77">
        <v>15250</v>
      </c>
      <c r="BQ8" s="77">
        <v>14226</v>
      </c>
      <c r="BR8" s="77">
        <v>14445</v>
      </c>
      <c r="BS8" s="77">
        <v>16185</v>
      </c>
      <c r="BT8" s="77">
        <v>16708</v>
      </c>
      <c r="BU8" s="77">
        <v>17638</v>
      </c>
      <c r="BV8" s="75">
        <v>17574</v>
      </c>
      <c r="BW8" s="75">
        <v>22179</v>
      </c>
      <c r="BX8" s="77">
        <v>24637</v>
      </c>
      <c r="BY8" s="75">
        <v>22711</v>
      </c>
      <c r="BZ8" s="77">
        <v>21340</v>
      </c>
      <c r="CA8" s="77">
        <v>28724</v>
      </c>
      <c r="CB8" s="77">
        <v>30465</v>
      </c>
      <c r="CC8" s="77">
        <v>29176</v>
      </c>
      <c r="CD8" s="80">
        <v>28072</v>
      </c>
      <c r="CE8" s="81">
        <v>18855</v>
      </c>
      <c r="CF8" s="81">
        <v>21052</v>
      </c>
      <c r="CG8" s="81">
        <v>20888</v>
      </c>
      <c r="CH8" s="81">
        <v>17246</v>
      </c>
      <c r="CI8" s="48">
        <f>AVERAGE(C8:CH8)</f>
        <v>15322.390625</v>
      </c>
      <c r="CJ8" s="48">
        <f t="shared" si="0"/>
        <v>34590761.479910716</v>
      </c>
      <c r="CK8" s="49">
        <f>SQRT(CJ8)</f>
        <v>5881.3911177467799</v>
      </c>
      <c r="CL8" s="57">
        <v>64</v>
      </c>
      <c r="CM8" s="50">
        <v>1</v>
      </c>
    </row>
    <row r="9" spans="2:91" ht="14.75" x14ac:dyDescent="0.75">
      <c r="B9" s="73" t="s">
        <v>15</v>
      </c>
      <c r="C9" s="70">
        <v>59.1</v>
      </c>
      <c r="D9" s="70">
        <v>57.1</v>
      </c>
      <c r="E9" s="70">
        <v>57.4</v>
      </c>
      <c r="F9" s="70">
        <v>59.8</v>
      </c>
      <c r="G9" s="70">
        <v>52.1</v>
      </c>
      <c r="H9" s="70">
        <v>64.3</v>
      </c>
      <c r="I9" s="70">
        <v>66.099999999999994</v>
      </c>
      <c r="J9" s="70">
        <v>66.900000000000006</v>
      </c>
      <c r="K9" s="70">
        <v>70.599999999999994</v>
      </c>
      <c r="L9" s="70">
        <v>68.3</v>
      </c>
      <c r="M9" s="70">
        <v>68.8</v>
      </c>
      <c r="N9" s="70">
        <v>72.400000000000006</v>
      </c>
      <c r="O9" s="70">
        <v>71.2</v>
      </c>
      <c r="P9" s="70">
        <v>67.099999999999994</v>
      </c>
      <c r="Q9" s="70">
        <v>65.5</v>
      </c>
      <c r="R9" s="70">
        <v>70.900000000000006</v>
      </c>
      <c r="S9" s="70">
        <v>72.7</v>
      </c>
      <c r="T9" s="70">
        <v>72.3</v>
      </c>
      <c r="U9" s="70">
        <v>72.099999999999994</v>
      </c>
      <c r="V9" s="70">
        <v>69.599999999999994</v>
      </c>
      <c r="W9" s="70">
        <v>70.8</v>
      </c>
      <c r="X9" s="70">
        <v>71.599999999999994</v>
      </c>
      <c r="Y9" s="70">
        <v>75.3</v>
      </c>
      <c r="Z9" s="70">
        <v>70.8</v>
      </c>
      <c r="AA9" s="70">
        <v>74.3</v>
      </c>
      <c r="AB9" s="70">
        <v>72.7</v>
      </c>
      <c r="AC9" s="70">
        <v>71.2</v>
      </c>
      <c r="AD9" s="70">
        <v>73.099999999999994</v>
      </c>
      <c r="AE9" s="75">
        <v>71.400000000000006</v>
      </c>
      <c r="AF9" s="75">
        <v>72.900000000000006</v>
      </c>
      <c r="AG9" s="75">
        <v>70.400000000000006</v>
      </c>
      <c r="AH9" s="75">
        <v>72.400000000000006</v>
      </c>
      <c r="AI9" s="75">
        <v>70.3</v>
      </c>
      <c r="AJ9" s="75">
        <v>66.3</v>
      </c>
      <c r="AK9" s="75">
        <v>65.900000000000006</v>
      </c>
      <c r="AL9" s="75">
        <v>62.9</v>
      </c>
      <c r="AM9" s="75">
        <v>57.2</v>
      </c>
      <c r="AN9" s="75">
        <v>52.3</v>
      </c>
      <c r="AO9" s="75">
        <v>52.6</v>
      </c>
      <c r="AP9" s="75">
        <v>52.2</v>
      </c>
      <c r="AQ9" s="75">
        <v>57.9</v>
      </c>
      <c r="AR9" s="75">
        <v>60.6</v>
      </c>
      <c r="AS9" s="75">
        <v>65.099999999999994</v>
      </c>
      <c r="AT9" s="75">
        <v>66.099999999999994</v>
      </c>
      <c r="AU9" s="75">
        <v>66.7</v>
      </c>
      <c r="AV9" s="75">
        <v>67</v>
      </c>
      <c r="AW9" s="75">
        <v>68.5</v>
      </c>
      <c r="AX9" s="75">
        <v>68.2</v>
      </c>
      <c r="AY9" s="75">
        <v>68.3</v>
      </c>
      <c r="AZ9" s="75">
        <v>71.400000000000006</v>
      </c>
      <c r="BA9" s="75">
        <v>72</v>
      </c>
      <c r="BB9" s="75">
        <v>71.599999999999994</v>
      </c>
      <c r="BC9" s="75">
        <v>72.099999999999994</v>
      </c>
      <c r="BD9" s="75">
        <v>72</v>
      </c>
      <c r="BE9" s="75">
        <v>71.8</v>
      </c>
      <c r="BF9" s="75">
        <v>72.2</v>
      </c>
      <c r="BG9" s="75">
        <v>72.099999999999994</v>
      </c>
      <c r="BH9" s="75">
        <v>72</v>
      </c>
      <c r="BI9" s="75">
        <v>71.5</v>
      </c>
      <c r="BJ9" s="75">
        <v>73.3</v>
      </c>
      <c r="BK9" s="75">
        <v>71.3</v>
      </c>
      <c r="BL9" s="75">
        <v>72.2</v>
      </c>
      <c r="BM9" s="75">
        <v>71.400000000000006</v>
      </c>
      <c r="BN9" s="75">
        <v>71</v>
      </c>
      <c r="BO9" s="75">
        <v>72.3</v>
      </c>
      <c r="BP9" s="75">
        <v>73</v>
      </c>
      <c r="BQ9" s="75">
        <v>71.8</v>
      </c>
      <c r="BR9" s="75">
        <v>73.099999999999994</v>
      </c>
      <c r="BS9" s="75">
        <v>74.5</v>
      </c>
      <c r="BT9" s="75">
        <v>74.8</v>
      </c>
      <c r="BU9" s="75">
        <v>74.5</v>
      </c>
      <c r="BV9" s="76">
        <v>74.2</v>
      </c>
      <c r="BW9" s="77">
        <v>75.8</v>
      </c>
      <c r="BX9" s="75">
        <v>76.3</v>
      </c>
      <c r="BY9" s="75">
        <v>77.400000000000006</v>
      </c>
      <c r="BZ9" s="75">
        <v>75.900000000000006</v>
      </c>
      <c r="CA9" s="75">
        <v>77</v>
      </c>
      <c r="CB9" s="75">
        <v>76.900000000000006</v>
      </c>
      <c r="CC9" s="75">
        <v>75.900000000000006</v>
      </c>
      <c r="CD9" s="75">
        <v>75.5</v>
      </c>
      <c r="CE9" s="75">
        <v>74.7</v>
      </c>
      <c r="CF9" s="75">
        <v>69.099999999999994</v>
      </c>
      <c r="CG9" s="75">
        <v>70.8</v>
      </c>
      <c r="CH9" s="75">
        <v>72.7</v>
      </c>
      <c r="CI9" s="48">
        <f>AVERAGE(C9:CH9)</f>
        <v>69.326190476190462</v>
      </c>
      <c r="CJ9" s="48">
        <f t="shared" si="0"/>
        <v>36.517137119908206</v>
      </c>
      <c r="CK9" s="48">
        <f t="shared" si="1"/>
        <v>6.0429410984973373</v>
      </c>
      <c r="CL9" s="56">
        <v>84</v>
      </c>
      <c r="CM9" s="50">
        <v>-1</v>
      </c>
    </row>
    <row r="10" spans="2:91" ht="14.75" x14ac:dyDescent="0.75">
      <c r="B10" s="73" t="s">
        <v>16</v>
      </c>
      <c r="C10" s="74"/>
      <c r="D10" s="74"/>
      <c r="E10" s="74"/>
      <c r="F10" s="74"/>
      <c r="G10" s="60">
        <v>74</v>
      </c>
      <c r="H10" s="60">
        <v>70</v>
      </c>
      <c r="I10" s="60">
        <v>54</v>
      </c>
      <c r="J10" s="60">
        <v>56</v>
      </c>
      <c r="K10" s="60">
        <v>53.666666666666664</v>
      </c>
      <c r="L10" s="60">
        <v>45</v>
      </c>
      <c r="M10" s="60">
        <v>30.333333333333332</v>
      </c>
      <c r="N10" s="60">
        <v>34.333333333333336</v>
      </c>
      <c r="O10" s="60">
        <v>43</v>
      </c>
      <c r="P10" s="60">
        <v>50</v>
      </c>
      <c r="Q10" s="60">
        <v>35</v>
      </c>
      <c r="R10" s="60">
        <v>32</v>
      </c>
      <c r="S10" s="70">
        <v>44.666666666666664</v>
      </c>
      <c r="T10" s="70">
        <v>40</v>
      </c>
      <c r="U10" s="70">
        <v>28.333333333333332</v>
      </c>
      <c r="V10" s="70">
        <v>26.333333333333332</v>
      </c>
      <c r="W10" s="70">
        <v>34.333333333333336</v>
      </c>
      <c r="X10" s="70">
        <v>28.333333333333332</v>
      </c>
      <c r="Y10" s="70">
        <v>17.333333333333332</v>
      </c>
      <c r="Z10" s="70">
        <v>13.333333333333334</v>
      </c>
      <c r="AA10" s="70">
        <v>18.666666666666668</v>
      </c>
      <c r="AB10" s="70">
        <v>16.333333333333332</v>
      </c>
      <c r="AC10" s="70">
        <v>10</v>
      </c>
      <c r="AD10" s="70">
        <v>10</v>
      </c>
      <c r="AE10" s="75">
        <v>15</v>
      </c>
      <c r="AF10" s="75">
        <v>13.666666666666666</v>
      </c>
      <c r="AG10" s="75">
        <v>12.333333333333334</v>
      </c>
      <c r="AH10" s="75">
        <v>19.333333333333332</v>
      </c>
      <c r="AI10" s="75">
        <v>41</v>
      </c>
      <c r="AJ10" s="75">
        <v>55.666666666666664</v>
      </c>
      <c r="AK10" s="75">
        <v>55.333333333333336</v>
      </c>
      <c r="AL10" s="75">
        <v>67.666666666666671</v>
      </c>
      <c r="AM10" s="75">
        <v>78.666666666666671</v>
      </c>
      <c r="AN10" s="75">
        <v>80.666666666666671</v>
      </c>
      <c r="AO10" s="75">
        <v>78.666666666666671</v>
      </c>
      <c r="AP10" s="75">
        <v>80.666666666666671</v>
      </c>
      <c r="AQ10" s="75">
        <v>78.333333333333329</v>
      </c>
      <c r="AR10" s="75">
        <v>77</v>
      </c>
      <c r="AS10" s="75">
        <v>65.666666666666671</v>
      </c>
      <c r="AT10" s="75">
        <v>66.666666666666671</v>
      </c>
      <c r="AU10" s="75">
        <v>66</v>
      </c>
      <c r="AV10" s="75">
        <v>59.666666666666664</v>
      </c>
      <c r="AW10" s="75">
        <v>46</v>
      </c>
      <c r="AX10" s="75">
        <v>46.666666666666664</v>
      </c>
      <c r="AY10" s="75">
        <v>51</v>
      </c>
      <c r="AZ10" s="75">
        <v>43</v>
      </c>
      <c r="BA10" s="75">
        <v>37.333333333333336</v>
      </c>
      <c r="BB10" s="75">
        <v>41.333333333333336</v>
      </c>
      <c r="BC10" s="75">
        <v>49</v>
      </c>
      <c r="BD10" s="75">
        <v>42</v>
      </c>
      <c r="BE10" s="75">
        <v>39.666666666666664</v>
      </c>
      <c r="BF10" s="75">
        <v>42</v>
      </c>
      <c r="BG10" s="75">
        <v>45.333333333333336</v>
      </c>
      <c r="BH10" s="75">
        <v>41.666666666666664</v>
      </c>
      <c r="BI10" s="75">
        <v>34.666666666666664</v>
      </c>
      <c r="BJ10" s="75">
        <v>39.666666666666664</v>
      </c>
      <c r="BK10" s="75">
        <v>46.666666666666664</v>
      </c>
      <c r="BL10" s="75">
        <v>48.333333333333336</v>
      </c>
      <c r="BM10" s="75">
        <v>41.333333333333336</v>
      </c>
      <c r="BN10" s="75">
        <v>53</v>
      </c>
      <c r="BO10" s="75">
        <v>58</v>
      </c>
      <c r="BP10" s="75">
        <v>59</v>
      </c>
      <c r="BQ10" s="75">
        <v>53.666666666666664</v>
      </c>
      <c r="BR10" s="75">
        <v>52</v>
      </c>
      <c r="BS10" s="75">
        <v>50</v>
      </c>
      <c r="BT10" s="75">
        <v>40.666666666666664</v>
      </c>
      <c r="BU10" s="75">
        <v>32</v>
      </c>
      <c r="BV10" s="82">
        <v>30</v>
      </c>
      <c r="BW10" s="82">
        <v>30</v>
      </c>
      <c r="BX10" s="82">
        <v>25.666666666666668</v>
      </c>
      <c r="BY10" s="82">
        <v>20.333333333333332</v>
      </c>
      <c r="BZ10" s="82">
        <v>21.666666666666668</v>
      </c>
      <c r="CA10" s="82">
        <v>19</v>
      </c>
      <c r="CB10" s="82">
        <v>21.333333333333332</v>
      </c>
      <c r="CC10" s="82">
        <v>22</v>
      </c>
      <c r="CD10" s="82">
        <v>28.666666666666668</v>
      </c>
      <c r="CE10" s="82">
        <v>31.666666666666668</v>
      </c>
      <c r="CF10" s="82">
        <v>34.666666666666664</v>
      </c>
      <c r="CG10" s="82">
        <v>35</v>
      </c>
      <c r="CH10" s="82">
        <v>33</v>
      </c>
      <c r="CI10" s="48">
        <f>AVERAGE(G10:CH10)</f>
        <v>42.05</v>
      </c>
      <c r="CJ10" s="48">
        <f t="shared" si="0"/>
        <v>341.29423347398017</v>
      </c>
      <c r="CK10" s="48">
        <f t="shared" ref="CK10:CK12" si="2">SQRT(CJ10)</f>
        <v>18.474150412778936</v>
      </c>
      <c r="CL10" s="56">
        <v>80</v>
      </c>
      <c r="CM10" s="50">
        <v>-1</v>
      </c>
    </row>
    <row r="11" spans="2:91" ht="14.75" x14ac:dyDescent="0.75">
      <c r="B11" s="73" t="s">
        <v>17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83">
        <v>39</v>
      </c>
      <c r="T11" s="83">
        <v>34</v>
      </c>
      <c r="U11" s="83">
        <v>32</v>
      </c>
      <c r="V11" s="83">
        <v>32</v>
      </c>
      <c r="W11" s="83">
        <v>29</v>
      </c>
      <c r="X11" s="83">
        <v>36</v>
      </c>
      <c r="Y11" s="83">
        <v>26</v>
      </c>
      <c r="Z11" s="83">
        <v>22</v>
      </c>
      <c r="AA11" s="83">
        <v>30</v>
      </c>
      <c r="AB11" s="83">
        <v>26</v>
      </c>
      <c r="AC11" s="83">
        <v>25</v>
      </c>
      <c r="AD11" s="83">
        <v>22</v>
      </c>
      <c r="AE11" s="83">
        <v>23</v>
      </c>
      <c r="AF11" s="83">
        <v>25</v>
      </c>
      <c r="AG11" s="83">
        <v>24</v>
      </c>
      <c r="AH11" s="83">
        <v>29</v>
      </c>
      <c r="AI11" s="83">
        <v>39</v>
      </c>
      <c r="AJ11" s="83">
        <v>45</v>
      </c>
      <c r="AK11" s="83">
        <v>49</v>
      </c>
      <c r="AL11" s="83">
        <v>61</v>
      </c>
      <c r="AM11" s="83">
        <v>72</v>
      </c>
      <c r="AN11" s="83">
        <v>75</v>
      </c>
      <c r="AO11" s="83">
        <v>70</v>
      </c>
      <c r="AP11" s="83">
        <v>69</v>
      </c>
      <c r="AQ11" s="83">
        <v>69</v>
      </c>
      <c r="AR11" s="83">
        <v>55</v>
      </c>
      <c r="AS11" s="83">
        <v>48</v>
      </c>
      <c r="AT11" s="83">
        <v>54</v>
      </c>
      <c r="AU11" s="83">
        <v>58</v>
      </c>
      <c r="AV11" s="83">
        <v>52</v>
      </c>
      <c r="AW11" s="83">
        <v>48</v>
      </c>
      <c r="AX11" s="83">
        <v>46</v>
      </c>
      <c r="AY11" s="83">
        <v>50</v>
      </c>
      <c r="AZ11" s="83">
        <v>49</v>
      </c>
      <c r="BA11" s="83">
        <v>43</v>
      </c>
      <c r="BB11" s="83">
        <v>44</v>
      </c>
      <c r="BC11" s="83">
        <v>46</v>
      </c>
      <c r="BD11" s="83">
        <v>50</v>
      </c>
      <c r="BE11" s="83">
        <v>42</v>
      </c>
      <c r="BF11" s="83">
        <v>41</v>
      </c>
      <c r="BG11" s="83">
        <v>40</v>
      </c>
      <c r="BH11" s="83">
        <v>42</v>
      </c>
      <c r="BI11" s="83">
        <v>39</v>
      </c>
      <c r="BJ11" s="83">
        <v>42</v>
      </c>
      <c r="BK11" s="83">
        <v>43</v>
      </c>
      <c r="BL11" s="83">
        <v>44</v>
      </c>
      <c r="BM11" s="83">
        <v>44</v>
      </c>
      <c r="BN11" s="83">
        <v>43</v>
      </c>
      <c r="BO11" s="83">
        <v>46</v>
      </c>
      <c r="BP11" s="83">
        <v>45</v>
      </c>
      <c r="BQ11" s="83">
        <v>42</v>
      </c>
      <c r="BR11" s="83">
        <v>42</v>
      </c>
      <c r="BS11" s="83">
        <v>40</v>
      </c>
      <c r="BT11" s="83">
        <v>38</v>
      </c>
      <c r="BU11" s="83">
        <v>36</v>
      </c>
      <c r="BV11" s="83">
        <v>32</v>
      </c>
      <c r="BW11" s="83">
        <v>33</v>
      </c>
      <c r="BX11" s="83">
        <v>31</v>
      </c>
      <c r="BY11" s="83">
        <v>28</v>
      </c>
      <c r="BZ11" s="83">
        <v>29</v>
      </c>
      <c r="CA11" s="83">
        <v>29</v>
      </c>
      <c r="CB11" s="83">
        <v>30</v>
      </c>
      <c r="CC11" s="83">
        <v>34</v>
      </c>
      <c r="CD11" s="83">
        <v>37</v>
      </c>
      <c r="CE11" s="83">
        <v>35</v>
      </c>
      <c r="CF11" s="83">
        <v>40</v>
      </c>
      <c r="CG11" s="75">
        <v>37</v>
      </c>
      <c r="CH11" s="75">
        <v>35</v>
      </c>
      <c r="CI11" s="48">
        <f t="shared" ref="CI11:CI18" si="3">AVERAGE(C11:CH11)</f>
        <v>40.955882352941174</v>
      </c>
      <c r="CJ11" s="48">
        <f t="shared" si="0"/>
        <v>152.34130816505709</v>
      </c>
      <c r="CK11" s="48">
        <f t="shared" si="2"/>
        <v>12.342662118240824</v>
      </c>
      <c r="CL11" s="56">
        <v>68</v>
      </c>
      <c r="CM11" s="50">
        <v>-1</v>
      </c>
    </row>
    <row r="12" spans="2:91" ht="14.75" x14ac:dyDescent="0.75">
      <c r="B12" s="73" t="s">
        <v>18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4">
        <v>33</v>
      </c>
      <c r="T12" s="84">
        <v>35</v>
      </c>
      <c r="U12" s="84">
        <v>37</v>
      </c>
      <c r="V12" s="84">
        <v>30</v>
      </c>
      <c r="W12" s="84">
        <v>29</v>
      </c>
      <c r="X12" s="84">
        <v>30</v>
      </c>
      <c r="Y12" s="84">
        <v>29</v>
      </c>
      <c r="Z12" s="84">
        <v>29</v>
      </c>
      <c r="AA12" s="84">
        <v>23</v>
      </c>
      <c r="AB12" s="84">
        <v>28</v>
      </c>
      <c r="AC12" s="84">
        <v>23</v>
      </c>
      <c r="AD12" s="84">
        <v>21</v>
      </c>
      <c r="AE12" s="82">
        <v>23</v>
      </c>
      <c r="AF12" s="82">
        <v>18</v>
      </c>
      <c r="AG12" s="82">
        <v>18</v>
      </c>
      <c r="AH12" s="82">
        <v>17</v>
      </c>
      <c r="AI12" s="82">
        <v>21</v>
      </c>
      <c r="AJ12" s="82">
        <v>27</v>
      </c>
      <c r="AK12" s="82">
        <v>40</v>
      </c>
      <c r="AL12" s="82">
        <v>46</v>
      </c>
      <c r="AM12" s="82">
        <v>53</v>
      </c>
      <c r="AN12" s="82">
        <v>55</v>
      </c>
      <c r="AO12" s="82">
        <v>60</v>
      </c>
      <c r="AP12" s="82">
        <v>56</v>
      </c>
      <c r="AQ12" s="82">
        <v>59</v>
      </c>
      <c r="AR12" s="82">
        <v>52</v>
      </c>
      <c r="AS12" s="82">
        <v>49</v>
      </c>
      <c r="AT12" s="82">
        <v>49</v>
      </c>
      <c r="AU12" s="82">
        <v>56</v>
      </c>
      <c r="AV12" s="82">
        <v>54</v>
      </c>
      <c r="AW12" s="82">
        <v>46</v>
      </c>
      <c r="AX12" s="82">
        <v>49</v>
      </c>
      <c r="AY12" s="82">
        <v>44</v>
      </c>
      <c r="AZ12" s="82">
        <v>45</v>
      </c>
      <c r="BA12" s="82">
        <v>37</v>
      </c>
      <c r="BB12" s="82">
        <v>43</v>
      </c>
      <c r="BC12" s="82">
        <v>38</v>
      </c>
      <c r="BD12" s="82">
        <v>36</v>
      </c>
      <c r="BE12" s="82">
        <v>33</v>
      </c>
      <c r="BF12" s="82">
        <v>36</v>
      </c>
      <c r="BG12" s="82">
        <v>35</v>
      </c>
      <c r="BH12" s="82">
        <v>33</v>
      </c>
      <c r="BI12" s="82">
        <v>36</v>
      </c>
      <c r="BJ12" s="82">
        <v>35</v>
      </c>
      <c r="BK12" s="82">
        <v>36</v>
      </c>
      <c r="BL12" s="82">
        <v>36</v>
      </c>
      <c r="BM12" s="82">
        <v>35</v>
      </c>
      <c r="BN12" s="82">
        <v>38</v>
      </c>
      <c r="BO12" s="82">
        <v>34</v>
      </c>
      <c r="BP12" s="82">
        <v>34</v>
      </c>
      <c r="BQ12" s="82">
        <v>31</v>
      </c>
      <c r="BR12" s="82">
        <v>33</v>
      </c>
      <c r="BS12" s="82">
        <v>35</v>
      </c>
      <c r="BT12" s="82">
        <v>31</v>
      </c>
      <c r="BU12" s="82">
        <v>30</v>
      </c>
      <c r="BV12" s="82">
        <v>28</v>
      </c>
      <c r="BW12" s="75">
        <v>29</v>
      </c>
      <c r="BX12" s="82">
        <v>27</v>
      </c>
      <c r="BY12" s="70">
        <v>26</v>
      </c>
      <c r="BZ12" s="82">
        <v>25</v>
      </c>
      <c r="CA12" s="82">
        <v>23</v>
      </c>
      <c r="CB12" s="82">
        <v>25</v>
      </c>
      <c r="CC12" s="82">
        <v>26</v>
      </c>
      <c r="CD12" s="75">
        <v>26</v>
      </c>
      <c r="CE12" s="75">
        <v>28</v>
      </c>
      <c r="CF12" s="75">
        <v>29</v>
      </c>
      <c r="CG12" s="75">
        <v>35</v>
      </c>
      <c r="CH12" s="75">
        <v>29</v>
      </c>
      <c r="CI12" s="48">
        <f t="shared" si="3"/>
        <v>34.926470588235297</v>
      </c>
      <c r="CJ12" s="48">
        <f t="shared" si="0"/>
        <v>112.18854258121158</v>
      </c>
      <c r="CK12" s="48">
        <f t="shared" si="2"/>
        <v>10.591909298196033</v>
      </c>
      <c r="CL12" s="56">
        <v>68</v>
      </c>
      <c r="CM12" s="50">
        <v>1</v>
      </c>
    </row>
    <row r="13" spans="2:91" ht="14.75" x14ac:dyDescent="0.75">
      <c r="B13" s="73" t="s">
        <v>19</v>
      </c>
      <c r="C13" s="70">
        <v>81.466666666666669</v>
      </c>
      <c r="D13" s="70">
        <v>89.733333333333334</v>
      </c>
      <c r="E13" s="70">
        <v>91.033333333333346</v>
      </c>
      <c r="F13" s="70">
        <v>101.3</v>
      </c>
      <c r="G13" s="70">
        <v>100</v>
      </c>
      <c r="H13" s="70">
        <v>96.433333333333337</v>
      </c>
      <c r="I13" s="70">
        <v>103.26666666666665</v>
      </c>
      <c r="J13" s="70">
        <v>100.33333333333333</v>
      </c>
      <c r="K13" s="70">
        <v>106.43333333333334</v>
      </c>
      <c r="L13" s="70">
        <v>102</v>
      </c>
      <c r="M13" s="70">
        <v>103.53333333333332</v>
      </c>
      <c r="N13" s="70">
        <v>104.86666666666667</v>
      </c>
      <c r="O13" s="70">
        <v>108.3</v>
      </c>
      <c r="P13" s="70">
        <v>108.46666666666665</v>
      </c>
      <c r="Q13" s="70">
        <v>107.83333333333333</v>
      </c>
      <c r="R13" s="70">
        <v>107.86666666666667</v>
      </c>
      <c r="S13" s="70">
        <v>108.26666666666665</v>
      </c>
      <c r="T13" s="70">
        <v>109.2</v>
      </c>
      <c r="U13" s="70">
        <v>108.56666666666666</v>
      </c>
      <c r="V13" s="70">
        <v>107.16666666666667</v>
      </c>
      <c r="W13" s="70">
        <v>107.93333333333334</v>
      </c>
      <c r="X13" s="70">
        <v>109.16666666666667</v>
      </c>
      <c r="Y13" s="70">
        <v>110.26666666666667</v>
      </c>
      <c r="Z13" s="70">
        <v>111.43333333333334</v>
      </c>
      <c r="AA13" s="70">
        <v>110.93333333333334</v>
      </c>
      <c r="AB13" s="70">
        <v>111.5</v>
      </c>
      <c r="AC13" s="70">
        <v>114.53333333333335</v>
      </c>
      <c r="AD13" s="70">
        <v>114.76666666666665</v>
      </c>
      <c r="AE13" s="70">
        <v>116.36666666666667</v>
      </c>
      <c r="AF13" s="70">
        <v>113.06666666666666</v>
      </c>
      <c r="AG13" s="70">
        <v>110.8</v>
      </c>
      <c r="AH13" s="70">
        <v>106.06666666666668</v>
      </c>
      <c r="AI13" s="70">
        <v>101.63333333333333</v>
      </c>
      <c r="AJ13" s="70">
        <v>93.433333333333337</v>
      </c>
      <c r="AK13" s="70">
        <v>89.7</v>
      </c>
      <c r="AL13" s="70">
        <v>80.100000000000009</v>
      </c>
      <c r="AM13" s="70">
        <v>65.2</v>
      </c>
      <c r="AN13" s="70">
        <v>68.600000000000009</v>
      </c>
      <c r="AO13" s="70">
        <v>68.900000000000006</v>
      </c>
      <c r="AP13" s="70">
        <v>73.966666666666683</v>
      </c>
      <c r="AQ13" s="70">
        <v>82.4</v>
      </c>
      <c r="AR13" s="70">
        <v>92.266666666666652</v>
      </c>
      <c r="AS13" s="70">
        <v>95.933333333333337</v>
      </c>
      <c r="AT13" s="70">
        <v>99.2</v>
      </c>
      <c r="AU13" s="70">
        <v>99.533333333333346</v>
      </c>
      <c r="AV13" s="70">
        <v>99.733333333333334</v>
      </c>
      <c r="AW13" s="70">
        <v>100.13333333333333</v>
      </c>
      <c r="AX13" s="70">
        <v>99.833333333333329</v>
      </c>
      <c r="AY13" s="70">
        <v>101.8</v>
      </c>
      <c r="AZ13" s="70">
        <v>100.16666666666667</v>
      </c>
      <c r="BA13" s="70">
        <v>99.600000000000009</v>
      </c>
      <c r="BB13" s="70">
        <v>100.93333333333334</v>
      </c>
      <c r="BC13" s="70">
        <v>102.96666666666665</v>
      </c>
      <c r="BD13" s="70">
        <v>100.66666666666667</v>
      </c>
      <c r="BE13" s="70">
        <v>99.666666666666671</v>
      </c>
      <c r="BF13" s="70">
        <v>100.83333333333333</v>
      </c>
      <c r="BG13" s="70">
        <v>103.36666666666666</v>
      </c>
      <c r="BH13" s="70">
        <v>101.3</v>
      </c>
      <c r="BI13" s="70">
        <v>99.833333333333329</v>
      </c>
      <c r="BJ13" s="70">
        <v>99.800000000000011</v>
      </c>
      <c r="BK13" s="70">
        <v>98.3</v>
      </c>
      <c r="BL13" s="70">
        <v>99</v>
      </c>
      <c r="BM13" s="70">
        <v>99.2</v>
      </c>
      <c r="BN13" s="70">
        <v>98.866666666666674</v>
      </c>
      <c r="BO13" s="70">
        <v>99.933333333333337</v>
      </c>
      <c r="BP13" s="70">
        <v>101.16666666666667</v>
      </c>
      <c r="BQ13" s="70">
        <v>101.10000000000001</v>
      </c>
      <c r="BR13" s="70">
        <v>100.8</v>
      </c>
      <c r="BS13" s="70">
        <v>101.46666666666665</v>
      </c>
      <c r="BT13" s="70">
        <v>102.83333333333333</v>
      </c>
      <c r="BU13" s="70">
        <v>103.23333333333333</v>
      </c>
      <c r="BV13" s="70">
        <v>104.73333333333333</v>
      </c>
      <c r="BW13" s="70">
        <v>104.59999999999998</v>
      </c>
      <c r="BX13" s="70">
        <v>102.3</v>
      </c>
      <c r="BY13" s="85">
        <v>103.53333333333335</v>
      </c>
      <c r="BZ13" s="70">
        <v>104</v>
      </c>
      <c r="CA13" s="70">
        <v>103.13333333333333</v>
      </c>
      <c r="CB13" s="70">
        <v>101.3</v>
      </c>
      <c r="CC13" s="70">
        <v>101.06666666666666</v>
      </c>
      <c r="CD13" s="70">
        <v>100.53333333333332</v>
      </c>
      <c r="CE13" s="70">
        <v>100.43333333333334</v>
      </c>
      <c r="CF13" s="70">
        <v>81.266666666666666</v>
      </c>
      <c r="CG13" s="70">
        <v>91.8</v>
      </c>
      <c r="CH13" s="70">
        <v>91.133333333333326</v>
      </c>
      <c r="CI13" s="48">
        <f t="shared" si="3"/>
        <v>100.00158730158732</v>
      </c>
      <c r="CJ13" s="48">
        <f t="shared" si="0"/>
        <v>99.458498119461964</v>
      </c>
      <c r="CK13" s="48">
        <f t="shared" ref="CK13:CK18" si="4">SQRT(CJ13)</f>
        <v>9.9728881533616907</v>
      </c>
      <c r="CL13" s="56">
        <v>84</v>
      </c>
      <c r="CM13" s="50">
        <v>1</v>
      </c>
    </row>
    <row r="14" spans="2:91" ht="14.75" x14ac:dyDescent="0.75">
      <c r="B14" s="69" t="s">
        <v>160</v>
      </c>
      <c r="C14" s="85">
        <v>1002</v>
      </c>
      <c r="D14" s="85">
        <v>1063</v>
      </c>
      <c r="E14" s="85">
        <v>1154.9000000000001</v>
      </c>
      <c r="F14" s="85">
        <v>1286.5999999999999</v>
      </c>
      <c r="G14" s="85">
        <v>1410.4</v>
      </c>
      <c r="H14" s="85">
        <v>1526.6</v>
      </c>
      <c r="I14" s="85">
        <v>1655.9</v>
      </c>
      <c r="J14" s="85">
        <v>1927.6</v>
      </c>
      <c r="K14" s="85">
        <v>2040.5</v>
      </c>
      <c r="L14" s="85">
        <v>2154.8000000000002</v>
      </c>
      <c r="M14" s="85">
        <v>2367.9</v>
      </c>
      <c r="N14" s="85">
        <v>2631.6</v>
      </c>
      <c r="O14" s="85">
        <v>2820.4</v>
      </c>
      <c r="P14" s="85">
        <v>3050.2</v>
      </c>
      <c r="Q14" s="85">
        <v>3327.2</v>
      </c>
      <c r="R14" s="85">
        <v>3617.8</v>
      </c>
      <c r="S14" s="85">
        <v>3951</v>
      </c>
      <c r="T14" s="85">
        <v>4356</v>
      </c>
      <c r="U14" s="85">
        <v>4826.5</v>
      </c>
      <c r="V14" s="85">
        <v>5317.3</v>
      </c>
      <c r="W14" s="85">
        <v>5905.9</v>
      </c>
      <c r="X14" s="85">
        <v>6711.7</v>
      </c>
      <c r="Y14" s="85">
        <v>7616.8</v>
      </c>
      <c r="Z14" s="85">
        <v>8736</v>
      </c>
      <c r="AA14" s="85">
        <v>9684.9</v>
      </c>
      <c r="AB14" s="85">
        <v>10708.4</v>
      </c>
      <c r="AC14" s="85">
        <v>12147.1</v>
      </c>
      <c r="AD14" s="85">
        <v>13834.4</v>
      </c>
      <c r="AE14" s="85">
        <v>15320.3</v>
      </c>
      <c r="AF14" s="85">
        <v>16725.3</v>
      </c>
      <c r="AG14" s="85">
        <v>17653</v>
      </c>
      <c r="AH14" s="85">
        <v>18569.3</v>
      </c>
      <c r="AI14" s="85">
        <v>19208.8</v>
      </c>
      <c r="AJ14" s="85">
        <v>20074.599999999999</v>
      </c>
      <c r="AK14" s="85">
        <v>20765.400000000001</v>
      </c>
      <c r="AL14" s="85">
        <v>20742.2</v>
      </c>
      <c r="AM14" s="85">
        <v>20444.2</v>
      </c>
      <c r="AN14" s="85">
        <v>20028.5</v>
      </c>
      <c r="AO14" s="85">
        <v>19750.599999999999</v>
      </c>
      <c r="AP14" s="85">
        <v>19230</v>
      </c>
      <c r="AQ14" s="85">
        <v>18806.5</v>
      </c>
      <c r="AR14" s="85">
        <v>17259.7</v>
      </c>
      <c r="AS14" s="85">
        <v>16999.400000000001</v>
      </c>
      <c r="AT14" s="85">
        <v>16382</v>
      </c>
      <c r="AU14" s="85">
        <v>15975.7</v>
      </c>
      <c r="AV14" s="85">
        <v>15679.6</v>
      </c>
      <c r="AW14" s="85">
        <v>15609.9</v>
      </c>
      <c r="AX14" s="85">
        <v>15128.2</v>
      </c>
      <c r="AY14" s="85">
        <v>14240.800000000001</v>
      </c>
      <c r="AZ14" s="85">
        <v>13750.999999999998</v>
      </c>
      <c r="BA14" s="85">
        <v>13700.900000000001</v>
      </c>
      <c r="BB14" s="85">
        <v>13352.2</v>
      </c>
      <c r="BC14" s="85">
        <v>13126.099999999999</v>
      </c>
      <c r="BD14" s="85">
        <v>12786.8</v>
      </c>
      <c r="BE14" s="85">
        <v>12595.9</v>
      </c>
      <c r="BF14" s="85">
        <v>12413.800000000001</v>
      </c>
      <c r="BG14" s="77">
        <v>11851.2</v>
      </c>
      <c r="BH14" s="77">
        <v>11666.4</v>
      </c>
      <c r="BI14" s="77">
        <v>11647</v>
      </c>
      <c r="BJ14" s="77">
        <v>11325.099999999999</v>
      </c>
      <c r="BK14" s="77">
        <v>11250.099999999999</v>
      </c>
      <c r="BL14" s="77">
        <v>11165.4</v>
      </c>
      <c r="BM14" s="77">
        <v>11144.100000000002</v>
      </c>
      <c r="BN14" s="77">
        <v>10943.9</v>
      </c>
      <c r="BO14" s="77">
        <v>10778.2</v>
      </c>
      <c r="BP14" s="77">
        <v>10968.000000000002</v>
      </c>
      <c r="BQ14" s="77">
        <v>11007.3</v>
      </c>
      <c r="BR14" s="77">
        <v>10997.3</v>
      </c>
      <c r="BS14" s="75">
        <v>11022.8</v>
      </c>
      <c r="BT14" s="75">
        <v>10958.400000000001</v>
      </c>
      <c r="BU14" s="77">
        <v>10717.500000000004</v>
      </c>
      <c r="BV14" s="75">
        <v>10651.900000000001</v>
      </c>
      <c r="BW14" s="77">
        <v>10604.100000000002</v>
      </c>
      <c r="BX14" s="77">
        <v>10522.699999999999</v>
      </c>
      <c r="BY14" s="77">
        <v>10015.199999999999</v>
      </c>
      <c r="BZ14" s="77">
        <v>9931.4</v>
      </c>
      <c r="CA14" s="77">
        <v>9942</v>
      </c>
      <c r="CB14" s="77">
        <v>9968.0999999999985</v>
      </c>
      <c r="CC14" s="77">
        <v>10027.700000000001</v>
      </c>
      <c r="CD14" s="85">
        <v>9705.5</v>
      </c>
      <c r="CE14" s="85">
        <v>9589.0999999999985</v>
      </c>
      <c r="CF14" s="85">
        <v>9451.7000000000007</v>
      </c>
      <c r="CG14" s="85">
        <v>9460.4</v>
      </c>
      <c r="CH14" s="85">
        <v>9305.2999999999993</v>
      </c>
      <c r="CI14" s="48">
        <f t="shared" si="3"/>
        <v>10592.522619047619</v>
      </c>
      <c r="CJ14" s="48">
        <f t="shared" si="0"/>
        <v>31691574.412855729</v>
      </c>
      <c r="CK14" s="48">
        <f>SQRT(CJ14)</f>
        <v>5629.5270150213983</v>
      </c>
      <c r="CL14" s="61">
        <v>84</v>
      </c>
      <c r="CM14" s="50">
        <v>1</v>
      </c>
    </row>
    <row r="15" spans="2:91" ht="14.75" x14ac:dyDescent="0.75">
      <c r="B15" s="69" t="s">
        <v>132</v>
      </c>
      <c r="C15" s="60">
        <v>-13.065793790916047</v>
      </c>
      <c r="D15" s="60">
        <v>-15.910692515919344</v>
      </c>
      <c r="E15" s="60">
        <v>-17.30155958601383</v>
      </c>
      <c r="F15" s="60">
        <v>-19.71225888511918</v>
      </c>
      <c r="G15" s="60">
        <v>-15.449966733801169</v>
      </c>
      <c r="H15" s="60">
        <v>-15.809916281331619</v>
      </c>
      <c r="I15" s="60">
        <v>-19.124870288945225</v>
      </c>
      <c r="J15" s="60">
        <v>-21.217230272555994</v>
      </c>
      <c r="K15" s="60">
        <v>-16.050334551045765</v>
      </c>
      <c r="L15" s="60">
        <v>-17.991602981545952</v>
      </c>
      <c r="M15" s="60">
        <v>-18.178295749761332</v>
      </c>
      <c r="N15" s="60">
        <v>-21.024874425703395</v>
      </c>
      <c r="O15" s="60">
        <v>-17.895856099254743</v>
      </c>
      <c r="P15" s="60">
        <v>-18.930739876070028</v>
      </c>
      <c r="Q15" s="60">
        <v>-21.076930797410544</v>
      </c>
      <c r="R15" s="60">
        <v>-21.445331620106568</v>
      </c>
      <c r="S15" s="60">
        <v>-19.426205486537583</v>
      </c>
      <c r="T15" s="60">
        <v>-22.20803896431153</v>
      </c>
      <c r="U15" s="60">
        <v>-20.895756540765731</v>
      </c>
      <c r="V15" s="60">
        <v>-22.298996229037073</v>
      </c>
      <c r="W15" s="60">
        <v>-18.382512938260177</v>
      </c>
      <c r="X15" s="60">
        <v>-19.616979694469208</v>
      </c>
      <c r="Y15" s="60">
        <v>-20.093110061689661</v>
      </c>
      <c r="Z15" s="60">
        <v>-23.739245600706354</v>
      </c>
      <c r="AA15" s="60">
        <v>-23.397006255585342</v>
      </c>
      <c r="AB15" s="60">
        <v>-24.299932818403867</v>
      </c>
      <c r="AC15" s="60">
        <v>-25.766395990933926</v>
      </c>
      <c r="AD15" s="60">
        <v>-28.090806820572283</v>
      </c>
      <c r="AE15" s="60">
        <v>-25.505904652764393</v>
      </c>
      <c r="AF15" s="60">
        <v>-24.073235858874074</v>
      </c>
      <c r="AG15" s="60">
        <v>-23.911412832967589</v>
      </c>
      <c r="AH15" s="60">
        <v>-20.900006107986282</v>
      </c>
      <c r="AI15" s="60">
        <v>-19.812965329481052</v>
      </c>
      <c r="AJ15" s="60">
        <v>-18.17264089092965</v>
      </c>
      <c r="AK15" s="60">
        <v>-17.861655754611398</v>
      </c>
      <c r="AL15" s="60">
        <v>-16.35232230025618</v>
      </c>
      <c r="AM15" s="60">
        <v>-11.673288965629759</v>
      </c>
      <c r="AN15" s="60">
        <v>-7.3448101120391298</v>
      </c>
      <c r="AO15" s="60">
        <v>-7.9764690944530594</v>
      </c>
      <c r="AP15" s="60">
        <v>-6.3237508779136444</v>
      </c>
      <c r="AQ15" s="60">
        <v>-8.3692180063896622</v>
      </c>
      <c r="AR15" s="60">
        <v>-7.3651944699776619</v>
      </c>
      <c r="AS15" s="60">
        <v>-10.201381553613182</v>
      </c>
      <c r="AT15" s="60">
        <v>-12.172858327999009</v>
      </c>
      <c r="AU15" s="60">
        <v>-10.58761727162609</v>
      </c>
      <c r="AV15" s="60">
        <v>-10.206887808684534</v>
      </c>
      <c r="AW15" s="60">
        <v>-13.950657075574343</v>
      </c>
      <c r="AX15" s="60">
        <v>-12.867550696042077</v>
      </c>
      <c r="AY15" s="60">
        <v>-14.191344868213765</v>
      </c>
      <c r="AZ15" s="60">
        <v>-13.893400225460681</v>
      </c>
      <c r="BA15" s="60">
        <v>-10.718886615502401</v>
      </c>
      <c r="BB15" s="60">
        <v>-9.5877098307419999</v>
      </c>
      <c r="BC15" s="60">
        <v>-13.418457785875464</v>
      </c>
      <c r="BD15" s="60">
        <v>-11.240743925198155</v>
      </c>
      <c r="BE15" s="60">
        <v>-12.411157258224002</v>
      </c>
      <c r="BF15" s="60">
        <v>-8.9209024639907977</v>
      </c>
      <c r="BG15" s="60">
        <v>-11.67826337176272</v>
      </c>
      <c r="BH15" s="60">
        <v>-10.685249788799759</v>
      </c>
      <c r="BI15" s="60">
        <v>-11.067298764899208</v>
      </c>
      <c r="BJ15" s="60">
        <v>-9.469657882613074</v>
      </c>
      <c r="BK15" s="60">
        <v>-10.487003958405205</v>
      </c>
      <c r="BL15" s="60">
        <v>-9.4947029637455174</v>
      </c>
      <c r="BM15" s="60">
        <v>-9.7991492211528897</v>
      </c>
      <c r="BN15" s="60">
        <v>-6.4084261481660816</v>
      </c>
      <c r="BO15" s="60">
        <v>-7.7221292772168342</v>
      </c>
      <c r="BP15" s="60">
        <v>-7.8706963790060041</v>
      </c>
      <c r="BQ15" s="60">
        <v>-7.1774543028815767</v>
      </c>
      <c r="BR15" s="60">
        <v>-7.6417322985160281</v>
      </c>
      <c r="BS15" s="60">
        <v>-9.0333538702999885</v>
      </c>
      <c r="BT15" s="60">
        <v>-9.9178180681509325</v>
      </c>
      <c r="BU15" s="60">
        <v>-11.608998735531728</v>
      </c>
      <c r="BV15" s="60">
        <v>-6.9826081693461548</v>
      </c>
      <c r="BW15" s="60">
        <v>-8.0634308396756396</v>
      </c>
      <c r="BX15" s="60">
        <v>-9.084407703730939</v>
      </c>
      <c r="BY15" s="75">
        <v>-14.646728771298143</v>
      </c>
      <c r="BZ15" s="60">
        <v>-9.2039493171056215</v>
      </c>
      <c r="CA15" s="60">
        <v>-9.0171070843155992</v>
      </c>
      <c r="CB15" s="60">
        <v>-11.608630714478098</v>
      </c>
      <c r="CC15" s="60">
        <v>-9.8153287569103824</v>
      </c>
      <c r="CD15" s="60">
        <v>-8.3039645132109463</v>
      </c>
      <c r="CE15" s="60">
        <v>-6.7474887694326844</v>
      </c>
      <c r="CF15" s="60">
        <v>-5.7963055735672233</v>
      </c>
      <c r="CG15" s="60">
        <v>-7.9544405346902307</v>
      </c>
      <c r="CH15" s="60">
        <v>-5.4501298602618471</v>
      </c>
      <c r="CI15" s="48">
        <f t="shared" si="3"/>
        <v>-14.180358672106717</v>
      </c>
      <c r="CJ15" s="48">
        <f t="shared" si="0"/>
        <v>34.681264247401856</v>
      </c>
      <c r="CK15" s="48">
        <f>SQRT(CJ15)</f>
        <v>5.889080084987965</v>
      </c>
      <c r="CL15" s="56">
        <v>84</v>
      </c>
      <c r="CM15" s="50">
        <v>-1</v>
      </c>
    </row>
    <row r="16" spans="2:91" ht="14.75" x14ac:dyDescent="0.75">
      <c r="B16" s="69" t="s">
        <v>133</v>
      </c>
      <c r="C16" s="70">
        <v>-1.9530334515569583</v>
      </c>
      <c r="D16" s="70">
        <v>-3.4600998584819158</v>
      </c>
      <c r="E16" s="70">
        <v>-4.3225461161638767</v>
      </c>
      <c r="F16" s="70">
        <v>-8.5705473413561659</v>
      </c>
      <c r="G16" s="70">
        <v>-2.2277816412729665</v>
      </c>
      <c r="H16" s="70">
        <v>-4.3494300674528485</v>
      </c>
      <c r="I16" s="70">
        <v>-7.6371305538094596</v>
      </c>
      <c r="J16" s="70">
        <v>-14.755506700634042</v>
      </c>
      <c r="K16" s="70">
        <v>-2.6321013271274234</v>
      </c>
      <c r="L16" s="70">
        <v>-7.309088711253044</v>
      </c>
      <c r="M16" s="70">
        <v>-7.1424736767167039</v>
      </c>
      <c r="N16" s="70">
        <v>-8.1451243372830664</v>
      </c>
      <c r="O16" s="70">
        <v>-4.7532154314089619</v>
      </c>
      <c r="P16" s="70">
        <v>-8.1565729076933966</v>
      </c>
      <c r="Q16" s="70">
        <v>-8.5110653886686407</v>
      </c>
      <c r="R16" s="70">
        <v>-9.2338957532296142</v>
      </c>
      <c r="S16" s="70">
        <v>-8.8041552351911854</v>
      </c>
      <c r="T16" s="70">
        <v>-17.547183345994036</v>
      </c>
      <c r="U16" s="70">
        <v>-12.647340654738311</v>
      </c>
      <c r="V16" s="70">
        <v>-9.9498580398180678</v>
      </c>
      <c r="W16" s="70">
        <v>-9.6786715849172857</v>
      </c>
      <c r="X16" s="70">
        <v>-10.548407098802802</v>
      </c>
      <c r="Y16" s="70">
        <v>-12.068687275227667</v>
      </c>
      <c r="Z16" s="70">
        <v>-14.219420545779348</v>
      </c>
      <c r="AA16" s="70">
        <v>-14.605674709562107</v>
      </c>
      <c r="AB16" s="70">
        <v>-17.887585384702014</v>
      </c>
      <c r="AC16" s="70">
        <v>-23.011221056060755</v>
      </c>
      <c r="AD16" s="70">
        <v>-25.771755334987091</v>
      </c>
      <c r="AE16" s="75">
        <v>-21.973372695637252</v>
      </c>
      <c r="AF16" s="75">
        <v>-21.192173310129842</v>
      </c>
      <c r="AG16" s="75">
        <v>-22.539446522879285</v>
      </c>
      <c r="AH16" s="75">
        <v>-17.432873311777701</v>
      </c>
      <c r="AI16" s="75">
        <v>-15.505195021669074</v>
      </c>
      <c r="AJ16" s="75">
        <v>-14.332039490947784</v>
      </c>
      <c r="AK16" s="75">
        <v>-11.914049316943535</v>
      </c>
      <c r="AL16" s="75">
        <v>-7.5737071706449663</v>
      </c>
      <c r="AM16" s="75">
        <v>0.36113905808135738</v>
      </c>
      <c r="AN16" s="75">
        <v>12.63799728775448</v>
      </c>
      <c r="AO16" s="75">
        <v>7.9786138831313229</v>
      </c>
      <c r="AP16" s="75">
        <v>9.5975982970021594</v>
      </c>
      <c r="AQ16" s="75">
        <v>6.6278728221262364</v>
      </c>
      <c r="AR16" s="75">
        <v>4.3153689517476908</v>
      </c>
      <c r="AS16" s="75">
        <v>-1.8931285886080986</v>
      </c>
      <c r="AT16" s="75">
        <v>-1.433567545028045</v>
      </c>
      <c r="AU16" s="75">
        <v>-1.0154364390945738</v>
      </c>
      <c r="AV16" s="75">
        <v>-2.4016206608669495</v>
      </c>
      <c r="AW16" s="75">
        <v>-7.0108501786925501</v>
      </c>
      <c r="AX16" s="75">
        <v>-2.3598616004221094</v>
      </c>
      <c r="AY16" s="75">
        <v>-5.3767437502991324</v>
      </c>
      <c r="AZ16" s="75">
        <v>-4.6038379267079916</v>
      </c>
      <c r="BA16" s="75">
        <v>-3.7280054212863885</v>
      </c>
      <c r="BB16" s="75">
        <v>-1.457820094490474</v>
      </c>
      <c r="BC16" s="75">
        <v>-3.3970779204748012</v>
      </c>
      <c r="BD16" s="75">
        <v>-1.8813696230192432</v>
      </c>
      <c r="BE16" s="75">
        <v>-4.6393730237814594</v>
      </c>
      <c r="BF16" s="75">
        <v>-1.2619339720552811</v>
      </c>
      <c r="BG16" s="75">
        <v>-3.2875227741250796</v>
      </c>
      <c r="BH16" s="75">
        <v>-2.5047547742841085</v>
      </c>
      <c r="BI16" s="75">
        <v>-2.7790133462522246</v>
      </c>
      <c r="BJ16" s="75">
        <v>1.7304152710893965</v>
      </c>
      <c r="BK16" s="75">
        <v>-2.4316100531169673</v>
      </c>
      <c r="BL16" s="75">
        <v>-1.9834824684536869</v>
      </c>
      <c r="BM16" s="75">
        <v>-1.7052783014187913</v>
      </c>
      <c r="BN16" s="75">
        <v>3.374477822669804</v>
      </c>
      <c r="BO16" s="75">
        <v>2.5115491465066206</v>
      </c>
      <c r="BP16" s="75">
        <v>-0.63155036140469434</v>
      </c>
      <c r="BQ16" s="75">
        <v>1.5824787947841499</v>
      </c>
      <c r="BR16" s="75">
        <v>2.8673038256891012</v>
      </c>
      <c r="BS16" s="75">
        <v>1.1925773982731478</v>
      </c>
      <c r="BT16" s="75">
        <v>-1.4248885581300357</v>
      </c>
      <c r="BU16" s="75">
        <v>-2.6599533970505362</v>
      </c>
      <c r="BV16" s="75">
        <v>7.6628224840538328</v>
      </c>
      <c r="BW16" s="75">
        <v>3.1777067348475421E-2</v>
      </c>
      <c r="BX16" s="75">
        <v>1.6141546589975169</v>
      </c>
      <c r="BY16" s="75">
        <v>-5.5371461731023937</v>
      </c>
      <c r="BZ16" s="75">
        <v>2.8106574534756703</v>
      </c>
      <c r="CA16" s="75">
        <v>-4.459499052579427E-2</v>
      </c>
      <c r="CB16" s="75">
        <v>-1.9116400680281995</v>
      </c>
      <c r="CC16" s="75">
        <v>-2.9980915467875824</v>
      </c>
      <c r="CD16" s="75">
        <v>2.4071269916637323</v>
      </c>
      <c r="CE16" s="75">
        <v>1.0561545472436522</v>
      </c>
      <c r="CF16" s="75">
        <v>3.7877710433175884</v>
      </c>
      <c r="CG16" s="75">
        <v>-0.71811812017193799</v>
      </c>
      <c r="CH16" s="75">
        <v>7.4469120369488007</v>
      </c>
      <c r="CI16" s="48">
        <f t="shared" si="3"/>
        <v>-4.8076896810273055</v>
      </c>
      <c r="CJ16" s="48">
        <f t="shared" si="0"/>
        <v>60.521537746941512</v>
      </c>
      <c r="CK16" s="48">
        <f t="shared" si="4"/>
        <v>7.7795589686653521</v>
      </c>
      <c r="CL16" s="56">
        <v>84</v>
      </c>
      <c r="CM16" s="50">
        <v>-1</v>
      </c>
    </row>
    <row r="17" spans="2:91" ht="14.75" x14ac:dyDescent="0.75">
      <c r="B17" s="69" t="s">
        <v>10</v>
      </c>
      <c r="C17" s="70">
        <v>3.7333333333333329</v>
      </c>
      <c r="D17" s="70">
        <v>3.2333333333333329</v>
      </c>
      <c r="E17" s="70">
        <v>1.5333333333333332</v>
      </c>
      <c r="F17" s="70">
        <v>1.3999999999999997</v>
      </c>
      <c r="G17" s="70">
        <v>0.43333333333333335</v>
      </c>
      <c r="H17" s="70">
        <v>1.0999999999999999</v>
      </c>
      <c r="I17" s="70">
        <v>1.9333333333333333</v>
      </c>
      <c r="J17" s="70">
        <v>1.9666666666666666</v>
      </c>
      <c r="K17" s="70">
        <v>1.5666666666666664</v>
      </c>
      <c r="L17" s="70">
        <v>1.4333333333333333</v>
      </c>
      <c r="M17" s="70">
        <v>1.1666666666666667</v>
      </c>
      <c r="N17" s="70">
        <v>1.6333333333333335</v>
      </c>
      <c r="O17" s="70">
        <v>2.2333333333333329</v>
      </c>
      <c r="P17" s="70">
        <v>2.9</v>
      </c>
      <c r="Q17" s="70">
        <v>3</v>
      </c>
      <c r="R17" s="70">
        <v>3.9333333333333331</v>
      </c>
      <c r="S17" s="70">
        <v>4.1000000000000005</v>
      </c>
      <c r="T17" s="70">
        <v>4.7333333333333334</v>
      </c>
      <c r="U17" s="70">
        <v>5.166666666666667</v>
      </c>
      <c r="V17" s="70">
        <v>5</v>
      </c>
      <c r="W17" s="70">
        <v>4.9666666666666668</v>
      </c>
      <c r="X17" s="70">
        <v>4.7333333333333334</v>
      </c>
      <c r="Y17" s="70">
        <v>4.8</v>
      </c>
      <c r="Z17" s="70">
        <v>4.7333333333333334</v>
      </c>
      <c r="AA17" s="70">
        <v>4.4333333333333327</v>
      </c>
      <c r="AB17" s="70">
        <v>4</v>
      </c>
      <c r="AC17" s="70">
        <v>3.8666666666666667</v>
      </c>
      <c r="AD17" s="70">
        <v>4.5</v>
      </c>
      <c r="AE17" s="75">
        <v>6.3999999999999995</v>
      </c>
      <c r="AF17" s="75">
        <v>7.3999999999999995</v>
      </c>
      <c r="AG17" s="75">
        <v>8.7333333333333325</v>
      </c>
      <c r="AH17" s="75">
        <v>9.5666666666666647</v>
      </c>
      <c r="AI17" s="75">
        <v>9.8333333333333339</v>
      </c>
      <c r="AJ17" s="75">
        <v>9.9333333333333336</v>
      </c>
      <c r="AK17" s="75">
        <v>9</v>
      </c>
      <c r="AL17" s="75">
        <v>7.333333333333333</v>
      </c>
      <c r="AM17" s="75">
        <v>6.5666666666666664</v>
      </c>
      <c r="AN17" s="75">
        <v>3.8666666666666667</v>
      </c>
      <c r="AO17" s="75">
        <v>1.0333333333333334</v>
      </c>
      <c r="AP17" s="75">
        <v>-1.5</v>
      </c>
      <c r="AQ17" s="75">
        <v>-4.7666666666666666</v>
      </c>
      <c r="AR17" s="75">
        <v>-4.8666666666666663</v>
      </c>
      <c r="AS17" s="75">
        <v>-3.7666666666666671</v>
      </c>
      <c r="AT17" s="75">
        <v>-2.6999999999999997</v>
      </c>
      <c r="AU17" s="75">
        <v>-1.2333333333333334</v>
      </c>
      <c r="AV17" s="75">
        <v>-6.6666666666666666E-2</v>
      </c>
      <c r="AW17" s="75">
        <v>0.33333333333333331</v>
      </c>
      <c r="AX17" s="75">
        <v>0.40000000000000008</v>
      </c>
      <c r="AY17" s="75">
        <v>0.26666666666666666</v>
      </c>
      <c r="AZ17" s="75">
        <v>0.79999999999999993</v>
      </c>
      <c r="BA17" s="75">
        <v>0.5</v>
      </c>
      <c r="BB17" s="75">
        <v>-0.33333333333333331</v>
      </c>
      <c r="BC17" s="75">
        <v>-0.3666666666666667</v>
      </c>
      <c r="BD17" s="75">
        <v>-0.6</v>
      </c>
      <c r="BE17" s="75">
        <v>-0.10000000000000002</v>
      </c>
      <c r="BF17" s="75">
        <v>0.70000000000000007</v>
      </c>
      <c r="BG17" s="75">
        <v>1.3333333333333333</v>
      </c>
      <c r="BH17" s="75">
        <v>1.7333333333333334</v>
      </c>
      <c r="BI17" s="75">
        <v>1.8333333333333333</v>
      </c>
      <c r="BJ17" s="75">
        <v>1.7333333333333334</v>
      </c>
      <c r="BK17" s="75">
        <v>1.3333333333333333</v>
      </c>
      <c r="BL17" s="75">
        <v>1.9333333333333333</v>
      </c>
      <c r="BM17" s="75">
        <v>1.3333333333333333</v>
      </c>
      <c r="BN17" s="75">
        <v>1.2333333333333334</v>
      </c>
      <c r="BO17" s="75">
        <v>0.9</v>
      </c>
      <c r="BP17" s="75">
        <v>0.73333333333333339</v>
      </c>
      <c r="BQ17" s="75">
        <v>1.4333333333333333</v>
      </c>
      <c r="BR17" s="75">
        <v>1.6333333333333335</v>
      </c>
      <c r="BS17" s="75">
        <v>1.5333333333333332</v>
      </c>
      <c r="BT17" s="75">
        <v>2</v>
      </c>
      <c r="BU17" s="75">
        <v>1.5666666666666667</v>
      </c>
      <c r="BV17" s="75">
        <v>1.5666666666666664</v>
      </c>
      <c r="BW17" s="75">
        <v>1.8333333333333333</v>
      </c>
      <c r="BX17" s="75">
        <v>1.8</v>
      </c>
      <c r="BY17" s="75">
        <v>1.9666666666666668</v>
      </c>
      <c r="BZ17" s="75">
        <v>2.0333333333333332</v>
      </c>
      <c r="CA17" s="75">
        <v>2.1333333333333333</v>
      </c>
      <c r="CB17" s="75">
        <v>2.4</v>
      </c>
      <c r="CC17" s="75">
        <v>2.3666666666666667</v>
      </c>
      <c r="CD17" s="75">
        <v>1.9666666666666668</v>
      </c>
      <c r="CE17" s="75">
        <v>1.9333333333333333</v>
      </c>
      <c r="CF17" s="75">
        <v>0.33333333333333331</v>
      </c>
      <c r="CG17" s="75">
        <v>0.66666666666666663</v>
      </c>
      <c r="CH17" s="75">
        <v>0.69999999999999984</v>
      </c>
      <c r="CI17" s="48">
        <f t="shared" si="3"/>
        <v>2.3162698412698419</v>
      </c>
      <c r="CJ17" s="48">
        <f t="shared" si="0"/>
        <v>8.3250199209536593</v>
      </c>
      <c r="CK17" s="48">
        <f t="shared" si="4"/>
        <v>2.885311061385524</v>
      </c>
      <c r="CL17" s="56">
        <v>84</v>
      </c>
      <c r="CM17" s="50">
        <v>1</v>
      </c>
    </row>
    <row r="18" spans="2:91" ht="14.75" x14ac:dyDescent="0.75">
      <c r="B18" s="78" t="s">
        <v>157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5">
        <v>49.6</v>
      </c>
      <c r="AF18" s="75">
        <v>39.700000000000003</v>
      </c>
      <c r="AG18" s="75">
        <v>36.5</v>
      </c>
      <c r="AH18" s="75">
        <v>23.1</v>
      </c>
      <c r="AI18" s="75">
        <v>16.7</v>
      </c>
      <c r="AJ18" s="75">
        <v>11.3</v>
      </c>
      <c r="AK18" s="75">
        <v>-3.8</v>
      </c>
      <c r="AL18" s="75">
        <v>-17.8</v>
      </c>
      <c r="AM18" s="75">
        <v>-37</v>
      </c>
      <c r="AN18" s="75">
        <v>-42.3</v>
      </c>
      <c r="AO18" s="75">
        <v>-39.1</v>
      </c>
      <c r="AP18" s="75">
        <v>-29.3</v>
      </c>
      <c r="AQ18" s="75">
        <v>-20.7</v>
      </c>
      <c r="AR18" s="75">
        <v>-11.5</v>
      </c>
      <c r="AS18" s="75">
        <v>-7.7</v>
      </c>
      <c r="AT18" s="75">
        <v>-2.4</v>
      </c>
      <c r="AU18" s="75">
        <v>10.8</v>
      </c>
      <c r="AV18" s="75">
        <v>12.3</v>
      </c>
      <c r="AW18" s="75">
        <v>13</v>
      </c>
      <c r="AX18" s="75">
        <v>5.8</v>
      </c>
      <c r="AY18" s="75">
        <v>2.6</v>
      </c>
      <c r="AZ18" s="75">
        <v>2</v>
      </c>
      <c r="BA18" s="75">
        <v>1.3</v>
      </c>
      <c r="BB18" s="75">
        <v>6.1</v>
      </c>
      <c r="BC18" s="75">
        <v>4.8</v>
      </c>
      <c r="BD18" s="75">
        <v>7.9</v>
      </c>
      <c r="BE18" s="75">
        <v>6.5</v>
      </c>
      <c r="BF18" s="75">
        <v>8.1999999999999993</v>
      </c>
      <c r="BG18" s="75">
        <v>10.6</v>
      </c>
      <c r="BH18" s="75">
        <v>7.7</v>
      </c>
      <c r="BI18" s="75">
        <v>10.7</v>
      </c>
      <c r="BJ18" s="75">
        <v>-4.5</v>
      </c>
      <c r="BK18" s="75">
        <v>-6.5</v>
      </c>
      <c r="BL18" s="75">
        <v>-4.5999999999999996</v>
      </c>
      <c r="BM18" s="75">
        <v>-7.9</v>
      </c>
      <c r="BN18" s="75">
        <v>6.6</v>
      </c>
      <c r="BO18" s="75">
        <v>7.1</v>
      </c>
      <c r="BP18" s="75">
        <v>9.5</v>
      </c>
      <c r="BQ18" s="75">
        <v>9.6</v>
      </c>
      <c r="BR18" s="75">
        <v>7.8</v>
      </c>
      <c r="BS18" s="75">
        <v>9.3000000000000007</v>
      </c>
      <c r="BT18" s="75">
        <v>9.1</v>
      </c>
      <c r="BU18" s="75">
        <v>8.8000000000000007</v>
      </c>
      <c r="BV18" s="75">
        <v>7.9</v>
      </c>
      <c r="BW18" s="75">
        <v>11.4</v>
      </c>
      <c r="BX18" s="75">
        <v>8.6999999999999993</v>
      </c>
      <c r="BY18" s="75">
        <v>7.2</v>
      </c>
      <c r="BZ18" s="75">
        <v>11.1</v>
      </c>
      <c r="CA18" s="75">
        <v>6.4</v>
      </c>
      <c r="CB18" s="75">
        <v>7.9</v>
      </c>
      <c r="CC18" s="75">
        <v>12.7</v>
      </c>
      <c r="CD18" s="86">
        <v>8.8000000000000007</v>
      </c>
      <c r="CE18" s="86">
        <v>8.8000000000000007</v>
      </c>
      <c r="CF18" s="86">
        <v>1.5</v>
      </c>
      <c r="CG18" s="86">
        <v>1.7</v>
      </c>
      <c r="CH18" s="86">
        <v>3.1</v>
      </c>
      <c r="CI18" s="48">
        <f t="shared" si="3"/>
        <v>3.8767857142857132</v>
      </c>
      <c r="CJ18" s="48">
        <f t="shared" si="0"/>
        <v>265.06254220779215</v>
      </c>
      <c r="CK18" s="48">
        <f t="shared" si="4"/>
        <v>16.280741451414066</v>
      </c>
      <c r="CL18" s="56">
        <v>56</v>
      </c>
      <c r="CM18" s="50">
        <v>1</v>
      </c>
    </row>
    <row r="19" spans="2:91" x14ac:dyDescent="0.7">
      <c r="BY19" s="21"/>
      <c r="CE19" s="51"/>
      <c r="CF19" s="51"/>
      <c r="CG19" s="51"/>
      <c r="CH19" s="51"/>
    </row>
    <row r="20" spans="2:91" x14ac:dyDescent="0.7">
      <c r="CE20" s="68"/>
      <c r="CF20" s="68"/>
      <c r="CG20" s="68"/>
      <c r="CH20" s="68"/>
    </row>
    <row r="21" spans="2:91" x14ac:dyDescent="0.7">
      <c r="CE21" s="51"/>
      <c r="CF21" s="51"/>
      <c r="CG21" s="51"/>
      <c r="CH21" s="51"/>
    </row>
    <row r="22" spans="2:91" x14ac:dyDescent="0.7">
      <c r="CF22" s="51"/>
    </row>
    <row r="23" spans="2:91" x14ac:dyDescent="0.7">
      <c r="B23" s="18" t="s">
        <v>96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CF23" s="51"/>
      <c r="CI23" s="40" t="s">
        <v>166</v>
      </c>
    </row>
    <row r="24" spans="2:91" x14ac:dyDescent="0.7">
      <c r="CI24" s="9" t="s">
        <v>167</v>
      </c>
    </row>
    <row r="25" spans="2:91" ht="14.75" x14ac:dyDescent="0.75">
      <c r="B25" s="23" t="s">
        <v>11</v>
      </c>
      <c r="C25" s="24">
        <f t="shared" ref="C25:AH25" si="5">(C5-$CI$5)^2</f>
        <v>4.1976204648525943</v>
      </c>
      <c r="D25" s="24">
        <f t="shared" si="5"/>
        <v>9.2952395124716354</v>
      </c>
      <c r="E25" s="24">
        <f t="shared" si="5"/>
        <v>11.214525226757353</v>
      </c>
      <c r="F25" s="24">
        <f t="shared" si="5"/>
        <v>9.2952395124716354</v>
      </c>
      <c r="G25" s="24">
        <f t="shared" si="5"/>
        <v>16.392858560090676</v>
      </c>
      <c r="H25" s="24">
        <f t="shared" si="5"/>
        <v>18.912144274376395</v>
      </c>
      <c r="I25" s="24">
        <f t="shared" si="5"/>
        <v>0.72047760770974623</v>
      </c>
      <c r="J25" s="24">
        <f t="shared" si="5"/>
        <v>1.5595252267573618</v>
      </c>
      <c r="K25" s="24">
        <f t="shared" si="5"/>
        <v>0.30119189342403269</v>
      </c>
      <c r="L25" s="24">
        <f t="shared" si="5"/>
        <v>0.42404903628118251</v>
      </c>
      <c r="M25" s="24">
        <f t="shared" si="5"/>
        <v>3.7978585600906913</v>
      </c>
      <c r="N25" s="24">
        <f t="shared" si="5"/>
        <v>0.56428713151927767</v>
      </c>
      <c r="O25" s="24">
        <f t="shared" si="5"/>
        <v>0.90476332199547105</v>
      </c>
      <c r="P25" s="24">
        <f t="shared" si="5"/>
        <v>9.309763321995483</v>
      </c>
      <c r="Q25" s="24">
        <f t="shared" si="5"/>
        <v>10.570239512471669</v>
      </c>
      <c r="R25" s="24">
        <f t="shared" si="5"/>
        <v>5.5280966553288149</v>
      </c>
      <c r="S25" s="24">
        <f t="shared" si="5"/>
        <v>1.1050014172335663</v>
      </c>
      <c r="T25" s="24">
        <f t="shared" si="5"/>
        <v>0.30119189342403269</v>
      </c>
      <c r="U25" s="24">
        <f t="shared" si="5"/>
        <v>0.72047760770974623</v>
      </c>
      <c r="V25" s="24">
        <f t="shared" si="5"/>
        <v>8.1292871315192947</v>
      </c>
      <c r="W25" s="24">
        <f t="shared" si="5"/>
        <v>46.938810941043137</v>
      </c>
      <c r="X25" s="24">
        <f t="shared" si="5"/>
        <v>42.918096655328839</v>
      </c>
      <c r="Y25" s="24">
        <f t="shared" si="5"/>
        <v>73.122858560090748</v>
      </c>
      <c r="Z25" s="24">
        <f t="shared" si="5"/>
        <v>63.221429988662159</v>
      </c>
      <c r="AA25" s="24">
        <f t="shared" si="5"/>
        <v>105.08690617913837</v>
      </c>
      <c r="AB25" s="24">
        <f t="shared" si="5"/>
        <v>157.5323823696146</v>
      </c>
      <c r="AC25" s="24">
        <f t="shared" si="5"/>
        <v>183.63476332199554</v>
      </c>
      <c r="AD25" s="24">
        <f t="shared" si="5"/>
        <v>359.14762046485259</v>
      </c>
      <c r="AE25" s="24">
        <f t="shared" si="5"/>
        <v>508.55619189342411</v>
      </c>
      <c r="AF25" s="24">
        <f t="shared" si="5"/>
        <v>549.95833475056691</v>
      </c>
      <c r="AG25" s="24">
        <f t="shared" si="5"/>
        <v>573.65952522675741</v>
      </c>
      <c r="AH25" s="24">
        <f t="shared" si="5"/>
        <v>434.77214427437661</v>
      </c>
      <c r="AI25" s="24">
        <f t="shared" ref="AI25:BN25" si="6">(AI5-$CI$5)^2</f>
        <v>366.76809665532892</v>
      </c>
      <c r="AJ25" s="24">
        <f t="shared" si="6"/>
        <v>220.55785856009081</v>
      </c>
      <c r="AK25" s="24">
        <f t="shared" si="6"/>
        <v>133.43000141723363</v>
      </c>
      <c r="AL25" s="24">
        <f t="shared" si="6"/>
        <v>9.9300014172335764</v>
      </c>
      <c r="AM25" s="24">
        <f t="shared" si="6"/>
        <v>27.550001417233528</v>
      </c>
      <c r="AN25" s="24">
        <f t="shared" si="6"/>
        <v>93.099525226757294</v>
      </c>
      <c r="AO25" s="24">
        <f t="shared" si="6"/>
        <v>235.58595379818587</v>
      </c>
      <c r="AP25" s="24">
        <f t="shared" si="6"/>
        <v>443.05238236961435</v>
      </c>
      <c r="AQ25" s="24">
        <f t="shared" si="6"/>
        <v>294.08166808390001</v>
      </c>
      <c r="AR25" s="24">
        <f t="shared" si="6"/>
        <v>232.52619189342391</v>
      </c>
      <c r="AS25" s="24">
        <f t="shared" si="6"/>
        <v>115.53690617913827</v>
      </c>
      <c r="AT25" s="24">
        <f t="shared" si="6"/>
        <v>30.789287131519238</v>
      </c>
      <c r="AU25" s="24">
        <f t="shared" si="6"/>
        <v>21.611429988662106</v>
      </c>
      <c r="AV25" s="24">
        <f t="shared" si="6"/>
        <v>20.691668083900197</v>
      </c>
      <c r="AW25" s="24">
        <f t="shared" si="6"/>
        <v>21.611429988662106</v>
      </c>
      <c r="AX25" s="24">
        <f t="shared" si="6"/>
        <v>19.791906179138294</v>
      </c>
      <c r="AY25" s="24">
        <f t="shared" si="6"/>
        <v>28.609763321995437</v>
      </c>
      <c r="AZ25" s="24">
        <f t="shared" si="6"/>
        <v>26.510239512471628</v>
      </c>
      <c r="BA25" s="24">
        <f t="shared" si="6"/>
        <v>29.689525226757336</v>
      </c>
      <c r="BB25" s="24">
        <f t="shared" si="6"/>
        <v>24.490715702947817</v>
      </c>
      <c r="BC25" s="24">
        <f t="shared" si="6"/>
        <v>26.510239512471628</v>
      </c>
      <c r="BD25" s="24">
        <f t="shared" si="6"/>
        <v>18.912144274376395</v>
      </c>
      <c r="BE25" s="24">
        <f t="shared" si="6"/>
        <v>14.813334750566874</v>
      </c>
      <c r="BF25" s="24">
        <f t="shared" si="6"/>
        <v>17.212620464852584</v>
      </c>
      <c r="BG25" s="24">
        <f t="shared" si="6"/>
        <v>2.3988109410430738</v>
      </c>
      <c r="BH25" s="24">
        <f t="shared" si="6"/>
        <v>5.9966680839002127</v>
      </c>
      <c r="BI25" s="24">
        <f t="shared" si="6"/>
        <v>3.7978585600906913</v>
      </c>
      <c r="BJ25" s="24">
        <f t="shared" si="6"/>
        <v>5.5169061791383101</v>
      </c>
      <c r="BK25" s="24">
        <f t="shared" si="6"/>
        <v>7.5559537981859242</v>
      </c>
      <c r="BL25" s="24">
        <f t="shared" si="6"/>
        <v>6.4964299886621149</v>
      </c>
      <c r="BM25" s="24">
        <f t="shared" si="6"/>
        <v>2.7185728458049794</v>
      </c>
      <c r="BN25" s="24">
        <f t="shared" si="6"/>
        <v>2.3988109410430738</v>
      </c>
      <c r="BO25" s="24">
        <f t="shared" ref="BO25:CD25" si="7">(BO5-$CI$5)^2</f>
        <v>14.053572845804965</v>
      </c>
      <c r="BP25" s="24">
        <f t="shared" si="7"/>
        <v>14.813334750566874</v>
      </c>
      <c r="BQ25" s="24">
        <f t="shared" si="7"/>
        <v>26.510239512471628</v>
      </c>
      <c r="BR25" s="24">
        <f t="shared" si="7"/>
        <v>9.2952395124716354</v>
      </c>
      <c r="BS25" s="24">
        <f t="shared" si="7"/>
        <v>3.7978585600906913</v>
      </c>
      <c r="BT25" s="24">
        <f t="shared" si="7"/>
        <v>0.12166808390022496</v>
      </c>
      <c r="BU25" s="24">
        <f t="shared" si="7"/>
        <v>0.42095379818593631</v>
      </c>
      <c r="BV25" s="24">
        <f t="shared" si="7"/>
        <v>2.0990490362811705</v>
      </c>
      <c r="BW25" s="24">
        <f t="shared" si="7"/>
        <v>6.1906179138320895E-2</v>
      </c>
      <c r="BX25" s="24">
        <f t="shared" si="7"/>
        <v>0.30119189342403269</v>
      </c>
      <c r="BY25" s="24">
        <f t="shared" si="7"/>
        <v>0.72047760770974623</v>
      </c>
      <c r="BZ25" s="24">
        <f t="shared" si="7"/>
        <v>0.42095379818593631</v>
      </c>
      <c r="CA25" s="24">
        <f t="shared" si="7"/>
        <v>2.3988109410430738</v>
      </c>
      <c r="CB25" s="24">
        <f t="shared" si="7"/>
        <v>3.4180966553287888</v>
      </c>
      <c r="CC25" s="24">
        <f t="shared" si="7"/>
        <v>1.8192871315192674</v>
      </c>
      <c r="CD25" s="24">
        <f t="shared" si="7"/>
        <v>4.1976204648525943</v>
      </c>
      <c r="CE25" s="58">
        <f>(CE5-$CI$5)^2</f>
        <v>4.6173823696145009</v>
      </c>
      <c r="CF25" s="58">
        <f>(CF5-$CI$5)^2</f>
        <v>21.611429988662106</v>
      </c>
      <c r="CG25" s="59">
        <f>(CG5-$CI$5)^2</f>
        <v>3.7978585600906913</v>
      </c>
      <c r="CH25" s="58">
        <f>(CH5-$CI$5)^2</f>
        <v>5.0571442743764035</v>
      </c>
      <c r="CI25" s="9" t="s">
        <v>168</v>
      </c>
    </row>
    <row r="26" spans="2:91" ht="14.75" x14ac:dyDescent="0.75">
      <c r="B26" s="23" t="s">
        <v>12</v>
      </c>
      <c r="C26" s="24">
        <f t="shared" ref="C26:AH26" si="8">(C6-$CI$6)^2</f>
        <v>8.1190666279575971</v>
      </c>
      <c r="D26" s="24">
        <f t="shared" si="8"/>
        <v>9.9187051821744685</v>
      </c>
      <c r="E26" s="24">
        <f t="shared" si="8"/>
        <v>9.298825664102182</v>
      </c>
      <c r="F26" s="24">
        <f t="shared" si="8"/>
        <v>8.6989461460298845</v>
      </c>
      <c r="G26" s="24">
        <f t="shared" si="8"/>
        <v>6.4994280737407371</v>
      </c>
      <c r="H26" s="24">
        <f t="shared" si="8"/>
        <v>7.5591871098853112</v>
      </c>
      <c r="I26" s="24">
        <f t="shared" si="8"/>
        <v>6.4994280737407371</v>
      </c>
      <c r="J26" s="24">
        <f t="shared" si="8"/>
        <v>5.0597895195238678</v>
      </c>
      <c r="K26" s="24">
        <f t="shared" si="8"/>
        <v>2.1007533749455565</v>
      </c>
      <c r="L26" s="24">
        <f t="shared" si="8"/>
        <v>5.9995485556684418</v>
      </c>
      <c r="M26" s="24">
        <f t="shared" si="8"/>
        <v>2.440121933517034E-3</v>
      </c>
      <c r="N26" s="24">
        <f t="shared" si="8"/>
        <v>0.72147626651182573</v>
      </c>
      <c r="O26" s="24">
        <f t="shared" si="8"/>
        <v>0.12207867615038275</v>
      </c>
      <c r="P26" s="24">
        <f t="shared" si="8"/>
        <v>0.42171723036724945</v>
      </c>
      <c r="Q26" s="24">
        <f t="shared" si="8"/>
        <v>0.42171723036724945</v>
      </c>
      <c r="R26" s="24">
        <f t="shared" si="8"/>
        <v>2.2681085788939719E-2</v>
      </c>
      <c r="S26" s="24">
        <f t="shared" si="8"/>
        <v>0.72147626651182573</v>
      </c>
      <c r="T26" s="24">
        <f t="shared" si="8"/>
        <v>0.12207867615038275</v>
      </c>
      <c r="U26" s="24">
        <f t="shared" si="8"/>
        <v>2.440121933517034E-3</v>
      </c>
      <c r="V26" s="24">
        <f t="shared" si="8"/>
        <v>0.30183771229496115</v>
      </c>
      <c r="W26" s="24">
        <f t="shared" si="8"/>
        <v>6.2199158078094313E-2</v>
      </c>
      <c r="X26" s="24">
        <f t="shared" si="8"/>
        <v>0.56340397735520753</v>
      </c>
      <c r="Y26" s="24">
        <f t="shared" si="8"/>
        <v>3.4247292785600307</v>
      </c>
      <c r="Z26" s="24">
        <f t="shared" si="8"/>
        <v>7.0256931339817248</v>
      </c>
      <c r="AA26" s="24">
        <f t="shared" si="8"/>
        <v>8.1259340978371437</v>
      </c>
      <c r="AB26" s="24">
        <f t="shared" si="8"/>
        <v>15.607259399041972</v>
      </c>
      <c r="AC26" s="24">
        <f t="shared" si="8"/>
        <v>23.528343736391367</v>
      </c>
      <c r="AD26" s="24">
        <f t="shared" si="8"/>
        <v>23.528343736391367</v>
      </c>
      <c r="AE26" s="24">
        <f t="shared" si="8"/>
        <v>23.528343736391367</v>
      </c>
      <c r="AF26" s="24">
        <f t="shared" si="8"/>
        <v>25.508584700246793</v>
      </c>
      <c r="AG26" s="24">
        <f t="shared" si="8"/>
        <v>26.528705182174509</v>
      </c>
      <c r="AH26" s="24">
        <f t="shared" si="8"/>
        <v>35.409669037596196</v>
      </c>
      <c r="AI26" s="24">
        <f t="shared" ref="AI26:BN26" si="9">(AI6-$CI$6)^2</f>
        <v>24.508464218319084</v>
      </c>
      <c r="AJ26" s="24">
        <f t="shared" si="9"/>
        <v>19.807861808680528</v>
      </c>
      <c r="AK26" s="24">
        <f t="shared" si="9"/>
        <v>11.2265365074757</v>
      </c>
      <c r="AL26" s="24">
        <f t="shared" si="9"/>
        <v>0.90364494121062888</v>
      </c>
      <c r="AM26" s="24">
        <f t="shared" si="9"/>
        <v>5.0597895195238678</v>
      </c>
      <c r="AN26" s="24">
        <f t="shared" si="9"/>
        <v>30.795813615909402</v>
      </c>
      <c r="AO26" s="24">
        <f t="shared" si="9"/>
        <v>63.192922049644309</v>
      </c>
      <c r="AP26" s="24">
        <f t="shared" si="9"/>
        <v>76.551958194222635</v>
      </c>
      <c r="AQ26" s="24">
        <f t="shared" si="9"/>
        <v>85.551355784584075</v>
      </c>
      <c r="AR26" s="24">
        <f t="shared" si="9"/>
        <v>81.891596748439511</v>
      </c>
      <c r="AS26" s="24">
        <f t="shared" si="9"/>
        <v>61.613042531572056</v>
      </c>
      <c r="AT26" s="24">
        <f t="shared" si="9"/>
        <v>45.554367832776862</v>
      </c>
      <c r="AU26" s="24">
        <f t="shared" si="9"/>
        <v>33.055572652053975</v>
      </c>
      <c r="AV26" s="24">
        <f t="shared" si="9"/>
        <v>33.055572652053975</v>
      </c>
      <c r="AW26" s="24">
        <f t="shared" si="9"/>
        <v>18.917259399041928</v>
      </c>
      <c r="AX26" s="24">
        <f t="shared" si="9"/>
        <v>15.59774132675277</v>
      </c>
      <c r="AY26" s="24">
        <f t="shared" si="9"/>
        <v>18.917259399041928</v>
      </c>
      <c r="AZ26" s="24">
        <f t="shared" si="9"/>
        <v>26.516295543620224</v>
      </c>
      <c r="BA26" s="24">
        <f t="shared" si="9"/>
        <v>9.298825664102182</v>
      </c>
      <c r="BB26" s="24">
        <f t="shared" si="9"/>
        <v>5.9995485556684418</v>
      </c>
      <c r="BC26" s="24">
        <f t="shared" si="9"/>
        <v>1.3211148207286931</v>
      </c>
      <c r="BD26" s="24">
        <f t="shared" si="9"/>
        <v>0.20195819422267103</v>
      </c>
      <c r="BE26" s="24">
        <f t="shared" si="9"/>
        <v>0.9013557845841137</v>
      </c>
      <c r="BF26" s="24">
        <f t="shared" si="9"/>
        <v>2.2319640005805746E-2</v>
      </c>
      <c r="BG26" s="24">
        <f t="shared" si="9"/>
        <v>2.440121933517034E-3</v>
      </c>
      <c r="BH26" s="24">
        <f t="shared" si="9"/>
        <v>0.56340397735520753</v>
      </c>
      <c r="BI26" s="24">
        <f t="shared" si="9"/>
        <v>0.12292204964436201</v>
      </c>
      <c r="BJ26" s="24">
        <f t="shared" si="9"/>
        <v>0.56340397735520753</v>
      </c>
      <c r="BK26" s="24">
        <f t="shared" si="9"/>
        <v>1.8241268689214745</v>
      </c>
      <c r="BL26" s="24">
        <f t="shared" si="9"/>
        <v>2.4043678327769005</v>
      </c>
      <c r="BM26" s="24">
        <f t="shared" si="9"/>
        <v>2.1042473508491848</v>
      </c>
      <c r="BN26" s="24">
        <f t="shared" si="9"/>
        <v>2.1042473508491848</v>
      </c>
      <c r="BO26" s="24">
        <f t="shared" ref="BO26:CD26" si="10">(BO6-$CI$6)^2</f>
        <v>1.5640063869937642</v>
      </c>
      <c r="BP26" s="24">
        <f t="shared" si="10"/>
        <v>2.1042473508491848</v>
      </c>
      <c r="BQ26" s="24">
        <f t="shared" si="10"/>
        <v>2.4043678327769005</v>
      </c>
      <c r="BR26" s="24">
        <f t="shared" si="10"/>
        <v>4.6250907243431678</v>
      </c>
      <c r="BS26" s="24">
        <f t="shared" si="10"/>
        <v>4.6250907243431678</v>
      </c>
      <c r="BT26" s="24">
        <f t="shared" si="10"/>
        <v>5.5253316881985874</v>
      </c>
      <c r="BU26" s="24">
        <f t="shared" si="10"/>
        <v>6.5055726520540151</v>
      </c>
      <c r="BV26" s="24">
        <f t="shared" si="10"/>
        <v>8.706054579764853</v>
      </c>
      <c r="BW26" s="24">
        <f t="shared" si="10"/>
        <v>10.566416025547991</v>
      </c>
      <c r="BX26" s="24">
        <f t="shared" si="10"/>
        <v>13.326897953258838</v>
      </c>
      <c r="BY26" s="24">
        <f t="shared" si="10"/>
        <v>18.067620844825104</v>
      </c>
      <c r="BZ26" s="24">
        <f t="shared" si="10"/>
        <v>18.927741326752813</v>
      </c>
      <c r="CA26" s="24">
        <f t="shared" si="10"/>
        <v>19.807861808680528</v>
      </c>
      <c r="CB26" s="24">
        <f t="shared" si="10"/>
        <v>22.568223254463661</v>
      </c>
      <c r="CC26" s="24">
        <f t="shared" si="10"/>
        <v>25.508584700246793</v>
      </c>
      <c r="CD26" s="24">
        <f t="shared" si="10"/>
        <v>25.508584700246793</v>
      </c>
      <c r="CE26" s="58">
        <f>(CE6-$CI$6)^2</f>
        <v>16.407379880969678</v>
      </c>
      <c r="CF26" s="58">
        <f>(CF6-$CI$6)^2</f>
        <v>9.3061750616925725</v>
      </c>
      <c r="CG26" s="59">
        <f>(CG6-$CI$6)^2</f>
        <v>8.706054579764853</v>
      </c>
      <c r="CH26" s="96">
        <f>(CH6-$CI$6)^2</f>
        <v>126.5760545797649</v>
      </c>
      <c r="CI26" s="9" t="s">
        <v>169</v>
      </c>
    </row>
    <row r="27" spans="2:91" ht="14.75" x14ac:dyDescent="0.75">
      <c r="B27" s="23" t="s">
        <v>13</v>
      </c>
      <c r="C27" s="24">
        <f t="shared" ref="C27:AH27" si="11">(C7-$CI$7)^2</f>
        <v>44.064308390022788</v>
      </c>
      <c r="D27" s="24">
        <f t="shared" si="11"/>
        <v>44.064308390022788</v>
      </c>
      <c r="E27" s="24">
        <f t="shared" si="11"/>
        <v>44.064308390022788</v>
      </c>
      <c r="F27" s="24">
        <f t="shared" si="11"/>
        <v>44.064308390022788</v>
      </c>
      <c r="G27" s="24">
        <f t="shared" si="11"/>
        <v>35.260975056689411</v>
      </c>
      <c r="H27" s="24">
        <f t="shared" si="11"/>
        <v>35.260975056689411</v>
      </c>
      <c r="I27" s="24">
        <f t="shared" si="11"/>
        <v>32.925736961451356</v>
      </c>
      <c r="J27" s="24">
        <f t="shared" si="11"/>
        <v>32.925736961451356</v>
      </c>
      <c r="K27" s="24">
        <f t="shared" si="11"/>
        <v>36.458594104308474</v>
      </c>
      <c r="L27" s="24">
        <f t="shared" si="11"/>
        <v>19.696689342403676</v>
      </c>
      <c r="M27" s="24">
        <f t="shared" si="11"/>
        <v>8.632403628117947</v>
      </c>
      <c r="N27" s="24">
        <f t="shared" si="11"/>
        <v>11.142879818594132</v>
      </c>
      <c r="O27" s="24">
        <f t="shared" si="11"/>
        <v>17.123832199546555</v>
      </c>
      <c r="P27" s="24">
        <f t="shared" si="11"/>
        <v>15.508594104308434</v>
      </c>
      <c r="Q27" s="24">
        <f t="shared" si="11"/>
        <v>5.4666893424036473</v>
      </c>
      <c r="R27" s="24">
        <f t="shared" si="11"/>
        <v>13.973356009070368</v>
      </c>
      <c r="S27" s="24">
        <f t="shared" si="11"/>
        <v>13.235736961451309</v>
      </c>
      <c r="T27" s="24">
        <f t="shared" si="11"/>
        <v>11.142879818594132</v>
      </c>
      <c r="U27" s="24">
        <f t="shared" si="11"/>
        <v>6.9595464852608151</v>
      </c>
      <c r="V27" s="24">
        <f t="shared" si="11"/>
        <v>8.632403628117947</v>
      </c>
      <c r="W27" s="24">
        <f t="shared" si="11"/>
        <v>13.973356009070368</v>
      </c>
      <c r="X27" s="24">
        <f t="shared" si="11"/>
        <v>5.0090702947846246</v>
      </c>
      <c r="Y27" s="24">
        <f t="shared" si="11"/>
        <v>2.6833560090703221</v>
      </c>
      <c r="Z27" s="24">
        <f t="shared" si="11"/>
        <v>1.0776417233560236</v>
      </c>
      <c r="AA27" s="24">
        <f t="shared" si="11"/>
        <v>0.11430839002267852</v>
      </c>
      <c r="AB27" s="24">
        <f t="shared" si="11"/>
        <v>1.3500226757369518</v>
      </c>
      <c r="AC27" s="24">
        <f t="shared" si="11"/>
        <v>12.68716553287978</v>
      </c>
      <c r="AD27" s="24">
        <f t="shared" si="11"/>
        <v>4.2514512471655097</v>
      </c>
      <c r="AE27" s="24">
        <f t="shared" si="11"/>
        <v>1.8547845804988434</v>
      </c>
      <c r="AF27" s="24">
        <f t="shared" si="11"/>
        <v>9.9976417233559829</v>
      </c>
      <c r="AG27" s="24">
        <f t="shared" si="11"/>
        <v>24.620498866213083</v>
      </c>
      <c r="AH27" s="24">
        <f t="shared" si="11"/>
        <v>24.620498866213083</v>
      </c>
      <c r="AI27" s="24">
        <f t="shared" ref="AI27:BN27" si="12">(AI7-$CI$7)^2</f>
        <v>18.163832199546402</v>
      </c>
      <c r="AJ27" s="24">
        <f t="shared" si="12"/>
        <v>25.622879818594047</v>
      </c>
      <c r="AK27" s="24">
        <f t="shared" si="12"/>
        <v>19.026213151927365</v>
      </c>
      <c r="AL27" s="24">
        <f t="shared" si="12"/>
        <v>4.2514512471655097</v>
      </c>
      <c r="AM27" s="24">
        <f t="shared" si="12"/>
        <v>5.6689342403632791E-2</v>
      </c>
      <c r="AN27" s="24">
        <f t="shared" si="12"/>
        <v>8.0547845804988896</v>
      </c>
      <c r="AO27" s="24">
        <f t="shared" si="12"/>
        <v>30.670498866213229</v>
      </c>
      <c r="AP27" s="24">
        <f t="shared" si="12"/>
        <v>42.74668934240372</v>
      </c>
      <c r="AQ27" s="24">
        <f t="shared" si="12"/>
        <v>52.3900226757371</v>
      </c>
      <c r="AR27" s="24">
        <f t="shared" si="12"/>
        <v>42.74668934240372</v>
      </c>
      <c r="AS27" s="24">
        <f t="shared" si="12"/>
        <v>24.38478458049892</v>
      </c>
      <c r="AT27" s="24">
        <f t="shared" si="12"/>
        <v>28.495260770975101</v>
      </c>
      <c r="AU27" s="24">
        <f t="shared" si="12"/>
        <v>31.788117913832295</v>
      </c>
      <c r="AV27" s="24">
        <f t="shared" si="12"/>
        <v>17.961451247165616</v>
      </c>
      <c r="AW27" s="24">
        <f t="shared" si="12"/>
        <v>9.8476417233560625</v>
      </c>
      <c r="AX27" s="24">
        <f t="shared" si="12"/>
        <v>9.2300226757370041</v>
      </c>
      <c r="AY27" s="24">
        <f t="shared" si="12"/>
        <v>13.235736961451309</v>
      </c>
      <c r="AZ27" s="24">
        <f t="shared" si="12"/>
        <v>5.9443083900227025</v>
      </c>
      <c r="BA27" s="24">
        <f t="shared" si="12"/>
        <v>0.40716553287982932</v>
      </c>
      <c r="BB27" s="24">
        <f t="shared" si="12"/>
        <v>0.70240362811792079</v>
      </c>
      <c r="BC27" s="24">
        <f t="shared" si="12"/>
        <v>0.54478458049888068</v>
      </c>
      <c r="BD27" s="24">
        <f t="shared" si="12"/>
        <v>1.9070294784582817E-2</v>
      </c>
      <c r="BE27" s="24">
        <f t="shared" si="12"/>
        <v>0.92526077097504333</v>
      </c>
      <c r="BF27" s="24">
        <f t="shared" si="12"/>
        <v>0.31573696145124092</v>
      </c>
      <c r="BG27" s="24">
        <f t="shared" si="12"/>
        <v>0.31573696145124092</v>
      </c>
      <c r="BH27" s="24">
        <f t="shared" si="12"/>
        <v>1.592403628117889</v>
      </c>
      <c r="BI27" s="24">
        <f t="shared" si="12"/>
        <v>1.592403628117889</v>
      </c>
      <c r="BJ27" s="24">
        <f t="shared" si="12"/>
        <v>1.592403628117889</v>
      </c>
      <c r="BK27" s="24">
        <f t="shared" si="12"/>
        <v>2.7619274376417096</v>
      </c>
      <c r="BL27" s="24">
        <f t="shared" si="12"/>
        <v>8.1904988662131046</v>
      </c>
      <c r="BM27" s="24">
        <f t="shared" si="12"/>
        <v>11.302403628117858</v>
      </c>
      <c r="BN27" s="24">
        <f t="shared" si="12"/>
        <v>11.302403628117858</v>
      </c>
      <c r="BO27" s="24">
        <f t="shared" ref="BO27:CD27" si="13">(BO7-$CI$7)^2</f>
        <v>8.7728798185940633</v>
      </c>
      <c r="BP27" s="24">
        <f t="shared" si="13"/>
        <v>14.15192743764165</v>
      </c>
      <c r="BQ27" s="24">
        <f t="shared" si="13"/>
        <v>14.15192743764165</v>
      </c>
      <c r="BR27" s="24">
        <f t="shared" si="13"/>
        <v>13.409546485260741</v>
      </c>
      <c r="BS27" s="24">
        <f t="shared" si="13"/>
        <v>12.68716553287978</v>
      </c>
      <c r="BT27" s="24">
        <f t="shared" si="13"/>
        <v>20.810975056689291</v>
      </c>
      <c r="BU27" s="24">
        <f t="shared" si="13"/>
        <v>30.934784580498803</v>
      </c>
      <c r="BV27" s="24">
        <f t="shared" si="13"/>
        <v>32.057165532879772</v>
      </c>
      <c r="BW27" s="24">
        <f t="shared" si="13"/>
        <v>29.832403628117838</v>
      </c>
      <c r="BX27" s="24">
        <f t="shared" si="13"/>
        <v>40.473832199546472</v>
      </c>
      <c r="BY27" s="24">
        <f t="shared" si="13"/>
        <v>52.735260770974911</v>
      </c>
      <c r="BZ27" s="24">
        <f t="shared" si="13"/>
        <v>44.380975056689287</v>
      </c>
      <c r="CA27" s="24">
        <f t="shared" si="13"/>
        <v>40.473832199546472</v>
      </c>
      <c r="CB27" s="24">
        <f t="shared" si="13"/>
        <v>44.380975056689287</v>
      </c>
      <c r="CC27" s="24">
        <f t="shared" si="13"/>
        <v>57.182403628117726</v>
      </c>
      <c r="CD27" s="24">
        <f t="shared" si="13"/>
        <v>54.197641723355993</v>
      </c>
      <c r="CE27" s="58">
        <f>(CE7-$CI$7)^2</f>
        <v>44.380975056689287</v>
      </c>
      <c r="CF27" s="58">
        <f>(CF7-$CI$7)^2</f>
        <v>36.746689342403478</v>
      </c>
      <c r="CG27" s="58">
        <f>(CG7-$CI$7)^2</f>
        <v>39.211451247165407</v>
      </c>
      <c r="CH27" s="58">
        <f>(CH7-$CI$7)^2</f>
        <v>33.199546485260655</v>
      </c>
      <c r="CI27" s="9" t="s">
        <v>175</v>
      </c>
    </row>
    <row r="28" spans="2:91" ht="14.75" x14ac:dyDescent="0.75">
      <c r="B28" s="23" t="s">
        <v>14</v>
      </c>
      <c r="W28" s="25">
        <f t="shared" ref="W28:BB28" si="14">(W8-$CI$8)^2</f>
        <v>18159450.058837891</v>
      </c>
      <c r="X28" s="25">
        <f t="shared" si="14"/>
        <v>10780653.996337891</v>
      </c>
      <c r="Y28" s="25">
        <f t="shared" si="14"/>
        <v>6540246.8088378906</v>
      </c>
      <c r="Z28" s="25">
        <f t="shared" si="14"/>
        <v>4602700.9338378906</v>
      </c>
      <c r="AA28" s="25">
        <f t="shared" si="14"/>
        <v>3303703.8400878906</v>
      </c>
      <c r="AB28" s="25">
        <f t="shared" si="14"/>
        <v>8582611.0900878906</v>
      </c>
      <c r="AC28" s="25">
        <f t="shared" si="14"/>
        <v>29796416.308837891</v>
      </c>
      <c r="AD28" s="25">
        <f t="shared" si="14"/>
        <v>26333414.777587891</v>
      </c>
      <c r="AE28" s="25">
        <f t="shared" si="14"/>
        <v>42440135.308837891</v>
      </c>
      <c r="AF28" s="25">
        <f t="shared" si="14"/>
        <v>37645702.402587891</v>
      </c>
      <c r="AG28" s="25">
        <f t="shared" si="14"/>
        <v>30037079.121337891</v>
      </c>
      <c r="AH28" s="25">
        <f t="shared" si="14"/>
        <v>2260841.1525878906</v>
      </c>
      <c r="AI28" s="25">
        <f t="shared" si="14"/>
        <v>31737554.590087891</v>
      </c>
      <c r="AJ28" s="25">
        <f t="shared" si="14"/>
        <v>9039699.9338378906</v>
      </c>
      <c r="AK28" s="25">
        <f t="shared" si="14"/>
        <v>2664699.1525878906</v>
      </c>
      <c r="AL28" s="25">
        <f t="shared" si="14"/>
        <v>15065193.183837891</v>
      </c>
      <c r="AM28" s="25">
        <f t="shared" si="14"/>
        <v>37398002.496337891</v>
      </c>
      <c r="AN28" s="25">
        <f t="shared" si="14"/>
        <v>56797183.652587891</v>
      </c>
      <c r="AO28" s="25">
        <f t="shared" si="14"/>
        <v>75557654.777587891</v>
      </c>
      <c r="AP28" s="25">
        <f t="shared" si="14"/>
        <v>91133573.965087891</v>
      </c>
      <c r="AQ28" s="25">
        <f t="shared" si="14"/>
        <v>87860451.808837891</v>
      </c>
      <c r="AR28" s="25">
        <f t="shared" si="14"/>
        <v>80002123.652587891</v>
      </c>
      <c r="AS28" s="25">
        <f t="shared" si="14"/>
        <v>64696132.746337891</v>
      </c>
      <c r="AT28" s="25">
        <f t="shared" si="14"/>
        <v>65583930.715087891</v>
      </c>
      <c r="AU28" s="25">
        <f t="shared" si="14"/>
        <v>22027915.558837891</v>
      </c>
      <c r="AV28" s="25">
        <f t="shared" si="14"/>
        <v>22556711.308837891</v>
      </c>
      <c r="AW28" s="25">
        <f t="shared" si="14"/>
        <v>28434389.777587891</v>
      </c>
      <c r="AX28" s="25">
        <f t="shared" si="14"/>
        <v>36100757.902587891</v>
      </c>
      <c r="AY28" s="25">
        <f t="shared" si="14"/>
        <v>12057496.652587891</v>
      </c>
      <c r="AZ28" s="25">
        <f t="shared" si="14"/>
        <v>14787029.058837891</v>
      </c>
      <c r="BA28" s="25">
        <f t="shared" si="14"/>
        <v>18891111.465087891</v>
      </c>
      <c r="BB28" s="25">
        <f t="shared" si="14"/>
        <v>16854232.183837891</v>
      </c>
      <c r="BC28" s="25">
        <f t="shared" ref="BC28:CD28" si="15">(BC8-$CI$8)^2</f>
        <v>132780.52758789063</v>
      </c>
      <c r="BD28" s="25">
        <f t="shared" si="15"/>
        <v>1847942.8713378906</v>
      </c>
      <c r="BE28" s="25">
        <f t="shared" si="15"/>
        <v>4491816.6213378906</v>
      </c>
      <c r="BF28" s="25">
        <f t="shared" si="15"/>
        <v>11118160.840087891</v>
      </c>
      <c r="BG28" s="25">
        <f t="shared" si="15"/>
        <v>874955.62133789063</v>
      </c>
      <c r="BH28" s="25">
        <f t="shared" si="15"/>
        <v>4411640.7775878906</v>
      </c>
      <c r="BI28" s="25">
        <f t="shared" si="15"/>
        <v>15392993.996337891</v>
      </c>
      <c r="BJ28" s="25">
        <f t="shared" si="15"/>
        <v>25455966.558837891</v>
      </c>
      <c r="BK28" s="25">
        <f t="shared" si="15"/>
        <v>2966629.4650878906</v>
      </c>
      <c r="BL28" s="25">
        <f t="shared" si="15"/>
        <v>1206461.9650878906</v>
      </c>
      <c r="BM28" s="25">
        <f t="shared" si="15"/>
        <v>6642942.4338378906</v>
      </c>
      <c r="BN28" s="25">
        <f t="shared" si="15"/>
        <v>9680751.6213378906</v>
      </c>
      <c r="BO28" s="25">
        <f t="shared" si="15"/>
        <v>2254173.8088378906</v>
      </c>
      <c r="BP28" s="25">
        <f t="shared" si="15"/>
        <v>5240.402587890625</v>
      </c>
      <c r="BQ28" s="25">
        <f t="shared" si="15"/>
        <v>1202072.4025878906</v>
      </c>
      <c r="BR28" s="25">
        <f t="shared" si="15"/>
        <v>769814.30883789063</v>
      </c>
      <c r="BS28" s="25">
        <f t="shared" si="15"/>
        <v>744094.93383789063</v>
      </c>
      <c r="BT28" s="25">
        <f t="shared" si="15"/>
        <v>1919913.3400878906</v>
      </c>
      <c r="BU28" s="25">
        <f t="shared" si="15"/>
        <v>5362046.7775878906</v>
      </c>
      <c r="BV28" s="25">
        <f t="shared" si="15"/>
        <v>5069744.7775878906</v>
      </c>
      <c r="BW28" s="25">
        <f t="shared" si="15"/>
        <v>47013092.121337891</v>
      </c>
      <c r="BX28" s="25">
        <f t="shared" si="15"/>
        <v>86761947.808837891</v>
      </c>
      <c r="BY28" s="25">
        <f t="shared" si="15"/>
        <v>54591548.496337891</v>
      </c>
      <c r="BZ28" s="25">
        <f t="shared" si="15"/>
        <v>36211622.590087891</v>
      </c>
      <c r="CA28" s="25">
        <f t="shared" si="15"/>
        <v>179603133.84008789</v>
      </c>
      <c r="CB28" s="25">
        <f t="shared" si="15"/>
        <v>229298618.68383789</v>
      </c>
      <c r="CC28" s="25">
        <f t="shared" si="15"/>
        <v>191922492.71508789</v>
      </c>
      <c r="CD28" s="25">
        <f t="shared" si="15"/>
        <v>162552539.21508789</v>
      </c>
      <c r="CE28" s="59">
        <f>(CE8-$CI$8)^2</f>
        <v>12479328.996337891</v>
      </c>
      <c r="CF28" s="59">
        <f>(CF8-$CI$8)^2</f>
        <v>32828423.590087891</v>
      </c>
      <c r="CG28" s="59">
        <f>(CG8-$CI$8)^2</f>
        <v>30976007.715087891</v>
      </c>
      <c r="CH28" s="59">
        <f>(CH8-$CI$8)^2</f>
        <v>3700273.0275878906</v>
      </c>
      <c r="CI28" s="9" t="s">
        <v>170</v>
      </c>
    </row>
    <row r="29" spans="2:91" ht="14.75" x14ac:dyDescent="0.75">
      <c r="B29" s="23" t="s">
        <v>15</v>
      </c>
      <c r="C29" s="24">
        <f t="shared" ref="C29:AH29" si="16">(C9-$CI$9)^2</f>
        <v>104.57497165532847</v>
      </c>
      <c r="D29" s="24">
        <f t="shared" si="16"/>
        <v>149.47973356009032</v>
      </c>
      <c r="E29" s="24">
        <f t="shared" si="16"/>
        <v>142.2340192743761</v>
      </c>
      <c r="F29" s="24">
        <f t="shared" si="16"/>
        <v>90.748304988661914</v>
      </c>
      <c r="G29" s="24">
        <f t="shared" si="16"/>
        <v>296.74163832199491</v>
      </c>
      <c r="H29" s="24">
        <f t="shared" si="16"/>
        <v>25.26259070294773</v>
      </c>
      <c r="I29" s="24">
        <f t="shared" si="16"/>
        <v>10.408304988662074</v>
      </c>
      <c r="J29" s="24">
        <f t="shared" si="16"/>
        <v>5.8864002267572717</v>
      </c>
      <c r="K29" s="24">
        <f t="shared" si="16"/>
        <v>1.6225907029478681</v>
      </c>
      <c r="L29" s="24">
        <f t="shared" si="16"/>
        <v>1.0530668934240124</v>
      </c>
      <c r="M29" s="24">
        <f t="shared" si="16"/>
        <v>0.27687641723354783</v>
      </c>
      <c r="N29" s="24">
        <f t="shared" si="16"/>
        <v>9.4483049886622563</v>
      </c>
      <c r="O29" s="24">
        <f t="shared" si="16"/>
        <v>3.5111621315193391</v>
      </c>
      <c r="P29" s="24">
        <f t="shared" si="16"/>
        <v>4.9559240362811403</v>
      </c>
      <c r="Q29" s="24">
        <f t="shared" si="16"/>
        <v>14.639733560090592</v>
      </c>
      <c r="R29" s="24">
        <f t="shared" si="16"/>
        <v>2.4768764172336235</v>
      </c>
      <c r="S29" s="24">
        <f t="shared" si="16"/>
        <v>11.382590702947963</v>
      </c>
      <c r="T29" s="24">
        <f t="shared" si="16"/>
        <v>8.8435430839002969</v>
      </c>
      <c r="U29" s="24">
        <f t="shared" si="16"/>
        <v>7.6940192743764664</v>
      </c>
      <c r="V29" s="24">
        <f t="shared" si="16"/>
        <v>7.4971655328802997E-2</v>
      </c>
      <c r="W29" s="24">
        <f t="shared" si="16"/>
        <v>2.1721145124716896</v>
      </c>
      <c r="X29" s="24">
        <f t="shared" si="16"/>
        <v>5.1702097505669338</v>
      </c>
      <c r="Y29" s="24">
        <f t="shared" si="16"/>
        <v>35.686400226757506</v>
      </c>
      <c r="Z29" s="24">
        <f t="shared" si="16"/>
        <v>2.1721145124716896</v>
      </c>
      <c r="AA29" s="24">
        <f t="shared" si="16"/>
        <v>24.738781179138439</v>
      </c>
      <c r="AB29" s="24">
        <f t="shared" si="16"/>
        <v>11.382590702947963</v>
      </c>
      <c r="AC29" s="24">
        <f t="shared" si="16"/>
        <v>3.5111621315193391</v>
      </c>
      <c r="AD29" s="24">
        <f t="shared" si="16"/>
        <v>14.241638321995531</v>
      </c>
      <c r="AE29" s="24">
        <f t="shared" si="16"/>
        <v>4.3006859410431675</v>
      </c>
      <c r="AF29" s="24">
        <f t="shared" si="16"/>
        <v>12.7721145124718</v>
      </c>
      <c r="AG29" s="24">
        <f t="shared" si="16"/>
        <v>1.1530668934240795</v>
      </c>
      <c r="AH29" s="24">
        <f t="shared" si="16"/>
        <v>9.4483049886622563</v>
      </c>
      <c r="AI29" s="24">
        <f t="shared" ref="AI29:BN29" si="17">(AI9-$CI$9)^2</f>
        <v>0.94830498866215418</v>
      </c>
      <c r="AJ29" s="24">
        <f t="shared" si="17"/>
        <v>9.1578287981858715</v>
      </c>
      <c r="AK29" s="24">
        <f t="shared" si="17"/>
        <v>11.738781179138185</v>
      </c>
      <c r="AL29" s="24">
        <f t="shared" si="17"/>
        <v>41.295924036281008</v>
      </c>
      <c r="AM29" s="24">
        <f t="shared" si="17"/>
        <v>147.04449546485219</v>
      </c>
      <c r="AN29" s="24">
        <f t="shared" si="17"/>
        <v>289.89116213151885</v>
      </c>
      <c r="AO29" s="24">
        <f t="shared" si="17"/>
        <v>279.76544784580443</v>
      </c>
      <c r="AP29" s="24">
        <f t="shared" si="17"/>
        <v>293.30640022675675</v>
      </c>
      <c r="AQ29" s="24">
        <f t="shared" si="17"/>
        <v>130.55782879818565</v>
      </c>
      <c r="AR29" s="24">
        <f t="shared" si="17"/>
        <v>76.146400226757095</v>
      </c>
      <c r="AS29" s="24">
        <f t="shared" si="17"/>
        <v>17.860685941043009</v>
      </c>
      <c r="AT29" s="24">
        <f t="shared" si="17"/>
        <v>10.408304988662074</v>
      </c>
      <c r="AU29" s="24">
        <f t="shared" si="17"/>
        <v>6.8968764172334689</v>
      </c>
      <c r="AV29" s="24">
        <f t="shared" si="17"/>
        <v>5.4111621315192071</v>
      </c>
      <c r="AW29" s="24">
        <f t="shared" si="17"/>
        <v>0.68259070294782187</v>
      </c>
      <c r="AX29" s="24">
        <f t="shared" si="17"/>
        <v>1.2683049886620925</v>
      </c>
      <c r="AY29" s="24">
        <f t="shared" si="17"/>
        <v>1.0530668934240124</v>
      </c>
      <c r="AZ29" s="24">
        <f t="shared" si="17"/>
        <v>4.3006859410431675</v>
      </c>
      <c r="BA29" s="24">
        <f t="shared" si="17"/>
        <v>7.14925736961459</v>
      </c>
      <c r="BB29" s="24">
        <f t="shared" si="17"/>
        <v>5.1702097505669338</v>
      </c>
      <c r="BC29" s="24">
        <f t="shared" si="17"/>
        <v>7.6940192743764664</v>
      </c>
      <c r="BD29" s="24">
        <f t="shared" si="17"/>
        <v>7.14925736961459</v>
      </c>
      <c r="BE29" s="24">
        <f t="shared" si="17"/>
        <v>6.1197335600907605</v>
      </c>
      <c r="BF29" s="24">
        <f t="shared" si="17"/>
        <v>8.2587811791384222</v>
      </c>
      <c r="BG29" s="24">
        <f t="shared" si="17"/>
        <v>7.6940192743764664</v>
      </c>
      <c r="BH29" s="24">
        <f t="shared" si="17"/>
        <v>7.14925736961459</v>
      </c>
      <c r="BI29" s="24">
        <f t="shared" si="17"/>
        <v>4.7254478458050517</v>
      </c>
      <c r="BJ29" s="24">
        <f t="shared" si="17"/>
        <v>15.791162131519368</v>
      </c>
      <c r="BK29" s="24">
        <f t="shared" si="17"/>
        <v>3.8959240362812251</v>
      </c>
      <c r="BL29" s="24">
        <f t="shared" si="17"/>
        <v>8.2587811791384222</v>
      </c>
      <c r="BM29" s="24">
        <f t="shared" si="17"/>
        <v>4.3006859410431675</v>
      </c>
      <c r="BN29" s="24">
        <f t="shared" si="17"/>
        <v>2.8016383219955134</v>
      </c>
      <c r="BO29" s="24">
        <f t="shared" ref="BO29:CD29" si="18">(BO9-$CI$9)^2</f>
        <v>8.8435430839002969</v>
      </c>
      <c r="BP29" s="24">
        <f t="shared" si="18"/>
        <v>13.496876417233667</v>
      </c>
      <c r="BQ29" s="24">
        <f t="shared" si="18"/>
        <v>6.1197335600907605</v>
      </c>
      <c r="BR29" s="24">
        <f t="shared" si="18"/>
        <v>14.241638321995531</v>
      </c>
      <c r="BS29" s="24">
        <f t="shared" si="18"/>
        <v>26.76830498866228</v>
      </c>
      <c r="BT29" s="24">
        <f t="shared" si="18"/>
        <v>29.962590702947974</v>
      </c>
      <c r="BU29" s="24">
        <f t="shared" si="18"/>
        <v>26.76830498866228</v>
      </c>
      <c r="BV29" s="24">
        <f t="shared" si="18"/>
        <v>23.754019274376585</v>
      </c>
      <c r="BW29" s="24">
        <f t="shared" si="18"/>
        <v>41.910209750567041</v>
      </c>
      <c r="BX29" s="24">
        <f t="shared" si="18"/>
        <v>48.634019274376577</v>
      </c>
      <c r="BY29" s="24">
        <f t="shared" si="18"/>
        <v>65.186400226757698</v>
      </c>
      <c r="BZ29" s="24">
        <f t="shared" si="18"/>
        <v>43.214971655329066</v>
      </c>
      <c r="CA29" s="24">
        <f t="shared" si="18"/>
        <v>58.887352607709971</v>
      </c>
      <c r="CB29" s="24">
        <f t="shared" si="18"/>
        <v>57.362590702948154</v>
      </c>
      <c r="CC29" s="24">
        <f t="shared" si="18"/>
        <v>43.214971655329066</v>
      </c>
      <c r="CD29" s="24">
        <f t="shared" si="18"/>
        <v>38.115924036281356</v>
      </c>
      <c r="CE29" s="58">
        <f>(CE9-$CI$9)^2</f>
        <v>28.877828798186126</v>
      </c>
      <c r="CF29" s="58">
        <f>(CF9-$CI$9)^2</f>
        <v>5.1162131519270397E-2</v>
      </c>
      <c r="CG29" s="59">
        <f>(CG9-$CI$9)^2</f>
        <v>2.1721145124716896</v>
      </c>
      <c r="CH29" s="59">
        <f>(CH9-$CI$9)^2</f>
        <v>11.382590702947963</v>
      </c>
      <c r="CI29" s="9" t="s">
        <v>171</v>
      </c>
    </row>
    <row r="30" spans="2:91" ht="14.75" x14ac:dyDescent="0.75">
      <c r="B30" s="23" t="s">
        <v>16</v>
      </c>
      <c r="G30" s="24">
        <f t="shared" ref="G30:AL30" si="19">(G10-$CI$10)^2</f>
        <v>1020.8025000000002</v>
      </c>
      <c r="H30" s="24">
        <f t="shared" si="19"/>
        <v>781.20250000000021</v>
      </c>
      <c r="I30" s="24">
        <f t="shared" si="19"/>
        <v>142.80250000000007</v>
      </c>
      <c r="J30" s="24">
        <f t="shared" si="19"/>
        <v>194.60250000000008</v>
      </c>
      <c r="K30" s="24">
        <f t="shared" si="19"/>
        <v>134.94694444444445</v>
      </c>
      <c r="L30" s="24">
        <f t="shared" si="19"/>
        <v>8.7025000000000166</v>
      </c>
      <c r="M30" s="24">
        <f t="shared" si="19"/>
        <v>137.28027777777774</v>
      </c>
      <c r="N30" s="24">
        <f t="shared" si="19"/>
        <v>59.546944444444364</v>
      </c>
      <c r="O30" s="24">
        <f t="shared" si="19"/>
        <v>0.90250000000000541</v>
      </c>
      <c r="P30" s="24">
        <f t="shared" si="19"/>
        <v>63.202500000000043</v>
      </c>
      <c r="Q30" s="24">
        <f t="shared" si="19"/>
        <v>49.702499999999958</v>
      </c>
      <c r="R30" s="24">
        <f t="shared" si="19"/>
        <v>101.00249999999994</v>
      </c>
      <c r="S30" s="24">
        <f t="shared" si="19"/>
        <v>6.8469444444444472</v>
      </c>
      <c r="T30" s="24">
        <f t="shared" si="19"/>
        <v>4.2024999999999881</v>
      </c>
      <c r="U30" s="24">
        <f t="shared" si="19"/>
        <v>188.14694444444439</v>
      </c>
      <c r="V30" s="24">
        <f t="shared" si="19"/>
        <v>247.01361111111106</v>
      </c>
      <c r="W30" s="24">
        <f t="shared" si="19"/>
        <v>59.546944444444364</v>
      </c>
      <c r="X30" s="24">
        <f t="shared" si="19"/>
        <v>188.14694444444439</v>
      </c>
      <c r="Y30" s="24">
        <f t="shared" si="19"/>
        <v>610.91361111111098</v>
      </c>
      <c r="Z30" s="24">
        <f t="shared" si="19"/>
        <v>824.6469444444441</v>
      </c>
      <c r="AA30" s="24">
        <f t="shared" si="19"/>
        <v>546.78027777777754</v>
      </c>
      <c r="AB30" s="24">
        <f t="shared" si="19"/>
        <v>661.34694444444438</v>
      </c>
      <c r="AC30" s="24">
        <f t="shared" si="19"/>
        <v>1027.2024999999999</v>
      </c>
      <c r="AD30" s="24">
        <f t="shared" si="19"/>
        <v>1027.2024999999999</v>
      </c>
      <c r="AE30" s="24">
        <f t="shared" si="19"/>
        <v>731.70249999999987</v>
      </c>
      <c r="AF30" s="24">
        <f t="shared" si="19"/>
        <v>805.61361111111114</v>
      </c>
      <c r="AG30" s="24">
        <f t="shared" si="19"/>
        <v>883.0802777777775</v>
      </c>
      <c r="AH30" s="24">
        <f t="shared" si="19"/>
        <v>516.04694444444442</v>
      </c>
      <c r="AI30" s="24">
        <f t="shared" si="19"/>
        <v>1.102499999999994</v>
      </c>
      <c r="AJ30" s="24">
        <f t="shared" si="19"/>
        <v>185.41361111111112</v>
      </c>
      <c r="AK30" s="24">
        <f t="shared" si="19"/>
        <v>176.4469444444446</v>
      </c>
      <c r="AL30" s="24">
        <f t="shared" si="19"/>
        <v>656.2136111111115</v>
      </c>
      <c r="AM30" s="24">
        <f t="shared" ref="AM30:BR30" si="20">(AM10-$CI$10)^2</f>
        <v>1340.7802777777783</v>
      </c>
      <c r="AN30" s="24">
        <f t="shared" si="20"/>
        <v>1491.246944444445</v>
      </c>
      <c r="AO30" s="24">
        <f t="shared" si="20"/>
        <v>1340.7802777777783</v>
      </c>
      <c r="AP30" s="24">
        <f t="shared" si="20"/>
        <v>1491.246944444445</v>
      </c>
      <c r="AQ30" s="24">
        <f t="shared" si="20"/>
        <v>1316.4802777777777</v>
      </c>
      <c r="AR30" s="24">
        <f t="shared" si="20"/>
        <v>1221.5025000000003</v>
      </c>
      <c r="AS30" s="24">
        <f t="shared" si="20"/>
        <v>557.74694444444481</v>
      </c>
      <c r="AT30" s="24">
        <f t="shared" si="20"/>
        <v>605.98027777777816</v>
      </c>
      <c r="AU30" s="24">
        <f t="shared" si="20"/>
        <v>573.60250000000019</v>
      </c>
      <c r="AV30" s="24">
        <f t="shared" si="20"/>
        <v>310.34694444444449</v>
      </c>
      <c r="AW30" s="24">
        <f t="shared" si="20"/>
        <v>15.602500000000022</v>
      </c>
      <c r="AX30" s="24">
        <f t="shared" si="20"/>
        <v>21.313611111111115</v>
      </c>
      <c r="AY30" s="24">
        <f t="shared" si="20"/>
        <v>80.102500000000049</v>
      </c>
      <c r="AZ30" s="24">
        <f t="shared" si="20"/>
        <v>0.90250000000000541</v>
      </c>
      <c r="BA30" s="24">
        <f t="shared" si="20"/>
        <v>22.246944444444395</v>
      </c>
      <c r="BB30" s="24">
        <f t="shared" si="20"/>
        <v>0.51361111111110369</v>
      </c>
      <c r="BC30" s="24">
        <f t="shared" si="20"/>
        <v>48.302500000000038</v>
      </c>
      <c r="BD30" s="24">
        <f t="shared" si="20"/>
        <v>2.499999999999716E-3</v>
      </c>
      <c r="BE30" s="24">
        <f t="shared" si="20"/>
        <v>5.6802777777777758</v>
      </c>
      <c r="BF30" s="24">
        <f t="shared" si="20"/>
        <v>2.499999999999716E-3</v>
      </c>
      <c r="BG30" s="24">
        <f t="shared" si="20"/>
        <v>10.780277777777812</v>
      </c>
      <c r="BH30" s="24">
        <f t="shared" si="20"/>
        <v>0.14694444444444407</v>
      </c>
      <c r="BI30" s="24">
        <f t="shared" si="20"/>
        <v>54.513611111111103</v>
      </c>
      <c r="BJ30" s="24">
        <f t="shared" si="20"/>
        <v>5.6802777777777758</v>
      </c>
      <c r="BK30" s="24">
        <f t="shared" si="20"/>
        <v>21.313611111111115</v>
      </c>
      <c r="BL30" s="24">
        <f t="shared" si="20"/>
        <v>39.480277777777843</v>
      </c>
      <c r="BM30" s="24">
        <f t="shared" si="20"/>
        <v>0.51361111111110369</v>
      </c>
      <c r="BN30" s="24">
        <f t="shared" si="20"/>
        <v>119.90250000000006</v>
      </c>
      <c r="BO30" s="24">
        <f t="shared" si="20"/>
        <v>254.40250000000009</v>
      </c>
      <c r="BP30" s="24">
        <f t="shared" si="20"/>
        <v>287.30250000000012</v>
      </c>
      <c r="BQ30" s="24">
        <f t="shared" si="20"/>
        <v>134.94694444444445</v>
      </c>
      <c r="BR30" s="24">
        <f t="shared" si="20"/>
        <v>99.002500000000055</v>
      </c>
      <c r="BS30" s="24">
        <f t="shared" ref="BS30:CD30" si="21">(BS10-$CI$10)^2</f>
        <v>63.202500000000043</v>
      </c>
      <c r="BT30" s="24">
        <f t="shared" si="21"/>
        <v>1.9136111111111098</v>
      </c>
      <c r="BU30" s="24">
        <f t="shared" si="21"/>
        <v>101.00249999999994</v>
      </c>
      <c r="BV30" s="24">
        <f t="shared" si="21"/>
        <v>145.20249999999993</v>
      </c>
      <c r="BW30" s="24">
        <f t="shared" si="21"/>
        <v>145.20249999999993</v>
      </c>
      <c r="BX30" s="24">
        <f t="shared" si="21"/>
        <v>268.41361111111098</v>
      </c>
      <c r="BY30" s="24">
        <f t="shared" si="21"/>
        <v>471.61361111111103</v>
      </c>
      <c r="BZ30" s="24">
        <f t="shared" si="21"/>
        <v>415.48027777777759</v>
      </c>
      <c r="CA30" s="24">
        <f t="shared" si="21"/>
        <v>531.3024999999999</v>
      </c>
      <c r="CB30" s="24">
        <f t="shared" si="21"/>
        <v>429.18027777777769</v>
      </c>
      <c r="CC30" s="24">
        <f t="shared" si="21"/>
        <v>402.00249999999988</v>
      </c>
      <c r="CD30" s="24">
        <f t="shared" si="21"/>
        <v>179.113611111111</v>
      </c>
      <c r="CE30" s="58">
        <f>(CE10-$CI$10)^2</f>
        <v>107.81361111111103</v>
      </c>
      <c r="CF30" s="58">
        <f>(CF10-$CI$10)^2</f>
        <v>54.513611111111103</v>
      </c>
      <c r="CG30" s="59">
        <f>(CG10-$CI$10)^2</f>
        <v>49.702499999999958</v>
      </c>
      <c r="CH30" s="59">
        <f>(CH10-$CI$10)^2</f>
        <v>81.902499999999947</v>
      </c>
    </row>
    <row r="31" spans="2:91" ht="14.75" x14ac:dyDescent="0.75">
      <c r="B31" s="23" t="s">
        <v>17</v>
      </c>
      <c r="S31" s="24">
        <f t="shared" ref="S31:AX31" si="22">(S11-$CI$11)^2</f>
        <v>3.8254757785467031</v>
      </c>
      <c r="T31" s="24">
        <f t="shared" si="22"/>
        <v>48.384299307958443</v>
      </c>
      <c r="U31" s="24">
        <f t="shared" si="22"/>
        <v>80.207828719723139</v>
      </c>
      <c r="V31" s="24">
        <f t="shared" si="22"/>
        <v>80.207828719723139</v>
      </c>
      <c r="W31" s="24">
        <f t="shared" si="22"/>
        <v>142.94312283737017</v>
      </c>
      <c r="X31" s="24">
        <f t="shared" si="22"/>
        <v>24.560769896193747</v>
      </c>
      <c r="Y31" s="24">
        <f t="shared" si="22"/>
        <v>223.67841695501721</v>
      </c>
      <c r="Z31" s="24">
        <f t="shared" si="22"/>
        <v>359.3254757785466</v>
      </c>
      <c r="AA31" s="24">
        <f t="shared" si="22"/>
        <v>120.03135813148783</v>
      </c>
      <c r="AB31" s="24">
        <f t="shared" si="22"/>
        <v>223.67841695501721</v>
      </c>
      <c r="AC31" s="24">
        <f t="shared" si="22"/>
        <v>254.59018166089956</v>
      </c>
      <c r="AD31" s="24">
        <f t="shared" si="22"/>
        <v>359.3254757785466</v>
      </c>
      <c r="AE31" s="24">
        <f t="shared" si="22"/>
        <v>322.41371107266428</v>
      </c>
      <c r="AF31" s="24">
        <f t="shared" si="22"/>
        <v>254.59018166089956</v>
      </c>
      <c r="AG31" s="24">
        <f t="shared" si="22"/>
        <v>287.50194636678191</v>
      </c>
      <c r="AH31" s="24">
        <f t="shared" si="22"/>
        <v>142.94312283737017</v>
      </c>
      <c r="AI31" s="24">
        <f t="shared" si="22"/>
        <v>3.8254757785467031</v>
      </c>
      <c r="AJ31" s="24">
        <f t="shared" si="22"/>
        <v>16.354887543252616</v>
      </c>
      <c r="AK31" s="24">
        <f t="shared" si="22"/>
        <v>64.707828719723224</v>
      </c>
      <c r="AL31" s="24">
        <f t="shared" si="22"/>
        <v>401.76665224913506</v>
      </c>
      <c r="AM31" s="24">
        <f t="shared" si="22"/>
        <v>963.73724048442921</v>
      </c>
      <c r="AN31" s="24">
        <f t="shared" si="22"/>
        <v>1159.0019463667822</v>
      </c>
      <c r="AO31" s="24">
        <f t="shared" si="22"/>
        <v>843.56076989619396</v>
      </c>
      <c r="AP31" s="24">
        <f t="shared" si="22"/>
        <v>786.47253460207628</v>
      </c>
      <c r="AQ31" s="24">
        <f t="shared" si="22"/>
        <v>786.47253460207628</v>
      </c>
      <c r="AR31" s="24">
        <f t="shared" si="22"/>
        <v>197.23724048442912</v>
      </c>
      <c r="AS31" s="24">
        <f t="shared" si="22"/>
        <v>49.619593425605572</v>
      </c>
      <c r="AT31" s="24">
        <f t="shared" si="22"/>
        <v>170.14900519031147</v>
      </c>
      <c r="AU31" s="24">
        <f t="shared" si="22"/>
        <v>290.50194636678208</v>
      </c>
      <c r="AV31" s="24">
        <f t="shared" si="22"/>
        <v>121.97253460207618</v>
      </c>
      <c r="AW31" s="24">
        <f t="shared" si="22"/>
        <v>49.619593425605572</v>
      </c>
      <c r="AX31" s="24">
        <f t="shared" si="22"/>
        <v>25.443122837370268</v>
      </c>
      <c r="AY31" s="24">
        <f t="shared" ref="AY31:CD31" si="23">(AY11-$CI$11)^2</f>
        <v>81.796064013840876</v>
      </c>
      <c r="AZ31" s="24">
        <f t="shared" si="23"/>
        <v>64.707828719723224</v>
      </c>
      <c r="BA31" s="24">
        <f t="shared" si="23"/>
        <v>4.1784169550173109</v>
      </c>
      <c r="BB31" s="24">
        <f t="shared" si="23"/>
        <v>9.2666522491349639</v>
      </c>
      <c r="BC31" s="24">
        <f t="shared" si="23"/>
        <v>25.443122837370268</v>
      </c>
      <c r="BD31" s="24">
        <f t="shared" si="23"/>
        <v>81.796064013840876</v>
      </c>
      <c r="BE31" s="24">
        <f t="shared" si="23"/>
        <v>1.0901816608996593</v>
      </c>
      <c r="BF31" s="24">
        <f t="shared" si="23"/>
        <v>1.9463667820071417E-3</v>
      </c>
      <c r="BG31" s="24">
        <f t="shared" si="23"/>
        <v>0.91371107266435503</v>
      </c>
      <c r="BH31" s="24">
        <f t="shared" si="23"/>
        <v>1.0901816608996593</v>
      </c>
      <c r="BI31" s="24">
        <f t="shared" si="23"/>
        <v>3.8254757785467031</v>
      </c>
      <c r="BJ31" s="24">
        <f t="shared" si="23"/>
        <v>1.0901816608996593</v>
      </c>
      <c r="BK31" s="24">
        <f t="shared" si="23"/>
        <v>4.1784169550173109</v>
      </c>
      <c r="BL31" s="24">
        <f t="shared" si="23"/>
        <v>9.2666522491349639</v>
      </c>
      <c r="BM31" s="24">
        <f t="shared" si="23"/>
        <v>9.2666522491349639</v>
      </c>
      <c r="BN31" s="24">
        <f t="shared" si="23"/>
        <v>4.1784169550173109</v>
      </c>
      <c r="BO31" s="24">
        <f t="shared" si="23"/>
        <v>25.443122837370268</v>
      </c>
      <c r="BP31" s="24">
        <f t="shared" si="23"/>
        <v>16.354887543252616</v>
      </c>
      <c r="BQ31" s="24">
        <f t="shared" si="23"/>
        <v>1.0901816608996593</v>
      </c>
      <c r="BR31" s="24">
        <f t="shared" si="23"/>
        <v>1.0901816608996593</v>
      </c>
      <c r="BS31" s="24">
        <f t="shared" si="23"/>
        <v>0.91371107266435503</v>
      </c>
      <c r="BT31" s="24">
        <f t="shared" si="23"/>
        <v>8.7372404844290514</v>
      </c>
      <c r="BU31" s="24">
        <f t="shared" si="23"/>
        <v>24.560769896193747</v>
      </c>
      <c r="BV31" s="24">
        <f t="shared" si="23"/>
        <v>80.207828719723139</v>
      </c>
      <c r="BW31" s="24">
        <f t="shared" si="23"/>
        <v>63.296064013840791</v>
      </c>
      <c r="BX31" s="24">
        <f t="shared" si="23"/>
        <v>99.119593425605487</v>
      </c>
      <c r="BY31" s="24">
        <f t="shared" si="23"/>
        <v>167.85488754325252</v>
      </c>
      <c r="BZ31" s="24">
        <f t="shared" si="23"/>
        <v>142.94312283737017</v>
      </c>
      <c r="CA31" s="24">
        <f t="shared" si="23"/>
        <v>142.94312283737017</v>
      </c>
      <c r="CB31" s="24">
        <f t="shared" si="23"/>
        <v>120.03135813148783</v>
      </c>
      <c r="CC31" s="24">
        <f t="shared" si="23"/>
        <v>48.384299307958443</v>
      </c>
      <c r="CD31" s="24">
        <f t="shared" si="23"/>
        <v>15.649005190311399</v>
      </c>
      <c r="CE31" s="58">
        <f>(CE11-$CI$11)^2</f>
        <v>35.472534602076095</v>
      </c>
      <c r="CF31" s="58">
        <f>(CF11-$CI$11)^2</f>
        <v>0.91371107266435503</v>
      </c>
      <c r="CG31" s="58">
        <f>(CG11-$CI$11)^2</f>
        <v>15.649005190311399</v>
      </c>
      <c r="CH31" s="58">
        <f>(CH11-$CI$11)^2</f>
        <v>35.472534602076095</v>
      </c>
      <c r="CI31" s="40" t="s">
        <v>165</v>
      </c>
    </row>
    <row r="32" spans="2:91" ht="14.75" x14ac:dyDescent="0.75">
      <c r="B32" s="23" t="s">
        <v>18</v>
      </c>
      <c r="S32" s="24">
        <f t="shared" ref="S32:AX32" si="24">(S12-$CI$12)^2</f>
        <v>3.7112889273356515</v>
      </c>
      <c r="T32" s="24">
        <f t="shared" si="24"/>
        <v>5.4065743944632372E-3</v>
      </c>
      <c r="U32" s="24">
        <f t="shared" si="24"/>
        <v>4.2995242214532752</v>
      </c>
      <c r="V32" s="24">
        <f t="shared" si="24"/>
        <v>24.270112456747434</v>
      </c>
      <c r="W32" s="24">
        <f t="shared" si="24"/>
        <v>35.123053633218028</v>
      </c>
      <c r="X32" s="24">
        <f t="shared" si="24"/>
        <v>24.270112456747434</v>
      </c>
      <c r="Y32" s="24">
        <f t="shared" si="24"/>
        <v>35.123053633218028</v>
      </c>
      <c r="Z32" s="24">
        <f t="shared" si="24"/>
        <v>35.123053633218028</v>
      </c>
      <c r="AA32" s="24">
        <f t="shared" si="24"/>
        <v>142.2407006920416</v>
      </c>
      <c r="AB32" s="24">
        <f t="shared" si="24"/>
        <v>47.975994809688622</v>
      </c>
      <c r="AC32" s="24">
        <f t="shared" si="24"/>
        <v>142.2407006920416</v>
      </c>
      <c r="AD32" s="24">
        <f t="shared" si="24"/>
        <v>193.94658304498279</v>
      </c>
      <c r="AE32" s="24">
        <f t="shared" si="24"/>
        <v>142.2407006920416</v>
      </c>
      <c r="AF32" s="24">
        <f t="shared" si="24"/>
        <v>286.50540657439456</v>
      </c>
      <c r="AG32" s="24">
        <f t="shared" si="24"/>
        <v>286.50540657439456</v>
      </c>
      <c r="AH32" s="24">
        <f t="shared" si="24"/>
        <v>321.35834775086516</v>
      </c>
      <c r="AI32" s="24">
        <f t="shared" si="24"/>
        <v>193.94658304498279</v>
      </c>
      <c r="AJ32" s="24">
        <f t="shared" si="24"/>
        <v>62.828935986159216</v>
      </c>
      <c r="AK32" s="24">
        <f t="shared" si="24"/>
        <v>25.740700692041493</v>
      </c>
      <c r="AL32" s="24">
        <f t="shared" si="24"/>
        <v>122.62305363321792</v>
      </c>
      <c r="AM32" s="24">
        <f t="shared" si="24"/>
        <v>326.65246539792378</v>
      </c>
      <c r="AN32" s="24">
        <f t="shared" si="24"/>
        <v>402.94658304498256</v>
      </c>
      <c r="AO32" s="24">
        <f t="shared" si="24"/>
        <v>628.68187716262958</v>
      </c>
      <c r="AP32" s="24">
        <f t="shared" si="24"/>
        <v>444.09364186851201</v>
      </c>
      <c r="AQ32" s="24">
        <f t="shared" si="24"/>
        <v>579.53481833910018</v>
      </c>
      <c r="AR32" s="24">
        <f t="shared" si="24"/>
        <v>291.50540657439439</v>
      </c>
      <c r="AS32" s="24">
        <f t="shared" si="24"/>
        <v>198.06423010380615</v>
      </c>
      <c r="AT32" s="24">
        <f t="shared" si="24"/>
        <v>198.06423010380615</v>
      </c>
      <c r="AU32" s="24">
        <f t="shared" si="24"/>
        <v>444.09364186851201</v>
      </c>
      <c r="AV32" s="24">
        <f t="shared" si="24"/>
        <v>363.79952422145317</v>
      </c>
      <c r="AW32" s="24">
        <f t="shared" si="24"/>
        <v>122.62305363321792</v>
      </c>
      <c r="AX32" s="24">
        <f t="shared" si="24"/>
        <v>198.06423010380615</v>
      </c>
      <c r="AY32" s="24">
        <f t="shared" ref="AY32:CD32" si="25">(AY12-$CI$12)^2</f>
        <v>82.328935986159109</v>
      </c>
      <c r="AZ32" s="24">
        <f t="shared" si="25"/>
        <v>101.47599480968852</v>
      </c>
      <c r="BA32" s="24">
        <f t="shared" si="25"/>
        <v>4.2995242214532752</v>
      </c>
      <c r="BB32" s="24">
        <f t="shared" si="25"/>
        <v>65.181877162629704</v>
      </c>
      <c r="BC32" s="24">
        <f t="shared" si="25"/>
        <v>9.4465830449826811</v>
      </c>
      <c r="BD32" s="24">
        <f t="shared" si="25"/>
        <v>1.1524653979238693</v>
      </c>
      <c r="BE32" s="24">
        <f t="shared" si="25"/>
        <v>3.7112889273356515</v>
      </c>
      <c r="BF32" s="24">
        <f t="shared" si="25"/>
        <v>1.1524653979238693</v>
      </c>
      <c r="BG32" s="24">
        <f t="shared" si="25"/>
        <v>5.4065743944632372E-3</v>
      </c>
      <c r="BH32" s="24">
        <f t="shared" si="25"/>
        <v>3.7112889273356515</v>
      </c>
      <c r="BI32" s="24">
        <f t="shared" si="25"/>
        <v>1.1524653979238693</v>
      </c>
      <c r="BJ32" s="24">
        <f t="shared" si="25"/>
        <v>5.4065743944632372E-3</v>
      </c>
      <c r="BK32" s="24">
        <f t="shared" si="25"/>
        <v>1.1524653979238693</v>
      </c>
      <c r="BL32" s="24">
        <f t="shared" si="25"/>
        <v>1.1524653979238693</v>
      </c>
      <c r="BM32" s="24">
        <f t="shared" si="25"/>
        <v>5.4065743944632372E-3</v>
      </c>
      <c r="BN32" s="24">
        <f t="shared" si="25"/>
        <v>9.4465830449826811</v>
      </c>
      <c r="BO32" s="24">
        <f t="shared" si="25"/>
        <v>0.85834775086505732</v>
      </c>
      <c r="BP32" s="24">
        <f t="shared" si="25"/>
        <v>0.85834775086505732</v>
      </c>
      <c r="BQ32" s="24">
        <f t="shared" si="25"/>
        <v>15.41717128027684</v>
      </c>
      <c r="BR32" s="24">
        <f t="shared" si="25"/>
        <v>3.7112889273356515</v>
      </c>
      <c r="BS32" s="24">
        <f t="shared" si="25"/>
        <v>5.4065743944632372E-3</v>
      </c>
      <c r="BT32" s="24">
        <f t="shared" si="25"/>
        <v>15.41717128027684</v>
      </c>
      <c r="BU32" s="24">
        <f t="shared" si="25"/>
        <v>24.270112456747434</v>
      </c>
      <c r="BV32" s="24">
        <f t="shared" si="25"/>
        <v>47.975994809688622</v>
      </c>
      <c r="BW32" s="24">
        <f t="shared" si="25"/>
        <v>35.123053633218028</v>
      </c>
      <c r="BX32" s="24">
        <f t="shared" si="25"/>
        <v>62.828935986159216</v>
      </c>
      <c r="BY32" s="24">
        <f t="shared" si="25"/>
        <v>79.681877162629803</v>
      </c>
      <c r="BZ32" s="24">
        <f t="shared" si="25"/>
        <v>98.534818339100397</v>
      </c>
      <c r="CA32" s="24">
        <f t="shared" si="25"/>
        <v>142.2407006920416</v>
      </c>
      <c r="CB32" s="24">
        <f t="shared" si="25"/>
        <v>98.534818339100397</v>
      </c>
      <c r="CC32" s="24">
        <f t="shared" si="25"/>
        <v>79.681877162629803</v>
      </c>
      <c r="CD32" s="24">
        <f t="shared" si="25"/>
        <v>79.681877162629803</v>
      </c>
      <c r="CE32" s="58">
        <f>(CE12-$CI$12)^2</f>
        <v>47.975994809688622</v>
      </c>
      <c r="CF32" s="58">
        <f>(CF12-$CI$12)^2</f>
        <v>35.123053633218028</v>
      </c>
      <c r="CG32" s="58">
        <f>(CG12-$CI$12)^2</f>
        <v>5.4065743944632372E-3</v>
      </c>
      <c r="CH32" s="58">
        <f>(CH12-$CI$12)^2</f>
        <v>35.123053633218028</v>
      </c>
      <c r="CI32" s="9" t="s">
        <v>172</v>
      </c>
    </row>
    <row r="33" spans="2:94" ht="14.75" x14ac:dyDescent="0.75">
      <c r="B33" s="23" t="s">
        <v>19</v>
      </c>
      <c r="C33" s="24">
        <f t="shared" ref="C33:AH33" si="26">(C13-$CI$13)^2</f>
        <v>343.54328294280742</v>
      </c>
      <c r="D33" s="24">
        <f t="shared" si="26"/>
        <v>105.43703955656375</v>
      </c>
      <c r="E33" s="24">
        <f t="shared" si="26"/>
        <v>80.429579239103177</v>
      </c>
      <c r="F33" s="24">
        <f t="shared" si="26"/>
        <v>1.6858755353992869</v>
      </c>
      <c r="G33" s="24">
        <f t="shared" si="26"/>
        <v>2.5195263291121521E-6</v>
      </c>
      <c r="H33" s="24">
        <f t="shared" si="26"/>
        <v>12.732436381960303</v>
      </c>
      <c r="I33" s="24">
        <f t="shared" si="26"/>
        <v>10.660743260266843</v>
      </c>
      <c r="J33" s="24">
        <f t="shared" si="26"/>
        <v>0.110055429579223</v>
      </c>
      <c r="K33" s="24">
        <f t="shared" si="26"/>
        <v>41.367357016880625</v>
      </c>
      <c r="L33" s="24">
        <f t="shared" si="26"/>
        <v>3.9936533131770444</v>
      </c>
      <c r="M33" s="24">
        <f t="shared" si="26"/>
        <v>12.473230032753591</v>
      </c>
      <c r="N33" s="24">
        <f t="shared" si="26"/>
        <v>23.668997228520922</v>
      </c>
      <c r="O33" s="24">
        <f t="shared" si="26"/>
        <v>68.863653313176755</v>
      </c>
      <c r="P33" s="24">
        <f t="shared" si="26"/>
        <v>71.657568657091929</v>
      </c>
      <c r="Q33" s="24">
        <f t="shared" si="26"/>
        <v>61.336245905769339</v>
      </c>
      <c r="R33" s="24">
        <f t="shared" si="26"/>
        <v>61.859473418997041</v>
      </c>
      <c r="S33" s="24">
        <f t="shared" si="26"/>
        <v>68.311536911060145</v>
      </c>
      <c r="T33" s="24">
        <f t="shared" si="26"/>
        <v>84.610796170319674</v>
      </c>
      <c r="U33" s="24">
        <f t="shared" si="26"/>
        <v>73.360584530107943</v>
      </c>
      <c r="V33" s="24">
        <f t="shared" si="26"/>
        <v>51.338362307885909</v>
      </c>
      <c r="W33" s="24">
        <f t="shared" si="26"/>
        <v>62.912595112118673</v>
      </c>
      <c r="X33" s="24">
        <f t="shared" si="26"/>
        <v>83.998679768203303</v>
      </c>
      <c r="Y33" s="24">
        <f t="shared" si="26"/>
        <v>105.37185437137776</v>
      </c>
      <c r="Z33" s="24">
        <f t="shared" si="26"/>
        <v>130.68481733434078</v>
      </c>
      <c r="AA33" s="24">
        <f t="shared" si="26"/>
        <v>119.50307130259476</v>
      </c>
      <c r="AB33" s="24">
        <f t="shared" si="26"/>
        <v>132.21349458301793</v>
      </c>
      <c r="AC33" s="24">
        <f t="shared" si="26"/>
        <v>211.17164273116634</v>
      </c>
      <c r="AD33" s="24">
        <f t="shared" si="26"/>
        <v>218.00756865709144</v>
      </c>
      <c r="AE33" s="24">
        <f t="shared" si="26"/>
        <v>267.81582262534602</v>
      </c>
      <c r="AF33" s="24">
        <f t="shared" si="26"/>
        <v>170.69629881582202</v>
      </c>
      <c r="AG33" s="24">
        <f t="shared" si="26"/>
        <v>116.60571680524014</v>
      </c>
      <c r="AH33" s="24">
        <f t="shared" si="26"/>
        <v>36.785187704711404</v>
      </c>
      <c r="AI33" s="24">
        <f t="shared" ref="AI33:BN33" si="27">(AI13-$CI$13)^2</f>
        <v>2.6625951121188334</v>
      </c>
      <c r="AJ33" s="24">
        <f t="shared" si="27"/>
        <v>43.141960191484209</v>
      </c>
      <c r="AK33" s="24">
        <f t="shared" si="27"/>
        <v>106.12270093222509</v>
      </c>
      <c r="AL33" s="24">
        <f t="shared" si="27"/>
        <v>396.0731771227014</v>
      </c>
      <c r="AM33" s="24">
        <f t="shared" si="27"/>
        <v>1211.1504787100037</v>
      </c>
      <c r="AN33" s="24">
        <f t="shared" si="27"/>
        <v>986.05968505920953</v>
      </c>
      <c r="AO33" s="24">
        <f t="shared" si="27"/>
        <v>967.30873267825734</v>
      </c>
      <c r="AP33" s="24">
        <f t="shared" si="27"/>
        <v>677.81709246661649</v>
      </c>
      <c r="AQ33" s="24">
        <f t="shared" si="27"/>
        <v>309.81587553539981</v>
      </c>
      <c r="AR33" s="24">
        <f t="shared" si="27"/>
        <v>59.828997228521573</v>
      </c>
      <c r="AS33" s="24">
        <f t="shared" si="27"/>
        <v>16.550690350214289</v>
      </c>
      <c r="AT33" s="24">
        <f t="shared" si="27"/>
        <v>0.6425422020660384</v>
      </c>
      <c r="AU33" s="24">
        <f t="shared" si="27"/>
        <v>0.21926177878559508</v>
      </c>
      <c r="AV33" s="24">
        <f t="shared" si="27"/>
        <v>7.1960191484010977E-2</v>
      </c>
      <c r="AW33" s="24">
        <f t="shared" si="27"/>
        <v>1.7357016880819261E-2</v>
      </c>
      <c r="AX33" s="24">
        <f t="shared" si="27"/>
        <v>2.8309397833215524E-2</v>
      </c>
      <c r="AY33" s="24">
        <f t="shared" si="27"/>
        <v>3.234288233811963</v>
      </c>
      <c r="AZ33" s="24">
        <f t="shared" si="27"/>
        <v>2.7251196775001412E-2</v>
      </c>
      <c r="BA33" s="24">
        <f t="shared" si="27"/>
        <v>0.16127236079617915</v>
      </c>
      <c r="BB33" s="24">
        <f t="shared" si="27"/>
        <v>0.86815066767444782</v>
      </c>
      <c r="BC33" s="24">
        <f t="shared" si="27"/>
        <v>8.7916956412192615</v>
      </c>
      <c r="BD33" s="24">
        <f t="shared" si="27"/>
        <v>0.44233056185435171</v>
      </c>
      <c r="BE33" s="24">
        <f t="shared" si="27"/>
        <v>0.11217183169565113</v>
      </c>
      <c r="BF33" s="24">
        <f t="shared" si="27"/>
        <v>0.69180146132523046</v>
      </c>
      <c r="BG33" s="24">
        <f t="shared" si="27"/>
        <v>11.323759133282767</v>
      </c>
      <c r="BH33" s="24">
        <f t="shared" si="27"/>
        <v>1.6858755353992869</v>
      </c>
      <c r="BI33" s="24">
        <f t="shared" si="27"/>
        <v>2.8309397833215524E-2</v>
      </c>
      <c r="BJ33" s="24">
        <f t="shared" si="27"/>
        <v>4.063744016125298E-2</v>
      </c>
      <c r="BK33" s="24">
        <f t="shared" si="27"/>
        <v>2.8953993449232307</v>
      </c>
      <c r="BL33" s="24">
        <f t="shared" si="27"/>
        <v>1.0031771227009714</v>
      </c>
      <c r="BM33" s="24">
        <f t="shared" si="27"/>
        <v>0.6425422020660384</v>
      </c>
      <c r="BN33" s="24">
        <f t="shared" si="27"/>
        <v>1.2880448475686843</v>
      </c>
      <c r="BO33" s="24">
        <f t="shared" ref="BO33:CD33" si="28">(BO13-$CI$13)^2</f>
        <v>4.6586041824158552E-3</v>
      </c>
      <c r="BP33" s="24">
        <f t="shared" si="28"/>
        <v>1.3574099269337019</v>
      </c>
      <c r="BQ33" s="24">
        <f t="shared" si="28"/>
        <v>1.2065104560342415</v>
      </c>
      <c r="BR33" s="24">
        <f t="shared" si="28"/>
        <v>0.63746283698661077</v>
      </c>
      <c r="BS33" s="24">
        <f t="shared" si="28"/>
        <v>2.1464575459812623</v>
      </c>
      <c r="BT33" s="24">
        <f t="shared" si="28"/>
        <v>8.0187855883092602</v>
      </c>
      <c r="BU33" s="24">
        <f t="shared" si="28"/>
        <v>10.444182413706104</v>
      </c>
      <c r="BV33" s="24">
        <f t="shared" si="28"/>
        <v>22.389420508944141</v>
      </c>
      <c r="BW33" s="24">
        <f t="shared" si="28"/>
        <v>21.14539934492279</v>
      </c>
      <c r="BX33" s="24">
        <f t="shared" si="28"/>
        <v>5.282700932224639</v>
      </c>
      <c r="BY33" s="24">
        <f t="shared" si="28"/>
        <v>12.473230032753792</v>
      </c>
      <c r="BZ33" s="24">
        <f t="shared" si="28"/>
        <v>15.987304106827761</v>
      </c>
      <c r="CA33" s="24">
        <f t="shared" si="28"/>
        <v>9.8078332073568468</v>
      </c>
      <c r="CB33" s="24">
        <f t="shared" si="28"/>
        <v>1.6858755353992869</v>
      </c>
      <c r="CC33" s="24">
        <f t="shared" si="28"/>
        <v>1.1343940539178137</v>
      </c>
      <c r="CD33" s="24">
        <f t="shared" si="28"/>
        <v>0.28275384227761391</v>
      </c>
      <c r="CE33" s="58">
        <f>(CE13-$CI$13)^2</f>
        <v>0.18640463592843184</v>
      </c>
      <c r="CF33" s="58">
        <f>(CF13-$CI$13)^2</f>
        <v>350.99725119677578</v>
      </c>
      <c r="CG33" s="58">
        <f>(CG13-$CI$13)^2</f>
        <v>67.266034265558446</v>
      </c>
      <c r="CH33" s="58">
        <f>(CH13-$CI$13)^2</f>
        <v>78.645928445452739</v>
      </c>
      <c r="CI33" s="9" t="s">
        <v>173</v>
      </c>
    </row>
    <row r="34" spans="2:94" ht="14.75" x14ac:dyDescent="0.75">
      <c r="B34" s="23" t="s">
        <v>160</v>
      </c>
      <c r="C34" s="25">
        <f t="shared" ref="C34:AH34" si="29">(C14-$CI$14)^2</f>
        <v>91978124.106463999</v>
      </c>
      <c r="D34" s="25">
        <f t="shared" si="29"/>
        <v>90811801.34694019</v>
      </c>
      <c r="E34" s="25">
        <f t="shared" si="29"/>
        <v>89068720.699559242</v>
      </c>
      <c r="F34" s="25">
        <f t="shared" si="29"/>
        <v>86600195.791702092</v>
      </c>
      <c r="G34" s="25">
        <f t="shared" si="29"/>
        <v>84311375.79122591</v>
      </c>
      <c r="H34" s="25">
        <f t="shared" si="29"/>
        <v>82190952.934559226</v>
      </c>
      <c r="I34" s="25">
        <f t="shared" si="29"/>
        <v>79863223.835273534</v>
      </c>
      <c r="J34" s="25">
        <f t="shared" si="29"/>
        <v>75080883.994083032</v>
      </c>
      <c r="K34" s="25">
        <f t="shared" si="29"/>
        <v>73137090.876702085</v>
      </c>
      <c r="L34" s="25">
        <f t="shared" si="29"/>
        <v>71195162.995987788</v>
      </c>
      <c r="M34" s="25">
        <f t="shared" si="29"/>
        <v>67644417.225749716</v>
      </c>
      <c r="N34" s="25">
        <f t="shared" si="29"/>
        <v>63376288.946463995</v>
      </c>
      <c r="O34" s="25">
        <f t="shared" si="29"/>
        <v>60405890.005511619</v>
      </c>
      <c r="P34" s="25">
        <f t="shared" si="29"/>
        <v>56886630.489797331</v>
      </c>
      <c r="Q34" s="25">
        <f t="shared" si="29"/>
        <v>52784912.758844949</v>
      </c>
      <c r="R34" s="25">
        <f t="shared" si="29"/>
        <v>48646755.61265447</v>
      </c>
      <c r="S34" s="25">
        <f t="shared" si="29"/>
        <v>44109822.699321143</v>
      </c>
      <c r="T34" s="25">
        <f t="shared" si="29"/>
        <v>38894214.377892569</v>
      </c>
      <c r="U34" s="25">
        <f t="shared" si="29"/>
        <v>33247016.843368761</v>
      </c>
      <c r="V34" s="25">
        <f t="shared" si="29"/>
        <v>27827973.680511616</v>
      </c>
      <c r="W34" s="25">
        <f t="shared" si="29"/>
        <v>21964431.573368765</v>
      </c>
      <c r="X34" s="25">
        <f t="shared" si="29"/>
        <v>15060784.200511619</v>
      </c>
      <c r="Y34" s="25">
        <f t="shared" si="29"/>
        <v>8854925.1055116188</v>
      </c>
      <c r="Z34" s="25">
        <f t="shared" si="29"/>
        <v>3446676.2350354297</v>
      </c>
      <c r="AA34" s="25">
        <f t="shared" si="29"/>
        <v>823778.81860685942</v>
      </c>
      <c r="AB34" s="25">
        <f t="shared" si="29"/>
        <v>13427.567416383212</v>
      </c>
      <c r="AC34" s="25">
        <f t="shared" si="29"/>
        <v>2416710.8333687661</v>
      </c>
      <c r="AD34" s="25">
        <f t="shared" si="29"/>
        <v>10509768.953130668</v>
      </c>
      <c r="AE34" s="25">
        <f t="shared" si="29"/>
        <v>22351878.963844951</v>
      </c>
      <c r="AF34" s="25">
        <f t="shared" si="29"/>
        <v>37610958.404321142</v>
      </c>
      <c r="AG34" s="25">
        <f t="shared" si="29"/>
        <v>49850340.846940197</v>
      </c>
      <c r="AH34" s="25">
        <f t="shared" si="29"/>
        <v>63628977.385273516</v>
      </c>
      <c r="AI34" s="25">
        <f t="shared" ref="AI34:BN34" si="30">(AI14-$CI$14)^2</f>
        <v>74240235.905511618</v>
      </c>
      <c r="AJ34" s="25">
        <f t="shared" si="30"/>
        <v>89909791.458368748</v>
      </c>
      <c r="AK34" s="25">
        <f t="shared" si="30"/>
        <v>103487434.20789261</v>
      </c>
      <c r="AL34" s="25">
        <f t="shared" si="30"/>
        <v>103015950.9374164</v>
      </c>
      <c r="AM34" s="25">
        <f t="shared" si="30"/>
        <v>97055547.218368784</v>
      </c>
      <c r="AN34" s="25">
        <f t="shared" si="30"/>
        <v>89037669.133844957</v>
      </c>
      <c r="AO34" s="25">
        <f t="shared" si="30"/>
        <v>83870381.315511599</v>
      </c>
      <c r="AP34" s="25">
        <f t="shared" si="30"/>
        <v>74606015.506464005</v>
      </c>
      <c r="AQ34" s="25">
        <f t="shared" si="30"/>
        <v>67469424.414797336</v>
      </c>
      <c r="AR34" s="25">
        <f t="shared" si="30"/>
        <v>44451254.229083061</v>
      </c>
      <c r="AS34" s="25">
        <f t="shared" si="30"/>
        <v>41048077.774559267</v>
      </c>
      <c r="AT34" s="25">
        <f t="shared" si="30"/>
        <v>33518048.344559245</v>
      </c>
      <c r="AU34" s="25">
        <f t="shared" si="30"/>
        <v>28978598.714797348</v>
      </c>
      <c r="AV34" s="25">
        <f t="shared" si="30"/>
        <v>25878356.279797342</v>
      </c>
      <c r="AW34" s="25">
        <f t="shared" si="30"/>
        <v>25174075.782892574</v>
      </c>
      <c r="AX34" s="25">
        <f t="shared" si="30"/>
        <v>20572369.30408306</v>
      </c>
      <c r="AY34" s="25">
        <f t="shared" si="30"/>
        <v>13309927.848368775</v>
      </c>
      <c r="AZ34" s="25">
        <f t="shared" si="30"/>
        <v>9975979.3659878019</v>
      </c>
      <c r="BA34" s="25">
        <f t="shared" si="30"/>
        <v>9662009.9424163941</v>
      </c>
      <c r="BB34" s="25">
        <f t="shared" si="30"/>
        <v>7615819.2469401984</v>
      </c>
      <c r="BC34" s="25">
        <f t="shared" si="30"/>
        <v>6419014.3452735208</v>
      </c>
      <c r="BD34" s="25">
        <f t="shared" si="30"/>
        <v>4814853.2245592382</v>
      </c>
      <c r="BE34" s="25">
        <f t="shared" si="30"/>
        <v>4013520.9305116213</v>
      </c>
      <c r="BF34" s="25">
        <f t="shared" si="30"/>
        <v>3317051.2983687692</v>
      </c>
      <c r="BG34" s="25">
        <f t="shared" si="30"/>
        <v>1584268.7493211478</v>
      </c>
      <c r="BH34" s="25">
        <f t="shared" si="30"/>
        <v>1153212.6293211451</v>
      </c>
      <c r="BI34" s="25">
        <f t="shared" si="30"/>
        <v>1111922.5469401935</v>
      </c>
      <c r="BJ34" s="25">
        <f t="shared" si="30"/>
        <v>536669.61908304819</v>
      </c>
      <c r="BK34" s="25">
        <f t="shared" si="30"/>
        <v>432408.01194019127</v>
      </c>
      <c r="BL34" s="25">
        <f t="shared" si="30"/>
        <v>328188.49360685935</v>
      </c>
      <c r="BM34" s="25">
        <f t="shared" si="30"/>
        <v>304237.60717829072</v>
      </c>
      <c r="BN34" s="25">
        <f t="shared" si="30"/>
        <v>123466.06384495462</v>
      </c>
      <c r="BO34" s="25">
        <f t="shared" ref="BO34:CD34" si="31">(BO14-$CI$14)^2</f>
        <v>34476.08979733599</v>
      </c>
      <c r="BP34" s="25">
        <f t="shared" si="31"/>
        <v>140983.26360686103</v>
      </c>
      <c r="BQ34" s="25">
        <f t="shared" si="31"/>
        <v>172040.27574971621</v>
      </c>
      <c r="BR34" s="25">
        <f t="shared" si="31"/>
        <v>163844.72813066861</v>
      </c>
      <c r="BS34" s="25">
        <f t="shared" si="31"/>
        <v>185138.62455924001</v>
      </c>
      <c r="BT34" s="25">
        <f t="shared" si="31"/>
        <v>133866.257892575</v>
      </c>
      <c r="BU34" s="25">
        <f t="shared" si="31"/>
        <v>15619.345749717544</v>
      </c>
      <c r="BV34" s="25">
        <f t="shared" si="31"/>
        <v>3525.6733687643841</v>
      </c>
      <c r="BW34" s="25">
        <f t="shared" si="31"/>
        <v>134.03574971661146</v>
      </c>
      <c r="BX34" s="25">
        <f t="shared" si="31"/>
        <v>4875.1981306690404</v>
      </c>
      <c r="BY34" s="25">
        <f t="shared" si="31"/>
        <v>333301.40646400314</v>
      </c>
      <c r="BZ34" s="25">
        <f t="shared" si="31"/>
        <v>437083.11741638329</v>
      </c>
      <c r="CA34" s="25">
        <f t="shared" si="31"/>
        <v>423179.67789257329</v>
      </c>
      <c r="CB34" s="25">
        <f t="shared" si="31"/>
        <v>389903.60717828939</v>
      </c>
      <c r="CC34" s="25">
        <f t="shared" si="31"/>
        <v>319024.59098781057</v>
      </c>
      <c r="CD34" s="25">
        <f t="shared" si="31"/>
        <v>786809.1267020969</v>
      </c>
      <c r="CE34" s="59">
        <f>(CE14-$CI$14)^2</f>
        <v>1006856.9524163855</v>
      </c>
      <c r="CF34" s="59">
        <f>(CF14-$CI$14)^2</f>
        <v>1301476.2481306666</v>
      </c>
      <c r="CG34" s="59">
        <f>(CG14-$CI$14)^2</f>
        <v>1281701.6245592404</v>
      </c>
      <c r="CH34" s="59">
        <f>(CH14-$CI$14)^2</f>
        <v>1656942.0709878127</v>
      </c>
      <c r="CI34" s="9" t="s">
        <v>174</v>
      </c>
    </row>
    <row r="35" spans="2:94" ht="14.75" x14ac:dyDescent="0.75">
      <c r="B35" s="23" t="s">
        <v>132</v>
      </c>
      <c r="C35" s="24">
        <f t="shared" ref="C35:AH35" si="32">(C15-$CI$15)^2</f>
        <v>1.2422548743835731</v>
      </c>
      <c r="D35" s="24">
        <f t="shared" si="32"/>
        <v>2.99405521104338</v>
      </c>
      <c r="E35" s="24">
        <f t="shared" si="32"/>
        <v>9.7418951449746007</v>
      </c>
      <c r="F35" s="24">
        <f t="shared" si="32"/>
        <v>30.601919966727333</v>
      </c>
      <c r="G35" s="24">
        <f t="shared" si="32"/>
        <v>1.6119046303195437</v>
      </c>
      <c r="H35" s="24">
        <f t="shared" si="32"/>
        <v>2.6554580017827778</v>
      </c>
      <c r="I35" s="24">
        <f t="shared" si="32"/>
        <v>24.448195129050955</v>
      </c>
      <c r="J35" s="24">
        <f t="shared" si="32"/>
        <v>49.517561921209577</v>
      </c>
      <c r="K35" s="24">
        <f t="shared" si="32"/>
        <v>3.4968097878138646</v>
      </c>
      <c r="L35" s="24">
        <f t="shared" si="32"/>
        <v>14.525583186232954</v>
      </c>
      <c r="M35" s="24">
        <f t="shared" si="32"/>
        <v>15.983500876885527</v>
      </c>
      <c r="N35" s="24">
        <f t="shared" si="32"/>
        <v>46.847395901233099</v>
      </c>
      <c r="O35" s="24">
        <f t="shared" si="32"/>
        <v>13.804921131143603</v>
      </c>
      <c r="P35" s="24">
        <f t="shared" si="32"/>
        <v>22.566121582967916</v>
      </c>
      <c r="Q35" s="24">
        <f t="shared" si="32"/>
        <v>47.562707079517743</v>
      </c>
      <c r="R35" s="24">
        <f t="shared" si="32"/>
        <v>52.779831935169646</v>
      </c>
      <c r="S35" s="24">
        <f t="shared" si="32"/>
        <v>27.518908800474467</v>
      </c>
      <c r="T35" s="24">
        <f t="shared" si="32"/>
        <v>64.443650873853557</v>
      </c>
      <c r="U35" s="24">
        <f t="shared" si="32"/>
        <v>45.09656853439003</v>
      </c>
      <c r="V35" s="24">
        <f t="shared" si="32"/>
        <v>65.912275780800101</v>
      </c>
      <c r="W35" s="24">
        <f t="shared" si="32"/>
        <v>17.658100476551727</v>
      </c>
      <c r="X35" s="24">
        <f t="shared" si="32"/>
        <v>29.556848140793779</v>
      </c>
      <c r="Y35" s="24">
        <f t="shared" si="32"/>
        <v>34.960628995015036</v>
      </c>
      <c r="Z35" s="24">
        <f t="shared" si="32"/>
        <v>91.37231931375301</v>
      </c>
      <c r="AA35" s="24">
        <f t="shared" si="32"/>
        <v>84.946592678042393</v>
      </c>
      <c r="AB35" s="24">
        <f t="shared" si="32"/>
        <v>102.4057809024057</v>
      </c>
      <c r="AC35" s="24">
        <f t="shared" si="32"/>
        <v>134.2362607532568</v>
      </c>
      <c r="AD35" s="24">
        <f t="shared" si="32"/>
        <v>193.50056769114909</v>
      </c>
      <c r="AE35" s="24">
        <f t="shared" si="32"/>
        <v>128.26799175999125</v>
      </c>
      <c r="AF35" s="24">
        <f t="shared" si="32"/>
        <v>97.86901903246202</v>
      </c>
      <c r="AG35" s="24">
        <f t="shared" si="32"/>
        <v>94.693415081607682</v>
      </c>
      <c r="AH35" s="24">
        <f t="shared" si="32"/>
        <v>45.153661662522822</v>
      </c>
      <c r="AI35" s="24">
        <f t="shared" ref="AI35:BN35" si="33">(AI15-$CI$15)^2</f>
        <v>31.726257756697684</v>
      </c>
      <c r="AJ35" s="24">
        <f t="shared" si="33"/>
        <v>15.938317314729758</v>
      </c>
      <c r="AK35" s="24">
        <f t="shared" si="33"/>
        <v>13.551948209657477</v>
      </c>
      <c r="AL35" s="24">
        <f t="shared" si="33"/>
        <v>4.7174260020041787</v>
      </c>
      <c r="AM35" s="24">
        <f t="shared" si="33"/>
        <v>6.2853985131344619</v>
      </c>
      <c r="AN35" s="24">
        <f t="shared" si="33"/>
        <v>46.724724117042065</v>
      </c>
      <c r="AO35" s="24">
        <f t="shared" si="33"/>
        <v>38.488245891719679</v>
      </c>
      <c r="AP35" s="24">
        <f t="shared" si="33"/>
        <v>61.726286031775338</v>
      </c>
      <c r="AQ35" s="24">
        <f t="shared" si="33"/>
        <v>33.769355836750456</v>
      </c>
      <c r="AR35" s="24">
        <f t="shared" si="33"/>
        <v>46.446463101981358</v>
      </c>
      <c r="AS35" s="24">
        <f t="shared" si="33"/>
        <v>15.832258909495119</v>
      </c>
      <c r="AT35" s="24">
        <f t="shared" si="33"/>
        <v>4.030057631592566</v>
      </c>
      <c r="AU35" s="24">
        <f t="shared" si="33"/>
        <v>12.907790770727495</v>
      </c>
      <c r="AV35" s="24">
        <f t="shared" si="33"/>
        <v>15.788470702465025</v>
      </c>
      <c r="AW35" s="24">
        <f t="shared" si="33"/>
        <v>5.2762823449521573E-2</v>
      </c>
      <c r="AX35" s="24">
        <f t="shared" si="33"/>
        <v>1.7234647820189366</v>
      </c>
      <c r="AY35" s="24">
        <f t="shared" si="33"/>
        <v>1.2069650490251387E-4</v>
      </c>
      <c r="AZ35" s="24">
        <f t="shared" si="33"/>
        <v>8.2345150101505879E-2</v>
      </c>
      <c r="BA35" s="24">
        <f t="shared" si="33"/>
        <v>11.981788798652516</v>
      </c>
      <c r="BB35" s="24">
        <f t="shared" si="33"/>
        <v>21.092423380088679</v>
      </c>
      <c r="BC35" s="24">
        <f t="shared" si="33"/>
        <v>0.58049296043996812</v>
      </c>
      <c r="BD35" s="24">
        <f t="shared" si="33"/>
        <v>8.6413348602422904</v>
      </c>
      <c r="BE35" s="24">
        <f t="shared" si="33"/>
        <v>3.1300736428845992</v>
      </c>
      <c r="BF35" s="24">
        <f t="shared" si="33"/>
        <v>27.661879605089084</v>
      </c>
      <c r="BG35" s="24">
        <f t="shared" si="33"/>
        <v>6.2604808920035184</v>
      </c>
      <c r="BH35" s="24">
        <f t="shared" si="33"/>
        <v>12.215786106171214</v>
      </c>
      <c r="BI35" s="24">
        <f t="shared" si="33"/>
        <v>9.6911419858628243</v>
      </c>
      <c r="BJ35" s="24">
        <f t="shared" si="33"/>
        <v>22.190701928136033</v>
      </c>
      <c r="BK35" s="24">
        <f t="shared" si="33"/>
        <v>13.640869041221174</v>
      </c>
      <c r="BL35" s="24">
        <f t="shared" si="33"/>
        <v>21.955369417297895</v>
      </c>
      <c r="BM35" s="24">
        <f t="shared" si="33"/>
        <v>19.194996253127137</v>
      </c>
      <c r="BN35" s="24">
        <f t="shared" si="33"/>
        <v>60.402935156686254</v>
      </c>
      <c r="BO35" s="24">
        <f t="shared" ref="BO35:CD35" si="34">(BO15-$CI$15)^2</f>
        <v>41.708726917019739</v>
      </c>
      <c r="BP35" s="24">
        <f t="shared" si="34"/>
        <v>39.811838252976948</v>
      </c>
      <c r="BQ35" s="24">
        <f t="shared" si="34"/>
        <v>49.040669604512559</v>
      </c>
      <c r="BR35" s="24">
        <f t="shared" si="34"/>
        <v>42.753634853415726</v>
      </c>
      <c r="BS35" s="24">
        <f t="shared" si="34"/>
        <v>26.49165842982152</v>
      </c>
      <c r="BT35" s="24">
        <f t="shared" si="34"/>
        <v>18.169252400371743</v>
      </c>
      <c r="BU35" s="24">
        <f t="shared" si="34"/>
        <v>6.6118919234229327</v>
      </c>
      <c r="BV35" s="24">
        <f t="shared" si="34"/>
        <v>51.807612299989927</v>
      </c>
      <c r="BW35" s="24">
        <f t="shared" si="34"/>
        <v>37.416806107169961</v>
      </c>
      <c r="BX35" s="24">
        <f t="shared" si="34"/>
        <v>25.968716272090031</v>
      </c>
      <c r="BY35" s="24">
        <f t="shared" si="34"/>
        <v>0.21750106941982064</v>
      </c>
      <c r="BZ35" s="24">
        <f t="shared" si="34"/>
        <v>24.764650068542419</v>
      </c>
      <c r="CA35" s="24">
        <f t="shared" si="34"/>
        <v>26.659166958827498</v>
      </c>
      <c r="CB35" s="24">
        <f t="shared" si="34"/>
        <v>6.6137846880486686</v>
      </c>
      <c r="CC35" s="24">
        <f t="shared" si="34"/>
        <v>19.053486160558919</v>
      </c>
      <c r="CD35" s="24">
        <f t="shared" si="34"/>
        <v>34.532008310704335</v>
      </c>
      <c r="CE35" s="58">
        <f>(CE15-$CI$15)^2</f>
        <v>55.247554990077482</v>
      </c>
      <c r="CF35" s="58">
        <f>(CF15-$CI$15)^2</f>
        <v>70.292346359129667</v>
      </c>
      <c r="CG35" s="58">
        <f>(CG15-$CI$15)^2</f>
        <v>38.76205665381157</v>
      </c>
      <c r="CH35" s="58">
        <f>(CH15-$CI$15)^2</f>
        <v>76.216895107166309</v>
      </c>
      <c r="CI35" s="9" t="s">
        <v>176</v>
      </c>
    </row>
    <row r="36" spans="2:94" ht="14.75" x14ac:dyDescent="0.75">
      <c r="B36" s="23" t="s">
        <v>133</v>
      </c>
      <c r="C36" s="24">
        <f t="shared" ref="C36:AH36" si="35">(C16-$CI$16)^2</f>
        <v>8.1490621884538594</v>
      </c>
      <c r="D36" s="24">
        <f t="shared" si="35"/>
        <v>1.815998329827915</v>
      </c>
      <c r="E36" s="24">
        <f t="shared" si="35"/>
        <v>0.23536427852839595</v>
      </c>
      <c r="F36" s="24">
        <f t="shared" si="35"/>
        <v>14.159097771895585</v>
      </c>
      <c r="G36" s="24">
        <f t="shared" si="35"/>
        <v>6.6559254935890761</v>
      </c>
      <c r="H36" s="24">
        <f t="shared" si="35"/>
        <v>0.21000187343341065</v>
      </c>
      <c r="I36" s="24">
        <f t="shared" si="35"/>
        <v>8.0057356525702374</v>
      </c>
      <c r="J36" s="24">
        <f t="shared" si="35"/>
        <v>98.95906345557745</v>
      </c>
      <c r="K36" s="24">
        <f t="shared" si="35"/>
        <v>4.7331846856247992</v>
      </c>
      <c r="L36" s="24">
        <f t="shared" si="35"/>
        <v>6.2569971084142653</v>
      </c>
      <c r="M36" s="24">
        <f t="shared" si="35"/>
        <v>5.4512163065273525</v>
      </c>
      <c r="N36" s="24">
        <f t="shared" si="35"/>
        <v>11.138470084777008</v>
      </c>
      <c r="O36" s="24">
        <f t="shared" si="35"/>
        <v>2.9674438714816171E-3</v>
      </c>
      <c r="P36" s="24">
        <f t="shared" si="35"/>
        <v>11.21501886584549</v>
      </c>
      <c r="Q36" s="24">
        <f t="shared" si="35"/>
        <v>13.71499163194796</v>
      </c>
      <c r="R36" s="24">
        <f t="shared" si="35"/>
        <v>19.591300193600588</v>
      </c>
      <c r="S36" s="24">
        <f t="shared" si="35"/>
        <v>15.971736925618407</v>
      </c>
      <c r="T36" s="24">
        <f t="shared" si="35"/>
        <v>162.29469883972746</v>
      </c>
      <c r="U36" s="24">
        <f t="shared" si="35"/>
        <v>61.460127389607919</v>
      </c>
      <c r="V36" s="24">
        <f t="shared" si="35"/>
        <v>26.441895430148882</v>
      </c>
      <c r="W36" s="24">
        <f t="shared" si="35"/>
        <v>23.726464708023656</v>
      </c>
      <c r="X36" s="24">
        <f t="shared" si="35"/>
        <v>32.95583647075096</v>
      </c>
      <c r="Y36" s="24">
        <f t="shared" si="35"/>
        <v>52.722086062983436</v>
      </c>
      <c r="Z36" s="24">
        <f t="shared" si="35"/>
        <v>88.58067787052623</v>
      </c>
      <c r="AA36" s="24">
        <f t="shared" si="35"/>
        <v>96.000510619392116</v>
      </c>
      <c r="AB36" s="24">
        <f t="shared" si="35"/>
        <v>171.0836716190081</v>
      </c>
      <c r="AC36" s="24">
        <f t="shared" si="35"/>
        <v>331.36855452182721</v>
      </c>
      <c r="AD36" s="24">
        <f t="shared" si="35"/>
        <v>439.49204874353632</v>
      </c>
      <c r="AE36" s="24">
        <f t="shared" si="35"/>
        <v>294.66067335806844</v>
      </c>
      <c r="AF36" s="24">
        <f t="shared" si="35"/>
        <v>268.45130379232904</v>
      </c>
      <c r="AG36" s="24">
        <f t="shared" si="35"/>
        <v>314.41520069856449</v>
      </c>
      <c r="AH36" s="24">
        <f t="shared" si="35"/>
        <v>159.39526171016774</v>
      </c>
      <c r="AI36" s="24">
        <f t="shared" ref="AI36:BN36" si="36">(AI16-$CI$16)^2</f>
        <v>114.43662051305917</v>
      </c>
      <c r="AJ36" s="24">
        <f t="shared" si="36"/>
        <v>90.713239301732244</v>
      </c>
      <c r="AK36" s="24">
        <f t="shared" si="36"/>
        <v>50.500347274979447</v>
      </c>
      <c r="AL36" s="24">
        <f t="shared" si="36"/>
        <v>7.6508527528707866</v>
      </c>
      <c r="AM36" s="24">
        <f t="shared" si="36"/>
        <v>26.716790534235649</v>
      </c>
      <c r="AN36" s="24">
        <f t="shared" si="36"/>
        <v>304.35199381272258</v>
      </c>
      <c r="AO36" s="24">
        <f t="shared" si="36"/>
        <v>163.48955883481568</v>
      </c>
      <c r="AP36" s="24">
        <f t="shared" si="36"/>
        <v>207.51232172996023</v>
      </c>
      <c r="AQ36" s="24">
        <f t="shared" si="36"/>
        <v>130.77208976353128</v>
      </c>
      <c r="AR36" s="24">
        <f t="shared" si="36"/>
        <v>83.230198817050365</v>
      </c>
      <c r="AS36" s="24">
        <f t="shared" si="36"/>
        <v>8.4946663614438407</v>
      </c>
      <c r="AT36" s="24">
        <f t="shared" si="36"/>
        <v>11.384700188640213</v>
      </c>
      <c r="AU36" s="24">
        <f t="shared" si="36"/>
        <v>14.381184650949313</v>
      </c>
      <c r="AV36" s="24">
        <f t="shared" si="36"/>
        <v>5.7891681297754163</v>
      </c>
      <c r="AW36" s="24">
        <f t="shared" si="36"/>
        <v>4.8539161784725682</v>
      </c>
      <c r="AX36" s="24">
        <f t="shared" si="36"/>
        <v>5.9918623121993191</v>
      </c>
      <c r="AY36" s="24">
        <f t="shared" si="36"/>
        <v>0.32382253375482517</v>
      </c>
      <c r="AZ36" s="24">
        <f t="shared" si="36"/>
        <v>4.1555537739061912E-2</v>
      </c>
      <c r="BA36" s="24">
        <f t="shared" si="36"/>
        <v>1.1657181007322921</v>
      </c>
      <c r="BB36" s="24">
        <f t="shared" si="36"/>
        <v>11.221626246804442</v>
      </c>
      <c r="BC36" s="24">
        <f t="shared" si="36"/>
        <v>1.989825539009036</v>
      </c>
      <c r="BD36" s="24">
        <f t="shared" si="36"/>
        <v>8.5633490819003093</v>
      </c>
      <c r="BE36" s="24">
        <f t="shared" si="36"/>
        <v>2.8330497106415636E-2</v>
      </c>
      <c r="BF36" s="24">
        <f t="shared" si="36"/>
        <v>12.572383547707703</v>
      </c>
      <c r="BG36" s="24">
        <f t="shared" si="36"/>
        <v>2.3109074248406807</v>
      </c>
      <c r="BH36" s="24">
        <f t="shared" si="36"/>
        <v>5.3035091846962974</v>
      </c>
      <c r="BI36" s="24">
        <f t="shared" si="36"/>
        <v>4.1155276712764559</v>
      </c>
      <c r="BJ36" s="24">
        <f t="shared" si="36"/>
        <v>42.74681636489295</v>
      </c>
      <c r="BK36" s="24">
        <f t="shared" si="36"/>
        <v>5.6457543981705314</v>
      </c>
      <c r="BL36" s="24">
        <f t="shared" si="36"/>
        <v>7.9761463795528487</v>
      </c>
      <c r="BM36" s="24">
        <f t="shared" si="36"/>
        <v>9.6249563683244066</v>
      </c>
      <c r="BN36" s="24">
        <f t="shared" si="36"/>
        <v>66.947865058556971</v>
      </c>
      <c r="BO36" s="24">
        <f t="shared" ref="BO36:CD36" si="37">(BO16-$CI$16)^2</f>
        <v>53.571257014480203</v>
      </c>
      <c r="BP36" s="24">
        <f t="shared" si="37"/>
        <v>17.440139616898005</v>
      </c>
      <c r="BQ36" s="24">
        <f t="shared" si="37"/>
        <v>40.834253149254494</v>
      </c>
      <c r="BR36" s="24">
        <f t="shared" si="37"/>
        <v>58.905525328138999</v>
      </c>
      <c r="BS36" s="24">
        <f t="shared" si="37"/>
        <v>36.00320502293679</v>
      </c>
      <c r="BT36" s="24">
        <f t="shared" si="37"/>
        <v>11.443343437075029</v>
      </c>
      <c r="BU36" s="24">
        <f t="shared" si="37"/>
        <v>4.612771145510342</v>
      </c>
      <c r="BV36" s="24">
        <f t="shared" si="37"/>
        <v>155.51367365943668</v>
      </c>
      <c r="BW36" s="24">
        <f t="shared" si="37"/>
        <v>23.420438408634851</v>
      </c>
      <c r="BX36" s="24">
        <f t="shared" si="37"/>
        <v>41.240084727508851</v>
      </c>
      <c r="BY36" s="24">
        <f t="shared" si="37"/>
        <v>0.5321067738304931</v>
      </c>
      <c r="BZ36" s="24">
        <f t="shared" si="37"/>
        <v>58.039213061789702</v>
      </c>
      <c r="CA36" s="24">
        <f t="shared" si="37"/>
        <v>22.68707103068369</v>
      </c>
      <c r="CB36" s="24">
        <f t="shared" si="37"/>
        <v>8.3871033609522723</v>
      </c>
      <c r="CC36" s="24">
        <f t="shared" si="37"/>
        <v>3.2746454074438871</v>
      </c>
      <c r="CD36" s="24">
        <f t="shared" si="37"/>
        <v>52.053579620540582</v>
      </c>
      <c r="CE36" s="58">
        <f>(CE16-$CI$16)^2</f>
        <v>34.384669133426627</v>
      </c>
      <c r="CF36" s="58">
        <f>(CF16-$CI$16)^2</f>
        <v>73.881945063755651</v>
      </c>
      <c r="CG36" s="58">
        <f>(CG16-$CI$16)^2</f>
        <v>16.724595551357009</v>
      </c>
      <c r="CH36" s="58">
        <f>(CH16-$CI$16)^2</f>
        <v>150.17526326622294</v>
      </c>
      <c r="CI36" s="9" t="s">
        <v>177</v>
      </c>
    </row>
    <row r="37" spans="2:94" ht="14.75" x14ac:dyDescent="0.75">
      <c r="B37" s="23" t="s">
        <v>10</v>
      </c>
      <c r="C37" s="24">
        <f t="shared" ref="C37:AH37" si="38">(C17-$CI$17)^2</f>
        <v>2.0080689405391756</v>
      </c>
      <c r="D37" s="24">
        <f t="shared" si="38"/>
        <v>0.8410054484756847</v>
      </c>
      <c r="E37" s="24">
        <f t="shared" si="38"/>
        <v>0.61298957545981481</v>
      </c>
      <c r="F37" s="24">
        <f t="shared" si="38"/>
        <v>0.83955042202066188</v>
      </c>
      <c r="G37" s="24">
        <f t="shared" si="38"/>
        <v>3.5454498929201335</v>
      </c>
      <c r="H37" s="24">
        <f t="shared" si="38"/>
        <v>1.4793123267825667</v>
      </c>
      <c r="I37" s="24">
        <f t="shared" si="38"/>
        <v>0.14664036911060768</v>
      </c>
      <c r="J37" s="24">
        <f t="shared" si="38"/>
        <v>0.12222237969261832</v>
      </c>
      <c r="K37" s="24">
        <f t="shared" si="38"/>
        <v>0.56190491937515885</v>
      </c>
      <c r="L37" s="24">
        <f t="shared" si="38"/>
        <v>0.77957687704711631</v>
      </c>
      <c r="M37" s="24">
        <f t="shared" si="38"/>
        <v>1.3215874590576986</v>
      </c>
      <c r="N37" s="24">
        <f t="shared" si="38"/>
        <v>0.4664022738725126</v>
      </c>
      <c r="O37" s="24">
        <f t="shared" si="38"/>
        <v>6.8784643487026162E-3</v>
      </c>
      <c r="P37" s="24">
        <f t="shared" si="38"/>
        <v>0.34074089821113546</v>
      </c>
      <c r="Q37" s="24">
        <f t="shared" si="38"/>
        <v>0.46748692995716717</v>
      </c>
      <c r="R37" s="24">
        <f t="shared" si="38"/>
        <v>2.6148943373645728</v>
      </c>
      <c r="S37" s="24">
        <f t="shared" si="38"/>
        <v>3.1816932791635169</v>
      </c>
      <c r="T37" s="24">
        <f t="shared" si="38"/>
        <v>5.8421959246661599</v>
      </c>
      <c r="U37" s="24">
        <f t="shared" si="38"/>
        <v>8.124762062232298</v>
      </c>
      <c r="V37" s="24">
        <f t="shared" si="38"/>
        <v>7.2024075648777997</v>
      </c>
      <c r="W37" s="24">
        <f t="shared" si="38"/>
        <v>7.0246033320735677</v>
      </c>
      <c r="X37" s="24">
        <f t="shared" si="38"/>
        <v>5.8421959246661599</v>
      </c>
      <c r="Y37" s="24">
        <f t="shared" si="38"/>
        <v>6.1689155013857357</v>
      </c>
      <c r="Z37" s="24">
        <f t="shared" si="38"/>
        <v>5.8421959246661599</v>
      </c>
      <c r="AA37" s="24">
        <f t="shared" si="38"/>
        <v>4.4819578294280618</v>
      </c>
      <c r="AB37" s="24">
        <f t="shared" si="38"/>
        <v>2.8349472474174835</v>
      </c>
      <c r="AC37" s="24">
        <f t="shared" si="38"/>
        <v>2.4037303162005523</v>
      </c>
      <c r="AD37" s="24">
        <f t="shared" si="38"/>
        <v>4.7686774061476411</v>
      </c>
      <c r="AE37" s="24">
        <f t="shared" si="38"/>
        <v>16.676852009322236</v>
      </c>
      <c r="AF37" s="24">
        <f t="shared" si="38"/>
        <v>25.84431232678255</v>
      </c>
      <c r="AG37" s="24">
        <f t="shared" si="38"/>
        <v>41.178703861174085</v>
      </c>
      <c r="AH37" s="24">
        <f t="shared" si="38"/>
        <v>52.56825412572433</v>
      </c>
      <c r="AI37" s="24">
        <f t="shared" ref="AI37:BN37" si="39">(AI17-$CI$17)^2</f>
        <v>56.506243543713786</v>
      </c>
      <c r="AJ37" s="24">
        <f t="shared" si="39"/>
        <v>58.01965624212648</v>
      </c>
      <c r="AK37" s="24">
        <f t="shared" si="39"/>
        <v>44.67224883471907</v>
      </c>
      <c r="AL37" s="24">
        <f t="shared" si="39"/>
        <v>25.170926083396306</v>
      </c>
      <c r="AM37" s="24">
        <f t="shared" si="39"/>
        <v>18.065873173343409</v>
      </c>
      <c r="AN37" s="24">
        <f t="shared" si="39"/>
        <v>2.4037303162005523</v>
      </c>
      <c r="AO37" s="24">
        <f t="shared" si="39"/>
        <v>1.645926083396323</v>
      </c>
      <c r="AP37" s="24">
        <f t="shared" si="39"/>
        <v>14.563915501385745</v>
      </c>
      <c r="AQ37" s="24">
        <f t="shared" si="39"/>
        <v>50.167989575459828</v>
      </c>
      <c r="AR37" s="24">
        <f t="shared" si="39"/>
        <v>51.594576877047125</v>
      </c>
      <c r="AS37" s="24">
        <f t="shared" si="39"/>
        <v>37.00211655958681</v>
      </c>
      <c r="AT37" s="24">
        <f t="shared" si="39"/>
        <v>25.162963120433364</v>
      </c>
      <c r="AU37" s="24">
        <f t="shared" si="39"/>
        <v>12.599682697152939</v>
      </c>
      <c r="AV37" s="24">
        <f t="shared" si="39"/>
        <v>5.6783864008566427</v>
      </c>
      <c r="AW37" s="24">
        <f t="shared" si="39"/>
        <v>3.9320371945074353</v>
      </c>
      <c r="AX37" s="24">
        <f t="shared" si="39"/>
        <v>3.6720901045603447</v>
      </c>
      <c r="AY37" s="24">
        <f t="shared" si="39"/>
        <v>4.2008731733434139</v>
      </c>
      <c r="AZ37" s="24">
        <f t="shared" si="39"/>
        <v>2.2990742315444721</v>
      </c>
      <c r="BA37" s="24">
        <f t="shared" si="39"/>
        <v>3.298836136306377</v>
      </c>
      <c r="BB37" s="24">
        <f t="shared" si="39"/>
        <v>7.0203969828672248</v>
      </c>
      <c r="BC37" s="24">
        <f t="shared" si="39"/>
        <v>7.1981483056185471</v>
      </c>
      <c r="BD37" s="24">
        <f t="shared" si="39"/>
        <v>8.5046297871000291</v>
      </c>
      <c r="BE37" s="24">
        <f t="shared" si="39"/>
        <v>5.8383599458301871</v>
      </c>
      <c r="BF37" s="24">
        <f t="shared" si="39"/>
        <v>2.6123281997984393</v>
      </c>
      <c r="BG37" s="24">
        <f t="shared" si="39"/>
        <v>0.96616417863441817</v>
      </c>
      <c r="BH37" s="24">
        <f t="shared" si="39"/>
        <v>0.33981497228521107</v>
      </c>
      <c r="BI37" s="24">
        <f t="shared" si="39"/>
        <v>0.23322767069790951</v>
      </c>
      <c r="BJ37" s="24">
        <f t="shared" si="39"/>
        <v>0.33981497228521107</v>
      </c>
      <c r="BK37" s="24">
        <f t="shared" si="39"/>
        <v>0.96616417863441817</v>
      </c>
      <c r="BL37" s="24">
        <f t="shared" si="39"/>
        <v>0.14664036911060768</v>
      </c>
      <c r="BM37" s="24">
        <f t="shared" si="39"/>
        <v>0.96616417863441817</v>
      </c>
      <c r="BN37" s="24">
        <f t="shared" si="39"/>
        <v>1.1727514802217196</v>
      </c>
      <c r="BO37" s="24">
        <f t="shared" ref="BO37:CD37" si="40">(BO17-$CI$17)^2</f>
        <v>2.0058202632905036</v>
      </c>
      <c r="BP37" s="24">
        <f t="shared" si="40"/>
        <v>2.5056879881582281</v>
      </c>
      <c r="BQ37" s="24">
        <f t="shared" si="40"/>
        <v>0.77957687704711631</v>
      </c>
      <c r="BR37" s="24">
        <f t="shared" si="40"/>
        <v>0.4664022738725126</v>
      </c>
      <c r="BS37" s="24">
        <f t="shared" si="40"/>
        <v>0.61298957545981481</v>
      </c>
      <c r="BT37" s="24">
        <f t="shared" si="40"/>
        <v>0.10002661249685101</v>
      </c>
      <c r="BU37" s="24">
        <f t="shared" si="40"/>
        <v>0.56190491937515852</v>
      </c>
      <c r="BV37" s="24">
        <f t="shared" si="40"/>
        <v>0.56190491937515885</v>
      </c>
      <c r="BW37" s="24">
        <f t="shared" si="40"/>
        <v>0.23322767069790951</v>
      </c>
      <c r="BX37" s="24">
        <f t="shared" si="40"/>
        <v>0.26653454900478774</v>
      </c>
      <c r="BY37" s="24">
        <f t="shared" si="40"/>
        <v>0.12222237969261816</v>
      </c>
      <c r="BZ37" s="24">
        <f t="shared" si="40"/>
        <v>8.0053067523306057E-2</v>
      </c>
      <c r="CA37" s="24">
        <f t="shared" si="40"/>
        <v>3.3465765936004283E-2</v>
      </c>
      <c r="CB37" s="24">
        <f t="shared" si="40"/>
        <v>7.0107394809774517E-3</v>
      </c>
      <c r="CC37" s="24">
        <f t="shared" si="40"/>
        <v>2.5398400100780424E-3</v>
      </c>
      <c r="CD37" s="24">
        <f t="shared" si="40"/>
        <v>0.12222237969261816</v>
      </c>
      <c r="CE37" s="58">
        <f>(CE17-$CI$17)^2</f>
        <v>0.14664036911060768</v>
      </c>
      <c r="CF37" s="58">
        <f>(CF17-$CI$17)^2</f>
        <v>3.9320371945074353</v>
      </c>
      <c r="CG37" s="58">
        <f>(CG17-$CI$17)^2</f>
        <v>2.7211906336608744</v>
      </c>
      <c r="CH37" s="58">
        <f>(CH17-$CI$17)^2</f>
        <v>2.6123281997984407</v>
      </c>
      <c r="CI37" s="9" t="s">
        <v>178</v>
      </c>
    </row>
    <row r="38" spans="2:94" ht="14.75" x14ac:dyDescent="0.75">
      <c r="B38" s="23" t="s">
        <v>157</v>
      </c>
      <c r="AE38" s="24">
        <f t="shared" ref="AE38:BJ38" si="41">(AE18-$CI$18)^2</f>
        <v>2090.6123246173474</v>
      </c>
      <c r="AF38" s="24">
        <f t="shared" si="41"/>
        <v>1283.3026817602042</v>
      </c>
      <c r="AG38" s="24">
        <f t="shared" si="41"/>
        <v>1064.2741103316325</v>
      </c>
      <c r="AH38" s="24">
        <f t="shared" si="41"/>
        <v>369.53196747448987</v>
      </c>
      <c r="AI38" s="24">
        <f t="shared" si="41"/>
        <v>164.43482461734695</v>
      </c>
      <c r="AJ38" s="24">
        <f t="shared" si="41"/>
        <v>55.104110331632683</v>
      </c>
      <c r="AK38" s="24">
        <f t="shared" si="41"/>
        <v>58.933038903061203</v>
      </c>
      <c r="AL38" s="24">
        <f t="shared" si="41"/>
        <v>469.88303890306122</v>
      </c>
      <c r="AM38" s="24">
        <f t="shared" si="41"/>
        <v>1670.9116103316328</v>
      </c>
      <c r="AN38" s="24">
        <f t="shared" si="41"/>
        <v>2132.2955389030612</v>
      </c>
      <c r="AO38" s="24">
        <f t="shared" si="41"/>
        <v>1847.0041103316323</v>
      </c>
      <c r="AP38" s="24">
        <f t="shared" si="41"/>
        <v>1100.6991103316327</v>
      </c>
      <c r="AQ38" s="24">
        <f t="shared" si="41"/>
        <v>604.01839604591828</v>
      </c>
      <c r="AR38" s="24">
        <f t="shared" si="41"/>
        <v>236.44553890306119</v>
      </c>
      <c r="AS38" s="24">
        <f t="shared" si="41"/>
        <v>134.02196747448974</v>
      </c>
      <c r="AT38" s="24">
        <f t="shared" si="41"/>
        <v>39.398038903061213</v>
      </c>
      <c r="AU38" s="24">
        <f t="shared" si="41"/>
        <v>47.930896045918395</v>
      </c>
      <c r="AV38" s="24">
        <f t="shared" si="41"/>
        <v>70.950538903061258</v>
      </c>
      <c r="AW38" s="24">
        <f t="shared" si="41"/>
        <v>83.233038903061242</v>
      </c>
      <c r="AX38" s="24">
        <f t="shared" si="41"/>
        <v>3.6987531887755138</v>
      </c>
      <c r="AY38" s="24">
        <f t="shared" si="41"/>
        <v>1.6301817602040785</v>
      </c>
      <c r="AZ38" s="24">
        <f t="shared" si="41"/>
        <v>3.5223246173469347</v>
      </c>
      <c r="BA38" s="24">
        <f t="shared" si="41"/>
        <v>6.6398246173469335</v>
      </c>
      <c r="BB38" s="24">
        <f t="shared" si="41"/>
        <v>4.9426817602040849</v>
      </c>
      <c r="BC38" s="24">
        <f t="shared" si="41"/>
        <v>0.85232461734694054</v>
      </c>
      <c r="BD38" s="24">
        <f t="shared" si="41"/>
        <v>16.18625318877552</v>
      </c>
      <c r="BE38" s="24">
        <f t="shared" si="41"/>
        <v>6.8812531887755162</v>
      </c>
      <c r="BF38" s="24">
        <f t="shared" si="41"/>
        <v>18.690181760204084</v>
      </c>
      <c r="BG38" s="24">
        <f t="shared" si="41"/>
        <v>45.201610331632665</v>
      </c>
      <c r="BH38" s="24">
        <f t="shared" si="41"/>
        <v>14.616967474489806</v>
      </c>
      <c r="BI38" s="24">
        <f t="shared" si="41"/>
        <v>46.556253188775514</v>
      </c>
      <c r="BJ38" s="24">
        <f t="shared" si="41"/>
        <v>70.1705389030612</v>
      </c>
      <c r="BK38" s="24">
        <f t="shared" ref="BK38:CD38" si="42">(BK18-$CI$18)^2</f>
        <v>107.67768176020405</v>
      </c>
      <c r="BL38" s="24">
        <f t="shared" si="42"/>
        <v>71.855896045918342</v>
      </c>
      <c r="BM38" s="24">
        <f t="shared" si="42"/>
        <v>138.69268176020407</v>
      </c>
      <c r="BN38" s="24">
        <f t="shared" si="42"/>
        <v>7.4158960459183714</v>
      </c>
      <c r="BO38" s="24">
        <f t="shared" si="42"/>
        <v>10.389110331632658</v>
      </c>
      <c r="BP38" s="24">
        <f t="shared" si="42"/>
        <v>31.620538903061238</v>
      </c>
      <c r="BQ38" s="24">
        <f t="shared" si="42"/>
        <v>32.755181760204088</v>
      </c>
      <c r="BR38" s="24">
        <f t="shared" si="42"/>
        <v>15.391610331632661</v>
      </c>
      <c r="BS38" s="24">
        <f t="shared" si="42"/>
        <v>29.411253188775529</v>
      </c>
      <c r="BT38" s="24">
        <f t="shared" si="42"/>
        <v>27.281967474489804</v>
      </c>
      <c r="BU38" s="24">
        <f t="shared" si="42"/>
        <v>24.238038903061241</v>
      </c>
      <c r="BV38" s="24">
        <f t="shared" si="42"/>
        <v>16.18625318877552</v>
      </c>
      <c r="BW38" s="24">
        <f t="shared" si="42"/>
        <v>56.598753188775532</v>
      </c>
      <c r="BX38" s="24">
        <f t="shared" si="42"/>
        <v>23.26339604591837</v>
      </c>
      <c r="BY38" s="24">
        <f t="shared" si="42"/>
        <v>11.043753188775518</v>
      </c>
      <c r="BZ38" s="24">
        <f t="shared" si="42"/>
        <v>52.17482461734695</v>
      </c>
      <c r="CA38" s="24">
        <f t="shared" si="42"/>
        <v>6.3666103316326605</v>
      </c>
      <c r="CB38" s="24">
        <f t="shared" si="42"/>
        <v>16.18625318877552</v>
      </c>
      <c r="CC38" s="24">
        <f t="shared" si="42"/>
        <v>77.849110331632659</v>
      </c>
      <c r="CD38" s="24">
        <f t="shared" si="42"/>
        <v>24.238038903061241</v>
      </c>
      <c r="CE38" s="58">
        <f>(CE18-$CI$18)^2</f>
        <v>24.238038903061241</v>
      </c>
      <c r="CF38" s="58">
        <f>(CF18-$CI$18)^2</f>
        <v>5.6491103316326479</v>
      </c>
      <c r="CG38" s="58">
        <f>(CG18-$CI$18)^2</f>
        <v>4.7383960459183614</v>
      </c>
      <c r="CH38" s="58">
        <f>(CH18-$CI$18)^2</f>
        <v>0.60339604591836549</v>
      </c>
    </row>
    <row r="39" spans="2:94" x14ac:dyDescent="0.7"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</row>
    <row r="40" spans="2:94" x14ac:dyDescent="0.7"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</row>
    <row r="41" spans="2:94" x14ac:dyDescent="0.7"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</row>
    <row r="42" spans="2:94" x14ac:dyDescent="0.7"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</row>
    <row r="43" spans="2:94" s="26" customFormat="1" x14ac:dyDescent="0.7"/>
    <row r="44" spans="2:94" ht="14.75" x14ac:dyDescent="0.75">
      <c r="B44" s="18" t="s">
        <v>97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9"/>
      <c r="BY44" s="15"/>
      <c r="BZ44" s="15"/>
      <c r="CA44" s="15"/>
      <c r="CB44" s="26"/>
    </row>
    <row r="45" spans="2:94" x14ac:dyDescent="0.7">
      <c r="C45" s="87">
        <v>2000</v>
      </c>
      <c r="D45" s="87"/>
      <c r="E45" s="87"/>
      <c r="F45" s="87"/>
      <c r="G45" s="87">
        <v>2001</v>
      </c>
      <c r="H45" s="87"/>
      <c r="I45" s="87"/>
      <c r="J45" s="87"/>
      <c r="K45" s="87">
        <v>2002</v>
      </c>
      <c r="L45" s="87"/>
      <c r="M45" s="87"/>
      <c r="N45" s="87"/>
      <c r="O45" s="87">
        <v>2003</v>
      </c>
      <c r="P45" s="87"/>
      <c r="Q45" s="87"/>
      <c r="R45" s="87"/>
      <c r="S45" s="87">
        <v>2004</v>
      </c>
      <c r="T45" s="87"/>
      <c r="U45" s="87"/>
      <c r="V45" s="87"/>
      <c r="W45" s="87">
        <v>2005</v>
      </c>
      <c r="X45" s="87"/>
      <c r="Y45" s="87"/>
      <c r="Z45" s="87"/>
      <c r="AA45" s="87">
        <v>2006</v>
      </c>
      <c r="AB45" s="87"/>
      <c r="AC45" s="87"/>
      <c r="AD45" s="87"/>
      <c r="AE45" s="87">
        <v>2007</v>
      </c>
      <c r="AF45" s="87"/>
      <c r="AG45" s="87"/>
      <c r="AH45" s="87"/>
      <c r="AI45" s="87">
        <v>2008</v>
      </c>
      <c r="AJ45" s="87"/>
      <c r="AK45" s="87"/>
      <c r="AL45" s="87"/>
      <c r="AM45" s="87">
        <v>2009</v>
      </c>
      <c r="AN45" s="87"/>
      <c r="AO45" s="87"/>
      <c r="AP45" s="87"/>
      <c r="AQ45" s="87">
        <v>2010</v>
      </c>
      <c r="AR45" s="87"/>
      <c r="AS45" s="87"/>
      <c r="AT45" s="87"/>
      <c r="AU45" s="87">
        <v>2011</v>
      </c>
      <c r="AV45" s="87"/>
      <c r="AW45" s="87"/>
      <c r="AX45" s="87"/>
      <c r="AY45" s="87">
        <v>2012</v>
      </c>
      <c r="AZ45" s="87"/>
      <c r="BA45" s="87"/>
      <c r="BB45" s="87"/>
      <c r="BC45" s="87">
        <v>2013</v>
      </c>
      <c r="BD45" s="87"/>
      <c r="BE45" s="87"/>
      <c r="BF45" s="87"/>
      <c r="BG45" s="87">
        <v>2014</v>
      </c>
      <c r="BH45" s="87"/>
      <c r="BI45" s="87"/>
      <c r="BJ45" s="87"/>
      <c r="BK45" s="87">
        <v>2015</v>
      </c>
      <c r="BL45" s="87"/>
      <c r="BM45" s="87"/>
      <c r="BN45" s="87"/>
      <c r="BO45" s="87">
        <v>2016</v>
      </c>
      <c r="BP45" s="87"/>
      <c r="BQ45" s="87"/>
      <c r="BR45" s="87"/>
      <c r="BS45" s="87">
        <v>2017</v>
      </c>
      <c r="BT45" s="87"/>
      <c r="BU45" s="87"/>
      <c r="BV45" s="87"/>
      <c r="BW45" s="87">
        <v>2018</v>
      </c>
      <c r="BX45" s="87"/>
      <c r="BY45" s="87"/>
      <c r="BZ45" s="87"/>
      <c r="CA45" s="87">
        <v>2019</v>
      </c>
      <c r="CB45" s="87"/>
      <c r="CC45" s="87"/>
      <c r="CD45" s="87"/>
      <c r="CE45" s="87"/>
      <c r="CF45" s="87">
        <v>2020</v>
      </c>
      <c r="CG45" s="87"/>
      <c r="CH45" s="87"/>
      <c r="CI45" s="87"/>
      <c r="CJ45" s="87"/>
      <c r="CK45" s="87"/>
      <c r="CL45" s="87"/>
    </row>
    <row r="46" spans="2:94" x14ac:dyDescent="0.7">
      <c r="C46" s="20" t="s">
        <v>3</v>
      </c>
      <c r="D46" s="20" t="s">
        <v>4</v>
      </c>
      <c r="E46" s="20" t="s">
        <v>2</v>
      </c>
      <c r="F46" s="20" t="s">
        <v>5</v>
      </c>
      <c r="G46" s="20" t="s">
        <v>3</v>
      </c>
      <c r="H46" s="20" t="s">
        <v>4</v>
      </c>
      <c r="I46" s="20" t="s">
        <v>2</v>
      </c>
      <c r="J46" s="20" t="s">
        <v>5</v>
      </c>
      <c r="K46" s="20" t="s">
        <v>3</v>
      </c>
      <c r="L46" s="20" t="s">
        <v>4</v>
      </c>
      <c r="M46" s="20" t="s">
        <v>2</v>
      </c>
      <c r="N46" s="20" t="s">
        <v>5</v>
      </c>
      <c r="O46" s="20" t="s">
        <v>3</v>
      </c>
      <c r="P46" s="20" t="s">
        <v>4</v>
      </c>
      <c r="Q46" s="20" t="s">
        <v>2</v>
      </c>
      <c r="R46" s="20" t="s">
        <v>5</v>
      </c>
      <c r="S46" s="20" t="s">
        <v>3</v>
      </c>
      <c r="T46" s="20" t="s">
        <v>4</v>
      </c>
      <c r="U46" s="20" t="s">
        <v>2</v>
      </c>
      <c r="V46" s="20" t="s">
        <v>5</v>
      </c>
      <c r="W46" s="20" t="s">
        <v>3</v>
      </c>
      <c r="X46" s="20" t="s">
        <v>4</v>
      </c>
      <c r="Y46" s="20" t="s">
        <v>2</v>
      </c>
      <c r="Z46" s="20" t="s">
        <v>5</v>
      </c>
      <c r="AA46" s="20" t="s">
        <v>3</v>
      </c>
      <c r="AB46" s="20" t="s">
        <v>4</v>
      </c>
      <c r="AC46" s="20" t="s">
        <v>2</v>
      </c>
      <c r="AD46" s="20" t="s">
        <v>5</v>
      </c>
      <c r="AE46" s="20" t="s">
        <v>3</v>
      </c>
      <c r="AF46" s="20" t="s">
        <v>4</v>
      </c>
      <c r="AG46" s="20" t="s">
        <v>2</v>
      </c>
      <c r="AH46" s="20" t="s">
        <v>5</v>
      </c>
      <c r="AI46" s="20" t="s">
        <v>3</v>
      </c>
      <c r="AJ46" s="20" t="s">
        <v>4</v>
      </c>
      <c r="AK46" s="20" t="s">
        <v>2</v>
      </c>
      <c r="AL46" s="20" t="s">
        <v>5</v>
      </c>
      <c r="AM46" s="20" t="s">
        <v>3</v>
      </c>
      <c r="AN46" s="20" t="s">
        <v>4</v>
      </c>
      <c r="AO46" s="20" t="s">
        <v>2</v>
      </c>
      <c r="AP46" s="20" t="s">
        <v>5</v>
      </c>
      <c r="AQ46" s="20" t="s">
        <v>3</v>
      </c>
      <c r="AR46" s="20" t="s">
        <v>4</v>
      </c>
      <c r="AS46" s="20" t="s">
        <v>2</v>
      </c>
      <c r="AT46" s="20" t="s">
        <v>5</v>
      </c>
      <c r="AU46" s="20" t="s">
        <v>3</v>
      </c>
      <c r="AV46" s="20" t="s">
        <v>4</v>
      </c>
      <c r="AW46" s="20" t="s">
        <v>2</v>
      </c>
      <c r="AX46" s="20" t="s">
        <v>5</v>
      </c>
      <c r="AY46" s="20" t="s">
        <v>3</v>
      </c>
      <c r="AZ46" s="20" t="s">
        <v>4</v>
      </c>
      <c r="BA46" s="20" t="s">
        <v>2</v>
      </c>
      <c r="BB46" s="20" t="s">
        <v>5</v>
      </c>
      <c r="BC46" s="20" t="s">
        <v>3</v>
      </c>
      <c r="BD46" s="20" t="s">
        <v>4</v>
      </c>
      <c r="BE46" s="20" t="s">
        <v>2</v>
      </c>
      <c r="BF46" s="20" t="s">
        <v>5</v>
      </c>
      <c r="BG46" s="20" t="s">
        <v>3</v>
      </c>
      <c r="BH46" s="20" t="s">
        <v>4</v>
      </c>
      <c r="BI46" s="20" t="s">
        <v>2</v>
      </c>
      <c r="BJ46" s="20" t="s">
        <v>5</v>
      </c>
      <c r="BK46" s="20" t="s">
        <v>3</v>
      </c>
      <c r="BL46" s="20" t="s">
        <v>4</v>
      </c>
      <c r="BM46" s="20" t="s">
        <v>2</v>
      </c>
      <c r="BN46" s="20" t="s">
        <v>5</v>
      </c>
      <c r="BO46" s="20" t="s">
        <v>3</v>
      </c>
      <c r="BP46" s="20" t="s">
        <v>4</v>
      </c>
      <c r="BQ46" s="20" t="s">
        <v>2</v>
      </c>
      <c r="BR46" s="20" t="s">
        <v>5</v>
      </c>
      <c r="BS46" s="20" t="s">
        <v>3</v>
      </c>
      <c r="BT46" s="20" t="s">
        <v>4</v>
      </c>
      <c r="BU46" s="20" t="s">
        <v>2</v>
      </c>
      <c r="BV46" s="20" t="s">
        <v>5</v>
      </c>
      <c r="BW46" s="20" t="s">
        <v>3</v>
      </c>
      <c r="BX46" s="20" t="s">
        <v>4</v>
      </c>
      <c r="BY46" s="20" t="s">
        <v>2</v>
      </c>
      <c r="BZ46" s="20" t="s">
        <v>5</v>
      </c>
      <c r="CA46" s="20" t="s">
        <v>3</v>
      </c>
      <c r="CB46" s="20" t="s">
        <v>4</v>
      </c>
      <c r="CC46" s="20" t="s">
        <v>2</v>
      </c>
      <c r="CD46" s="20" t="s">
        <v>5</v>
      </c>
      <c r="CE46" s="20" t="s">
        <v>3</v>
      </c>
      <c r="CF46" s="20" t="s">
        <v>4</v>
      </c>
      <c r="CG46" s="20" t="s">
        <v>2</v>
      </c>
      <c r="CH46" s="20" t="s">
        <v>5</v>
      </c>
      <c r="CI46" s="20"/>
      <c r="CL46" s="20"/>
    </row>
    <row r="47" spans="2:94" x14ac:dyDescent="0.7">
      <c r="B47" s="9" t="s">
        <v>11</v>
      </c>
      <c r="C47" s="19">
        <f t="shared" ref="C47:AH47" si="43">(C5-$CI$5)/$CK$5</f>
        <v>-0.24421697202901282</v>
      </c>
      <c r="D47" s="19">
        <f t="shared" si="43"/>
        <v>-0.36341642380377814</v>
      </c>
      <c r="E47" s="19">
        <f t="shared" si="43"/>
        <v>-0.39917625933620782</v>
      </c>
      <c r="F47" s="19">
        <f t="shared" si="43"/>
        <v>-0.36341642380377814</v>
      </c>
      <c r="G47" s="19">
        <f t="shared" si="43"/>
        <v>-0.48261587557854346</v>
      </c>
      <c r="H47" s="19">
        <f t="shared" si="43"/>
        <v>-0.51837571111097314</v>
      </c>
      <c r="I47" s="19">
        <f t="shared" si="43"/>
        <v>-0.10117762989929453</v>
      </c>
      <c r="J47" s="19">
        <f t="shared" si="43"/>
        <v>-0.1488574106092006</v>
      </c>
      <c r="K47" s="19">
        <f t="shared" si="43"/>
        <v>-6.5417794366864859E-2</v>
      </c>
      <c r="L47" s="19">
        <f t="shared" si="43"/>
        <v>7.7621547762853432E-2</v>
      </c>
      <c r="M47" s="19">
        <f t="shared" si="43"/>
        <v>-0.23229702685153633</v>
      </c>
      <c r="N47" s="19">
        <f t="shared" si="43"/>
        <v>8.9541492940329925E-2</v>
      </c>
      <c r="O47" s="19">
        <f t="shared" si="43"/>
        <v>0.11338138329528312</v>
      </c>
      <c r="P47" s="19">
        <f t="shared" si="43"/>
        <v>0.36370023202229024</v>
      </c>
      <c r="Q47" s="19">
        <f t="shared" si="43"/>
        <v>0.38754012237724322</v>
      </c>
      <c r="R47" s="19">
        <f t="shared" si="43"/>
        <v>0.28026061577995459</v>
      </c>
      <c r="S47" s="19">
        <f t="shared" si="43"/>
        <v>0.1253013284727596</v>
      </c>
      <c r="T47" s="19">
        <f t="shared" si="43"/>
        <v>-6.5417794366864859E-2</v>
      </c>
      <c r="U47" s="19">
        <f t="shared" si="43"/>
        <v>-0.10117762989929453</v>
      </c>
      <c r="V47" s="19">
        <f t="shared" si="43"/>
        <v>0.33986034166733725</v>
      </c>
      <c r="W47" s="19">
        <f t="shared" si="43"/>
        <v>0.81665814876639853</v>
      </c>
      <c r="X47" s="19">
        <f t="shared" si="43"/>
        <v>0.78089831323396885</v>
      </c>
      <c r="Y47" s="19">
        <f t="shared" si="43"/>
        <v>1.0192972167834995</v>
      </c>
      <c r="Z47" s="19">
        <f t="shared" si="43"/>
        <v>0.94777754571864015</v>
      </c>
      <c r="AA47" s="19">
        <f t="shared" si="43"/>
        <v>1.2219362848006003</v>
      </c>
      <c r="AB47" s="19">
        <f t="shared" si="43"/>
        <v>1.4960950238825608</v>
      </c>
      <c r="AC47" s="19">
        <f t="shared" si="43"/>
        <v>1.615294475657326</v>
      </c>
      <c r="AD47" s="19">
        <f t="shared" si="43"/>
        <v>2.2589715152410585</v>
      </c>
      <c r="AE47" s="19">
        <f t="shared" si="43"/>
        <v>2.6880895416302137</v>
      </c>
      <c r="AF47" s="19">
        <f t="shared" si="43"/>
        <v>2.7953690482275024</v>
      </c>
      <c r="AG47" s="19">
        <f t="shared" si="43"/>
        <v>2.854968774114885</v>
      </c>
      <c r="AH47" s="19">
        <f t="shared" si="43"/>
        <v>2.4854504736131133</v>
      </c>
      <c r="AI47" s="19">
        <f t="shared" ref="AI47:BN47" si="44">(AI5-$CI$5)/$CK$5</f>
        <v>2.2828114055960116</v>
      </c>
      <c r="AJ47" s="19">
        <f t="shared" si="44"/>
        <v>1.770253762964521</v>
      </c>
      <c r="AK47" s="19">
        <f t="shared" si="44"/>
        <v>1.3768955721077953</v>
      </c>
      <c r="AL47" s="19">
        <f t="shared" si="44"/>
        <v>0.3756201771997667</v>
      </c>
      <c r="AM47" s="19">
        <f t="shared" si="44"/>
        <v>-0.62565521770826182</v>
      </c>
      <c r="AN47" s="19">
        <f t="shared" si="44"/>
        <v>-1.1501328055172293</v>
      </c>
      <c r="AO47" s="19">
        <f t="shared" si="44"/>
        <v>-1.8295696806333916</v>
      </c>
      <c r="AP47" s="19">
        <f t="shared" si="44"/>
        <v>-2.5090065557495538</v>
      </c>
      <c r="AQ47" s="19">
        <f t="shared" si="44"/>
        <v>-2.044128693827969</v>
      </c>
      <c r="AR47" s="19">
        <f t="shared" si="44"/>
        <v>-1.8176497354559149</v>
      </c>
      <c r="AS47" s="19">
        <f t="shared" si="44"/>
        <v>-1.2812522024694712</v>
      </c>
      <c r="AT47" s="19">
        <f t="shared" si="44"/>
        <v>-0.66141505324069139</v>
      </c>
      <c r="AU47" s="19">
        <f t="shared" si="44"/>
        <v>-0.5541355466434027</v>
      </c>
      <c r="AV47" s="19">
        <f t="shared" si="44"/>
        <v>-0.54221560146592618</v>
      </c>
      <c r="AW47" s="19">
        <f t="shared" si="44"/>
        <v>-0.5541355466434027</v>
      </c>
      <c r="AX47" s="19">
        <f t="shared" si="44"/>
        <v>-0.53029565628844966</v>
      </c>
      <c r="AY47" s="19">
        <f t="shared" si="44"/>
        <v>-0.63757516288573846</v>
      </c>
      <c r="AZ47" s="19">
        <f t="shared" si="44"/>
        <v>-0.61373527253078541</v>
      </c>
      <c r="BA47" s="19">
        <f t="shared" si="44"/>
        <v>-0.64949510806321498</v>
      </c>
      <c r="BB47" s="19">
        <f t="shared" si="44"/>
        <v>-0.58989538217583226</v>
      </c>
      <c r="BC47" s="19">
        <f t="shared" si="44"/>
        <v>-0.61373527253078541</v>
      </c>
      <c r="BD47" s="19">
        <f t="shared" si="44"/>
        <v>-0.51837571111097314</v>
      </c>
      <c r="BE47" s="19">
        <f t="shared" si="44"/>
        <v>-0.45877598522359048</v>
      </c>
      <c r="BF47" s="19">
        <f t="shared" si="44"/>
        <v>-0.49453582075602004</v>
      </c>
      <c r="BG47" s="19">
        <f t="shared" si="44"/>
        <v>-0.18461724614163016</v>
      </c>
      <c r="BH47" s="19">
        <f t="shared" si="44"/>
        <v>-0.29189675273891902</v>
      </c>
      <c r="BI47" s="19">
        <f t="shared" si="44"/>
        <v>-0.23229702685153633</v>
      </c>
      <c r="BJ47" s="19">
        <f t="shared" si="44"/>
        <v>-0.2799768075614425</v>
      </c>
      <c r="BK47" s="19">
        <f t="shared" si="44"/>
        <v>-0.32765658827134858</v>
      </c>
      <c r="BL47" s="19">
        <f t="shared" si="44"/>
        <v>-0.30381669791639548</v>
      </c>
      <c r="BM47" s="19">
        <f t="shared" si="44"/>
        <v>-0.19653719131910677</v>
      </c>
      <c r="BN47" s="19">
        <f t="shared" si="44"/>
        <v>-0.18461724614163016</v>
      </c>
      <c r="BO47" s="19">
        <f t="shared" ref="BO47:CF47" si="45">(BO5-$CI$5)/$CK$5</f>
        <v>-0.4468560400461139</v>
      </c>
      <c r="BP47" s="19">
        <f t="shared" si="45"/>
        <v>-0.45877598522359048</v>
      </c>
      <c r="BQ47" s="19">
        <f t="shared" si="45"/>
        <v>-0.61373527253078541</v>
      </c>
      <c r="BR47" s="19">
        <f t="shared" si="45"/>
        <v>-0.36341642380377814</v>
      </c>
      <c r="BS47" s="19">
        <f t="shared" si="45"/>
        <v>-0.23229702685153633</v>
      </c>
      <c r="BT47" s="19">
        <f t="shared" si="45"/>
        <v>-4.157790401191188E-2</v>
      </c>
      <c r="BU47" s="19">
        <f t="shared" si="45"/>
        <v>-7.7337739544341352E-2</v>
      </c>
      <c r="BV47" s="19">
        <f t="shared" si="45"/>
        <v>-0.1726973009641537</v>
      </c>
      <c r="BW47" s="19">
        <f t="shared" si="45"/>
        <v>-2.965795883443539E-2</v>
      </c>
      <c r="BX47" s="19">
        <f t="shared" si="45"/>
        <v>-6.5417794366864859E-2</v>
      </c>
      <c r="BY47" s="19">
        <f t="shared" si="45"/>
        <v>-0.10117762989929453</v>
      </c>
      <c r="BZ47" s="19">
        <f t="shared" si="45"/>
        <v>-7.7337739544341352E-2</v>
      </c>
      <c r="CA47" s="19">
        <f t="shared" si="45"/>
        <v>-0.18461724614163016</v>
      </c>
      <c r="CB47" s="19">
        <f t="shared" si="45"/>
        <v>-0.22037708167405987</v>
      </c>
      <c r="CC47" s="19">
        <f t="shared" si="45"/>
        <v>-0.16077735578667721</v>
      </c>
      <c r="CD47" s="19">
        <f t="shared" si="45"/>
        <v>-0.24421697202901282</v>
      </c>
      <c r="CE47" s="19">
        <f t="shared" si="45"/>
        <v>-0.25613691720648946</v>
      </c>
      <c r="CF47" s="19">
        <f t="shared" si="45"/>
        <v>-0.5541355466434027</v>
      </c>
      <c r="CG47" s="19">
        <f>(CG5-$CI$5)/$CK$5</f>
        <v>-0.23229702685153633</v>
      </c>
      <c r="CH47" s="65">
        <f>(CH5-$CI$5)/$CK$5</f>
        <v>-0.26805686238396592</v>
      </c>
      <c r="CI47" s="19"/>
      <c r="CJ47" s="53"/>
      <c r="CK47" s="53"/>
      <c r="CL47" s="51"/>
    </row>
    <row r="48" spans="2:94" x14ac:dyDescent="0.7">
      <c r="B48" s="13" t="s">
        <v>12</v>
      </c>
      <c r="C48" s="19">
        <f t="shared" ref="C48:AH48" si="46">-(C6-$CI$6)/$CK$6</f>
        <v>-0.7164723689977508</v>
      </c>
      <c r="D48" s="19">
        <f t="shared" si="46"/>
        <v>-0.79190645774212309</v>
      </c>
      <c r="E48" s="19">
        <f t="shared" si="46"/>
        <v>-0.76676176149399922</v>
      </c>
      <c r="F48" s="19">
        <f t="shared" si="46"/>
        <v>-0.74161706524587478</v>
      </c>
      <c r="G48" s="19">
        <f t="shared" si="46"/>
        <v>-0.64103828025337894</v>
      </c>
      <c r="H48" s="19">
        <f t="shared" si="46"/>
        <v>-0.69132767274962681</v>
      </c>
      <c r="I48" s="19">
        <f t="shared" si="46"/>
        <v>-0.64103828025337894</v>
      </c>
      <c r="J48" s="19">
        <f t="shared" si="46"/>
        <v>-0.56560419150900665</v>
      </c>
      <c r="K48" s="19">
        <f t="shared" si="46"/>
        <v>-0.36444662152401402</v>
      </c>
      <c r="L48" s="19">
        <f t="shared" si="46"/>
        <v>-0.61589358400525451</v>
      </c>
      <c r="M48" s="19">
        <f t="shared" si="46"/>
        <v>-1.2420874050277718E-2</v>
      </c>
      <c r="N48" s="19">
        <f t="shared" si="46"/>
        <v>-0.21357844403526985</v>
      </c>
      <c r="O48" s="19">
        <f t="shared" si="46"/>
        <v>-8.7854962794649591E-2</v>
      </c>
      <c r="P48" s="19">
        <f t="shared" si="46"/>
        <v>-0.16328905153902193</v>
      </c>
      <c r="Q48" s="19">
        <f t="shared" si="46"/>
        <v>-0.16328905153902193</v>
      </c>
      <c r="R48" s="19">
        <f t="shared" si="46"/>
        <v>3.7868518445970646E-2</v>
      </c>
      <c r="S48" s="19">
        <f t="shared" si="46"/>
        <v>-0.21357844403526985</v>
      </c>
      <c r="T48" s="19">
        <f t="shared" si="46"/>
        <v>-8.7854962794649591E-2</v>
      </c>
      <c r="U48" s="19">
        <f t="shared" si="46"/>
        <v>-1.2420874050277718E-2</v>
      </c>
      <c r="V48" s="19">
        <f t="shared" si="46"/>
        <v>-0.13814435529089797</v>
      </c>
      <c r="W48" s="19">
        <f t="shared" si="46"/>
        <v>-6.2710266546525631E-2</v>
      </c>
      <c r="X48" s="19">
        <f t="shared" si="46"/>
        <v>0.18873669593471484</v>
      </c>
      <c r="Y48" s="19">
        <f t="shared" si="46"/>
        <v>0.46532835466407929</v>
      </c>
      <c r="Z48" s="19">
        <f t="shared" si="46"/>
        <v>0.66648592464907186</v>
      </c>
      <c r="AA48" s="19">
        <f t="shared" si="46"/>
        <v>0.71677531714531983</v>
      </c>
      <c r="AB48" s="19">
        <f t="shared" si="46"/>
        <v>0.99336697587468448</v>
      </c>
      <c r="AC48" s="19">
        <f t="shared" si="46"/>
        <v>1.2196692421078008</v>
      </c>
      <c r="AD48" s="19">
        <f t="shared" si="46"/>
        <v>1.2196692421078008</v>
      </c>
      <c r="AE48" s="19">
        <f t="shared" si="46"/>
        <v>1.2196692421078008</v>
      </c>
      <c r="AF48" s="19">
        <f t="shared" si="46"/>
        <v>1.269958634604049</v>
      </c>
      <c r="AG48" s="19">
        <f t="shared" si="46"/>
        <v>1.2951033308521731</v>
      </c>
      <c r="AH48" s="19">
        <f t="shared" si="46"/>
        <v>1.4962609008371655</v>
      </c>
      <c r="AI48" s="19">
        <f t="shared" ref="AI48:BN48" si="47">-(AI6-$CI$6)/$CK$6</f>
        <v>1.2448139383559249</v>
      </c>
      <c r="AJ48" s="19">
        <f t="shared" si="47"/>
        <v>1.1190904571153046</v>
      </c>
      <c r="AK48" s="19">
        <f t="shared" si="47"/>
        <v>0.84249879838594</v>
      </c>
      <c r="AL48" s="19">
        <f t="shared" si="47"/>
        <v>0.23902608843096276</v>
      </c>
      <c r="AM48" s="19">
        <f t="shared" si="47"/>
        <v>-0.56560419150900665</v>
      </c>
      <c r="AN48" s="19">
        <f t="shared" si="47"/>
        <v>-1.3953791676971004</v>
      </c>
      <c r="AO48" s="19">
        <f t="shared" si="47"/>
        <v>-1.9988518776520772</v>
      </c>
      <c r="AP48" s="19">
        <f t="shared" si="47"/>
        <v>-2.2000094476370697</v>
      </c>
      <c r="AQ48" s="19">
        <f t="shared" si="47"/>
        <v>-2.3257329288776902</v>
      </c>
      <c r="AR48" s="19">
        <f t="shared" si="47"/>
        <v>-2.275443536381442</v>
      </c>
      <c r="AS48" s="19">
        <f t="shared" si="47"/>
        <v>-1.9737071814039537</v>
      </c>
      <c r="AT48" s="19">
        <f t="shared" si="47"/>
        <v>-1.6971155226745889</v>
      </c>
      <c r="AU48" s="19">
        <f t="shared" si="47"/>
        <v>-1.4456685601933483</v>
      </c>
      <c r="AV48" s="19">
        <f t="shared" si="47"/>
        <v>-1.4456685601933483</v>
      </c>
      <c r="AW48" s="19">
        <f t="shared" si="47"/>
        <v>-1.0936428127196116</v>
      </c>
      <c r="AX48" s="19">
        <f t="shared" si="47"/>
        <v>-0.99306402772711522</v>
      </c>
      <c r="AY48" s="19">
        <f t="shared" si="47"/>
        <v>-1.0936428127196116</v>
      </c>
      <c r="AZ48" s="19">
        <f t="shared" si="47"/>
        <v>-1.2948003827046037</v>
      </c>
      <c r="BA48" s="19">
        <f t="shared" si="47"/>
        <v>-0.76676176149399922</v>
      </c>
      <c r="BB48" s="19">
        <f t="shared" si="47"/>
        <v>-0.61589358400525451</v>
      </c>
      <c r="BC48" s="19">
        <f t="shared" si="47"/>
        <v>-0.28901253277964217</v>
      </c>
      <c r="BD48" s="19">
        <f t="shared" si="47"/>
        <v>-0.11299965904277355</v>
      </c>
      <c r="BE48" s="19">
        <f t="shared" si="47"/>
        <v>-0.23872314028339381</v>
      </c>
      <c r="BF48" s="19">
        <f t="shared" si="47"/>
        <v>-3.7565570298401678E-2</v>
      </c>
      <c r="BG48" s="19">
        <f t="shared" si="47"/>
        <v>-1.2420874050277718E-2</v>
      </c>
      <c r="BH48" s="19">
        <f t="shared" si="47"/>
        <v>0.18873669593471484</v>
      </c>
      <c r="BI48" s="19">
        <f t="shared" si="47"/>
        <v>8.8157910942218573E-2</v>
      </c>
      <c r="BJ48" s="19">
        <f t="shared" si="47"/>
        <v>0.18873669593471484</v>
      </c>
      <c r="BK48" s="19">
        <f t="shared" si="47"/>
        <v>0.33960487342345907</v>
      </c>
      <c r="BL48" s="19">
        <f t="shared" si="47"/>
        <v>0.38989426591970744</v>
      </c>
      <c r="BM48" s="19">
        <f t="shared" si="47"/>
        <v>0.36474956967158301</v>
      </c>
      <c r="BN48" s="19">
        <f t="shared" si="47"/>
        <v>0.36474956967158301</v>
      </c>
      <c r="BO48" s="19">
        <f t="shared" ref="BO48:CG48" si="48">-(BO6-$CI$6)/$CK$6</f>
        <v>0.31446017717533509</v>
      </c>
      <c r="BP48" s="19">
        <f t="shared" si="48"/>
        <v>0.36474956967158301</v>
      </c>
      <c r="BQ48" s="19">
        <f t="shared" si="48"/>
        <v>0.38989426591970744</v>
      </c>
      <c r="BR48" s="19">
        <f t="shared" si="48"/>
        <v>0.54076244340845159</v>
      </c>
      <c r="BS48" s="19">
        <f t="shared" si="48"/>
        <v>0.54076244340845159</v>
      </c>
      <c r="BT48" s="19">
        <f t="shared" si="48"/>
        <v>0.59105183590469956</v>
      </c>
      <c r="BU48" s="19">
        <f t="shared" si="48"/>
        <v>0.64134122840094787</v>
      </c>
      <c r="BV48" s="19">
        <f t="shared" si="48"/>
        <v>0.74192001339344371</v>
      </c>
      <c r="BW48" s="19">
        <f t="shared" si="48"/>
        <v>0.81735410213781612</v>
      </c>
      <c r="BX48" s="19">
        <f t="shared" si="48"/>
        <v>0.9179328871303124</v>
      </c>
      <c r="BY48" s="19">
        <f t="shared" si="48"/>
        <v>1.0688010646190567</v>
      </c>
      <c r="BZ48" s="19">
        <f t="shared" si="48"/>
        <v>1.0939457608671805</v>
      </c>
      <c r="CA48" s="19">
        <f t="shared" si="48"/>
        <v>1.1190904571153046</v>
      </c>
      <c r="CB48" s="19">
        <f t="shared" si="48"/>
        <v>1.1945245458596767</v>
      </c>
      <c r="CC48" s="19">
        <f t="shared" si="48"/>
        <v>1.269958634604049</v>
      </c>
      <c r="CD48" s="19">
        <f t="shared" si="48"/>
        <v>1.269958634604049</v>
      </c>
      <c r="CE48" s="19">
        <f t="shared" si="48"/>
        <v>1.0185116721228085</v>
      </c>
      <c r="CF48" s="19">
        <f t="shared" si="48"/>
        <v>0.76706470964156814</v>
      </c>
      <c r="CG48" s="19">
        <f t="shared" si="48"/>
        <v>0.74192001339344371</v>
      </c>
      <c r="CH48" s="65" t="s">
        <v>193</v>
      </c>
      <c r="CI48" s="19"/>
      <c r="CJ48" s="53"/>
      <c r="CK48" s="53"/>
      <c r="CL48" s="51"/>
    </row>
    <row r="49" spans="2:89" x14ac:dyDescent="0.7">
      <c r="B49" s="13" t="s">
        <v>13</v>
      </c>
      <c r="C49" s="19">
        <f t="shared" ref="C49:AH49" si="49">(C7-$CI$7)/$CK$7</f>
        <v>-1.4784574990651691</v>
      </c>
      <c r="D49" s="19">
        <f t="shared" si="49"/>
        <v>-1.4784574990651691</v>
      </c>
      <c r="E49" s="19">
        <f t="shared" si="49"/>
        <v>-1.4784574990651691</v>
      </c>
      <c r="F49" s="19">
        <f t="shared" si="49"/>
        <v>-1.4784574990651691</v>
      </c>
      <c r="G49" s="19">
        <f t="shared" si="49"/>
        <v>-1.3225512922053553</v>
      </c>
      <c r="H49" s="19">
        <f t="shared" si="49"/>
        <v>-1.3225512922053553</v>
      </c>
      <c r="I49" s="19">
        <f t="shared" si="49"/>
        <v>-1.2780066616739811</v>
      </c>
      <c r="J49" s="19">
        <f t="shared" si="49"/>
        <v>-1.2780066616739811</v>
      </c>
      <c r="K49" s="19">
        <f t="shared" si="49"/>
        <v>-1.3448236074710431</v>
      </c>
      <c r="L49" s="19">
        <f t="shared" si="49"/>
        <v>-0.98846656322004134</v>
      </c>
      <c r="M49" s="19">
        <f t="shared" si="49"/>
        <v>-0.65438183423472729</v>
      </c>
      <c r="N49" s="19">
        <f t="shared" si="49"/>
        <v>-0.74347109529747746</v>
      </c>
      <c r="O49" s="19">
        <f t="shared" si="49"/>
        <v>-0.92164961742297913</v>
      </c>
      <c r="P49" s="19">
        <f t="shared" si="49"/>
        <v>-0.87710498689160332</v>
      </c>
      <c r="Q49" s="19">
        <f t="shared" si="49"/>
        <v>-0.52074794264060142</v>
      </c>
      <c r="R49" s="19">
        <f t="shared" si="49"/>
        <v>-0.83256035636022907</v>
      </c>
      <c r="S49" s="19">
        <f t="shared" si="49"/>
        <v>-0.81028804109454111</v>
      </c>
      <c r="T49" s="19">
        <f t="shared" si="49"/>
        <v>-0.74347109529747746</v>
      </c>
      <c r="U49" s="19">
        <f t="shared" si="49"/>
        <v>-0.58756488843766519</v>
      </c>
      <c r="V49" s="19">
        <f t="shared" si="49"/>
        <v>-0.65438183423472729</v>
      </c>
      <c r="W49" s="19">
        <f t="shared" si="49"/>
        <v>-0.83256035636022907</v>
      </c>
      <c r="X49" s="19">
        <f t="shared" si="49"/>
        <v>-0.49847562737491508</v>
      </c>
      <c r="Y49" s="19">
        <f t="shared" si="49"/>
        <v>-0.36484173578078921</v>
      </c>
      <c r="Z49" s="19">
        <f t="shared" si="49"/>
        <v>-0.23120784418666329</v>
      </c>
      <c r="AA49" s="19">
        <f t="shared" si="49"/>
        <v>-7.5301637326849469E-2</v>
      </c>
      <c r="AB49" s="19">
        <f t="shared" si="49"/>
        <v>0.25878309165846453</v>
      </c>
      <c r="AC49" s="19">
        <f t="shared" si="49"/>
        <v>0.7933186580349666</v>
      </c>
      <c r="AD49" s="19">
        <f t="shared" si="49"/>
        <v>0.4592339290496526</v>
      </c>
      <c r="AE49" s="19">
        <f t="shared" si="49"/>
        <v>0.30332772218983878</v>
      </c>
      <c r="AF49" s="19">
        <f t="shared" si="49"/>
        <v>0.70422939697221643</v>
      </c>
      <c r="AG49" s="19">
        <f t="shared" si="49"/>
        <v>1.1051310717545926</v>
      </c>
      <c r="AH49" s="19">
        <f t="shared" si="49"/>
        <v>1.1051310717545926</v>
      </c>
      <c r="AI49" s="19">
        <f t="shared" ref="AI49:BN49" si="50">(AI7-$CI$7)/$CK$7</f>
        <v>0.94922486489477875</v>
      </c>
      <c r="AJ49" s="19">
        <f t="shared" si="50"/>
        <v>1.1274033870202804</v>
      </c>
      <c r="AK49" s="19">
        <f t="shared" si="50"/>
        <v>0.97149718016046671</v>
      </c>
      <c r="AL49" s="19">
        <f t="shared" si="50"/>
        <v>0.4592339290496526</v>
      </c>
      <c r="AM49" s="19">
        <f t="shared" si="50"/>
        <v>-5.3029322061163134E-2</v>
      </c>
      <c r="AN49" s="19">
        <f t="shared" si="50"/>
        <v>-0.63210951896903944</v>
      </c>
      <c r="AO49" s="19">
        <f t="shared" si="50"/>
        <v>-1.2334620311426052</v>
      </c>
      <c r="AP49" s="19">
        <f t="shared" si="50"/>
        <v>-1.4561851837994813</v>
      </c>
      <c r="AQ49" s="19">
        <f t="shared" si="50"/>
        <v>-1.6120913906592951</v>
      </c>
      <c r="AR49" s="19">
        <f t="shared" si="50"/>
        <v>-1.4561851837994813</v>
      </c>
      <c r="AS49" s="19">
        <f t="shared" si="50"/>
        <v>-1.0998281395484792</v>
      </c>
      <c r="AT49" s="19">
        <f t="shared" si="50"/>
        <v>-1.1889174006112293</v>
      </c>
      <c r="AU49" s="19">
        <f t="shared" si="50"/>
        <v>-1.2557343464082931</v>
      </c>
      <c r="AV49" s="19">
        <f t="shared" si="50"/>
        <v>-0.94392193268866709</v>
      </c>
      <c r="AW49" s="19">
        <f t="shared" si="50"/>
        <v>-0.69892646476610321</v>
      </c>
      <c r="AX49" s="19">
        <f t="shared" si="50"/>
        <v>-0.67665414950041525</v>
      </c>
      <c r="AY49" s="19">
        <f t="shared" si="50"/>
        <v>-0.81028804109454111</v>
      </c>
      <c r="AZ49" s="19">
        <f t="shared" si="50"/>
        <v>-0.54302025790628938</v>
      </c>
      <c r="BA49" s="19">
        <f t="shared" si="50"/>
        <v>-0.14211858312391321</v>
      </c>
      <c r="BB49" s="19">
        <f t="shared" si="50"/>
        <v>-0.18666321365528746</v>
      </c>
      <c r="BC49" s="19">
        <f t="shared" si="50"/>
        <v>-0.16439089838960114</v>
      </c>
      <c r="BD49" s="19">
        <f t="shared" si="50"/>
        <v>-3.075700679547522E-2</v>
      </c>
      <c r="BE49" s="19">
        <f t="shared" si="50"/>
        <v>0.21423846112708869</v>
      </c>
      <c r="BF49" s="19">
        <f t="shared" si="50"/>
        <v>0.12514920006433861</v>
      </c>
      <c r="BG49" s="19">
        <f t="shared" si="50"/>
        <v>0.12514920006433861</v>
      </c>
      <c r="BH49" s="19">
        <f t="shared" si="50"/>
        <v>0.28105540692415082</v>
      </c>
      <c r="BI49" s="19">
        <f t="shared" si="50"/>
        <v>0.28105540692415082</v>
      </c>
      <c r="BJ49" s="19">
        <f t="shared" si="50"/>
        <v>0.28105540692415082</v>
      </c>
      <c r="BK49" s="19">
        <f t="shared" si="50"/>
        <v>0.37014466798690249</v>
      </c>
      <c r="BL49" s="19">
        <f t="shared" si="50"/>
        <v>0.63741245117515277</v>
      </c>
      <c r="BM49" s="19">
        <f t="shared" si="50"/>
        <v>0.74877402750359068</v>
      </c>
      <c r="BN49" s="19">
        <f t="shared" si="50"/>
        <v>0.74877402750359068</v>
      </c>
      <c r="BO49" s="19">
        <f t="shared" ref="BO49:CG49" si="51">(BO7-$CI$7)/$CK$7</f>
        <v>0.65968476644084062</v>
      </c>
      <c r="BP49" s="19">
        <f t="shared" si="51"/>
        <v>0.83786328856634085</v>
      </c>
      <c r="BQ49" s="19">
        <f t="shared" si="51"/>
        <v>0.83786328856634085</v>
      </c>
      <c r="BR49" s="19">
        <f t="shared" si="51"/>
        <v>0.81559097330065444</v>
      </c>
      <c r="BS49" s="19">
        <f t="shared" si="51"/>
        <v>0.7933186580349666</v>
      </c>
      <c r="BT49" s="19">
        <f t="shared" si="51"/>
        <v>1.0160418106918425</v>
      </c>
      <c r="BU49" s="19">
        <f t="shared" si="51"/>
        <v>1.2387649633487186</v>
      </c>
      <c r="BV49" s="19">
        <f t="shared" si="51"/>
        <v>1.2610372786144064</v>
      </c>
      <c r="BW49" s="19">
        <f t="shared" si="51"/>
        <v>1.2164926480830307</v>
      </c>
      <c r="BX49" s="19">
        <f t="shared" si="51"/>
        <v>1.4169434854742202</v>
      </c>
      <c r="BY49" s="19">
        <f t="shared" si="51"/>
        <v>1.6173943228654069</v>
      </c>
      <c r="BZ49" s="19">
        <f t="shared" si="51"/>
        <v>1.4837604312712824</v>
      </c>
      <c r="CA49" s="19">
        <f t="shared" si="51"/>
        <v>1.4169434854742202</v>
      </c>
      <c r="CB49" s="19">
        <f t="shared" si="51"/>
        <v>1.4837604312712824</v>
      </c>
      <c r="CC49" s="19">
        <f t="shared" si="51"/>
        <v>1.6842112686624688</v>
      </c>
      <c r="CD49" s="19">
        <f t="shared" si="51"/>
        <v>1.6396666381310963</v>
      </c>
      <c r="CE49" s="19">
        <f t="shared" si="51"/>
        <v>1.4837604312712824</v>
      </c>
      <c r="CF49" s="19">
        <f t="shared" si="51"/>
        <v>1.3501265396771549</v>
      </c>
      <c r="CG49" s="19">
        <f t="shared" si="51"/>
        <v>1.3946711702085308</v>
      </c>
      <c r="CH49" s="65">
        <f t="shared" ref="CH49" si="52">(CH7-$CI$7)/$CK$7</f>
        <v>1.2833095938800927</v>
      </c>
      <c r="CI49" s="19"/>
      <c r="CJ49" s="53"/>
      <c r="CK49" s="53"/>
    </row>
    <row r="50" spans="2:89" x14ac:dyDescent="0.7">
      <c r="B50" s="13" t="s">
        <v>14</v>
      </c>
      <c r="W50" s="19">
        <f t="shared" ref="W50:BB50" si="53">(W8-$CI$8)/$CK$8</f>
        <v>-0.7245548782058524</v>
      </c>
      <c r="X50" s="19">
        <f t="shared" si="53"/>
        <v>-0.5582676885902973</v>
      </c>
      <c r="Y50" s="19">
        <f t="shared" si="53"/>
        <v>-0.4348275048879528</v>
      </c>
      <c r="Z50" s="19">
        <f t="shared" si="53"/>
        <v>-0.36477605077587849</v>
      </c>
      <c r="AA50" s="19">
        <f t="shared" si="53"/>
        <v>0.30904412554972954</v>
      </c>
      <c r="AB50" s="19">
        <f t="shared" si="53"/>
        <v>0.49811504053183303</v>
      </c>
      <c r="AC50" s="19">
        <f t="shared" si="53"/>
        <v>0.92811534987512412</v>
      </c>
      <c r="AD50" s="19">
        <f t="shared" si="53"/>
        <v>0.87251625886869622</v>
      </c>
      <c r="AE50" s="19">
        <f t="shared" si="53"/>
        <v>1.1076647079876254</v>
      </c>
      <c r="AF50" s="19">
        <f t="shared" si="53"/>
        <v>1.0432241713165666</v>
      </c>
      <c r="AG50" s="19">
        <f t="shared" si="53"/>
        <v>0.93185596150246786</v>
      </c>
      <c r="AH50" s="19">
        <f t="shared" si="53"/>
        <v>0.2556553959594593</v>
      </c>
      <c r="AI50" s="19">
        <f t="shared" si="53"/>
        <v>0.95787021509263148</v>
      </c>
      <c r="AJ50" s="19">
        <f t="shared" si="53"/>
        <v>0.51120718122753628</v>
      </c>
      <c r="AK50" s="19">
        <f t="shared" si="53"/>
        <v>-0.27755178873827135</v>
      </c>
      <c r="AL50" s="19">
        <f t="shared" si="53"/>
        <v>-0.65994431373355078</v>
      </c>
      <c r="AM50" s="19">
        <f t="shared" si="53"/>
        <v>-1.0397864217101869</v>
      </c>
      <c r="AN50" s="19">
        <f t="shared" si="53"/>
        <v>-1.281395927276346</v>
      </c>
      <c r="AO50" s="19">
        <f t="shared" si="53"/>
        <v>-1.477948065513137</v>
      </c>
      <c r="AP50" s="19">
        <f t="shared" si="53"/>
        <v>-1.6231518077745726</v>
      </c>
      <c r="AQ50" s="19">
        <f t="shared" si="53"/>
        <v>-1.5937369981595511</v>
      </c>
      <c r="AR50" s="19">
        <f t="shared" si="53"/>
        <v>-1.5207950714263476</v>
      </c>
      <c r="AS50" s="19">
        <f t="shared" si="53"/>
        <v>-1.3676000225064957</v>
      </c>
      <c r="AT50" s="19">
        <f t="shared" si="53"/>
        <v>-1.3769515515748552</v>
      </c>
      <c r="AU50" s="19">
        <f t="shared" si="53"/>
        <v>-0.79800688834278466</v>
      </c>
      <c r="AV50" s="19">
        <f t="shared" si="53"/>
        <v>-0.80752844521238698</v>
      </c>
      <c r="AW50" s="19">
        <f t="shared" si="53"/>
        <v>-0.90665465333699702</v>
      </c>
      <c r="AX50" s="19">
        <f t="shared" si="53"/>
        <v>-1.0215934469771966</v>
      </c>
      <c r="AY50" s="19">
        <f t="shared" si="53"/>
        <v>-0.59040294302520524</v>
      </c>
      <c r="AZ50" s="19">
        <f t="shared" si="53"/>
        <v>-0.65382331288880646</v>
      </c>
      <c r="BA50" s="19">
        <f t="shared" si="53"/>
        <v>-0.73900724131149875</v>
      </c>
      <c r="BB50" s="19">
        <f t="shared" si="53"/>
        <v>-0.69803054121196018</v>
      </c>
      <c r="BC50" s="19">
        <f t="shared" ref="BC50:CG50" si="54">(BC8-$CI$8)/$CK$8</f>
        <v>-6.195653676227568E-2</v>
      </c>
      <c r="BD50" s="19">
        <f t="shared" si="54"/>
        <v>-0.23113419899896001</v>
      </c>
      <c r="BE50" s="19">
        <f t="shared" si="54"/>
        <v>-0.36035532794356312</v>
      </c>
      <c r="BF50" s="19">
        <f t="shared" si="54"/>
        <v>-0.56693910645368517</v>
      </c>
      <c r="BG50" s="19">
        <f t="shared" si="54"/>
        <v>-0.15904241127197091</v>
      </c>
      <c r="BH50" s="19">
        <f t="shared" si="54"/>
        <v>-0.35712479971994804</v>
      </c>
      <c r="BI50" s="19">
        <f t="shared" si="54"/>
        <v>-0.66708548138575252</v>
      </c>
      <c r="BJ50" s="19">
        <f t="shared" si="54"/>
        <v>-0.85785667438028501</v>
      </c>
      <c r="BK50" s="19">
        <f t="shared" si="54"/>
        <v>-0.29285429085013226</v>
      </c>
      <c r="BL50" s="19">
        <f t="shared" si="54"/>
        <v>-0.1867569428745634</v>
      </c>
      <c r="BM50" s="19">
        <f t="shared" si="54"/>
        <v>-0.43822806091281075</v>
      </c>
      <c r="BN50" s="19">
        <f t="shared" si="54"/>
        <v>-0.52902290677651875</v>
      </c>
      <c r="BO50" s="19">
        <f t="shared" si="54"/>
        <v>-0.25527814677545163</v>
      </c>
      <c r="BP50" s="19">
        <f t="shared" si="54"/>
        <v>-1.2308418799349222E-2</v>
      </c>
      <c r="BQ50" s="19">
        <f t="shared" si="54"/>
        <v>-0.18641688727207761</v>
      </c>
      <c r="BR50" s="19">
        <f t="shared" si="54"/>
        <v>-0.14918079879988277</v>
      </c>
      <c r="BS50" s="19">
        <f t="shared" si="54"/>
        <v>0.14666757536276118</v>
      </c>
      <c r="BT50" s="19">
        <f t="shared" si="54"/>
        <v>0.23559211541279726</v>
      </c>
      <c r="BU50" s="19">
        <f t="shared" si="54"/>
        <v>0.39371797056869318</v>
      </c>
      <c r="BV50" s="19">
        <f t="shared" si="54"/>
        <v>0.38283619128914764</v>
      </c>
      <c r="BW50" s="19">
        <f t="shared" si="54"/>
        <v>1.1658142160126967</v>
      </c>
      <c r="BX50" s="19">
        <f t="shared" si="54"/>
        <v>1.5837425514677419</v>
      </c>
      <c r="BY50" s="19">
        <f t="shared" si="54"/>
        <v>1.2562690062739188</v>
      </c>
      <c r="BZ50" s="19">
        <f t="shared" si="54"/>
        <v>1.0231608907699046</v>
      </c>
      <c r="CA50" s="19">
        <f t="shared" si="54"/>
        <v>2.2786461751474696</v>
      </c>
      <c r="CB50" s="19">
        <f t="shared" si="54"/>
        <v>2.5746645771113563</v>
      </c>
      <c r="CC50" s="19">
        <f t="shared" si="54"/>
        <v>2.3554987413092596</v>
      </c>
      <c r="CD50" s="19">
        <f t="shared" si="54"/>
        <v>2.1677880487370995</v>
      </c>
      <c r="CE50" s="19">
        <f t="shared" si="54"/>
        <v>0.60064180468130102</v>
      </c>
      <c r="CF50" s="19">
        <f t="shared" si="54"/>
        <v>0.9741928840119497</v>
      </c>
      <c r="CG50" s="19">
        <f t="shared" si="54"/>
        <v>0.94630832460811432</v>
      </c>
      <c r="CH50" s="65">
        <f t="shared" ref="CH50" si="55">(CH8-$CI$8)/$CK$8</f>
        <v>0.32706707248147682</v>
      </c>
      <c r="CI50" s="69"/>
      <c r="CJ50" s="53"/>
      <c r="CK50" s="53"/>
    </row>
    <row r="51" spans="2:89" x14ac:dyDescent="0.7">
      <c r="B51" s="13" t="s">
        <v>15</v>
      </c>
      <c r="C51" s="19">
        <f t="shared" ref="C51:AH51" si="56">(C9-$CI$9)/$CK$9</f>
        <v>-1.692253872660342</v>
      </c>
      <c r="D51" s="19">
        <f t="shared" si="56"/>
        <v>-2.0232185415857646</v>
      </c>
      <c r="E51" s="19">
        <f t="shared" si="56"/>
        <v>-1.9735738412469517</v>
      </c>
      <c r="F51" s="19">
        <f t="shared" si="56"/>
        <v>-1.5764162385364449</v>
      </c>
      <c r="G51" s="19">
        <f t="shared" si="56"/>
        <v>-2.8506302138993207</v>
      </c>
      <c r="H51" s="19">
        <f t="shared" si="56"/>
        <v>-0.8317457334542443</v>
      </c>
      <c r="I51" s="19">
        <f t="shared" si="56"/>
        <v>-0.53387753142136452</v>
      </c>
      <c r="J51" s="19">
        <f t="shared" si="56"/>
        <v>-0.40149166385119367</v>
      </c>
      <c r="K51" s="19">
        <f t="shared" si="56"/>
        <v>0.21079297366083599</v>
      </c>
      <c r="L51" s="19">
        <f t="shared" si="56"/>
        <v>-0.16981639560339937</v>
      </c>
      <c r="M51" s="19">
        <f t="shared" si="56"/>
        <v>-8.7075228372043748E-2</v>
      </c>
      <c r="N51" s="19">
        <f t="shared" si="56"/>
        <v>0.50866117569371816</v>
      </c>
      <c r="O51" s="19">
        <f t="shared" si="56"/>
        <v>0.31008237433846414</v>
      </c>
      <c r="P51" s="19">
        <f t="shared" si="56"/>
        <v>-0.3683951969586533</v>
      </c>
      <c r="Q51" s="19">
        <f t="shared" si="56"/>
        <v>-0.63316693209899033</v>
      </c>
      <c r="R51" s="19">
        <f t="shared" si="56"/>
        <v>0.26043767399965123</v>
      </c>
      <c r="S51" s="19">
        <f t="shared" si="56"/>
        <v>0.55830587603253101</v>
      </c>
      <c r="T51" s="19">
        <f t="shared" si="56"/>
        <v>0.49211294224744556</v>
      </c>
      <c r="U51" s="19">
        <f t="shared" si="56"/>
        <v>0.45901647535490286</v>
      </c>
      <c r="V51" s="19">
        <f t="shared" si="56"/>
        <v>4.5310639198124766E-2</v>
      </c>
      <c r="W51" s="19">
        <f t="shared" si="56"/>
        <v>0.24388944055337872</v>
      </c>
      <c r="X51" s="19">
        <f t="shared" si="56"/>
        <v>0.37627530812354726</v>
      </c>
      <c r="Y51" s="19">
        <f t="shared" si="56"/>
        <v>0.98855994563557925</v>
      </c>
      <c r="Z51" s="19">
        <f t="shared" si="56"/>
        <v>0.24388944055337872</v>
      </c>
      <c r="AA51" s="19">
        <f t="shared" si="56"/>
        <v>0.82307761117286804</v>
      </c>
      <c r="AB51" s="19">
        <f t="shared" si="56"/>
        <v>0.55830587603253101</v>
      </c>
      <c r="AC51" s="19">
        <f t="shared" si="56"/>
        <v>0.31008237433846414</v>
      </c>
      <c r="AD51" s="19">
        <f t="shared" si="56"/>
        <v>0.62449880981761408</v>
      </c>
      <c r="AE51" s="19">
        <f t="shared" si="56"/>
        <v>0.34317884123100689</v>
      </c>
      <c r="AF51" s="19">
        <f t="shared" si="56"/>
        <v>0.59140234292507377</v>
      </c>
      <c r="AG51" s="19">
        <f t="shared" si="56"/>
        <v>0.17769650676829563</v>
      </c>
      <c r="AH51" s="19">
        <f t="shared" si="56"/>
        <v>0.50866117569371816</v>
      </c>
      <c r="AI51" s="19">
        <f t="shared" ref="AI51:BN51" si="57">(AI9-$CI$9)/$CK$9</f>
        <v>0.16114827332202311</v>
      </c>
      <c r="AJ51" s="19">
        <f t="shared" si="57"/>
        <v>-0.50078106452882187</v>
      </c>
      <c r="AK51" s="19">
        <f t="shared" si="57"/>
        <v>-0.56697399831390494</v>
      </c>
      <c r="AL51" s="19">
        <f t="shared" si="57"/>
        <v>-1.0634210017020398</v>
      </c>
      <c r="AM51" s="19">
        <f t="shared" si="57"/>
        <v>-2.0066703081394932</v>
      </c>
      <c r="AN51" s="19">
        <f t="shared" si="57"/>
        <v>-2.8175337470067792</v>
      </c>
      <c r="AO51" s="19">
        <f t="shared" si="57"/>
        <v>-2.7678890466679649</v>
      </c>
      <c r="AP51" s="19">
        <f t="shared" si="57"/>
        <v>-2.8340819804530493</v>
      </c>
      <c r="AQ51" s="19">
        <f t="shared" si="57"/>
        <v>-1.8908326740155961</v>
      </c>
      <c r="AR51" s="19">
        <f t="shared" si="57"/>
        <v>-1.4440303709662752</v>
      </c>
      <c r="AS51" s="19">
        <f t="shared" si="57"/>
        <v>-0.69935986588407584</v>
      </c>
      <c r="AT51" s="19">
        <f t="shared" si="57"/>
        <v>-0.53387753142136452</v>
      </c>
      <c r="AU51" s="19">
        <f t="shared" si="57"/>
        <v>-0.43458813074373642</v>
      </c>
      <c r="AV51" s="19">
        <f t="shared" si="57"/>
        <v>-0.38494343040492351</v>
      </c>
      <c r="AW51" s="19">
        <f t="shared" si="57"/>
        <v>-0.13671992871085664</v>
      </c>
      <c r="AX51" s="19">
        <f t="shared" si="57"/>
        <v>-0.18636462904966955</v>
      </c>
      <c r="AY51" s="19">
        <f t="shared" si="57"/>
        <v>-0.16981639560339937</v>
      </c>
      <c r="AZ51" s="19">
        <f t="shared" si="57"/>
        <v>0.34317884123100689</v>
      </c>
      <c r="BA51" s="19">
        <f t="shared" si="57"/>
        <v>0.44246824190863265</v>
      </c>
      <c r="BB51" s="19">
        <f t="shared" si="57"/>
        <v>0.37627530812354726</v>
      </c>
      <c r="BC51" s="19">
        <f t="shared" si="57"/>
        <v>0.45901647535490286</v>
      </c>
      <c r="BD51" s="19">
        <f t="shared" si="57"/>
        <v>0.44246824190863265</v>
      </c>
      <c r="BE51" s="19">
        <f t="shared" si="57"/>
        <v>0.40937177501608996</v>
      </c>
      <c r="BF51" s="19">
        <f t="shared" si="57"/>
        <v>0.47556470880117541</v>
      </c>
      <c r="BG51" s="19">
        <f t="shared" si="57"/>
        <v>0.45901647535490286</v>
      </c>
      <c r="BH51" s="19">
        <f t="shared" si="57"/>
        <v>0.44246824190863265</v>
      </c>
      <c r="BI51" s="19">
        <f t="shared" si="57"/>
        <v>0.35972707467727705</v>
      </c>
      <c r="BJ51" s="19">
        <f t="shared" si="57"/>
        <v>0.65759527671015683</v>
      </c>
      <c r="BK51" s="19">
        <f t="shared" si="57"/>
        <v>0.32663060778473435</v>
      </c>
      <c r="BL51" s="19">
        <f t="shared" si="57"/>
        <v>0.47556470880117541</v>
      </c>
      <c r="BM51" s="19">
        <f t="shared" si="57"/>
        <v>0.34317884123100689</v>
      </c>
      <c r="BN51" s="19">
        <f t="shared" si="57"/>
        <v>0.27698590744592144</v>
      </c>
      <c r="BO51" s="19">
        <f t="shared" ref="BO51:CG51" si="58">(BO9-$CI$9)/$CK$9</f>
        <v>0.49211294224744556</v>
      </c>
      <c r="BP51" s="19">
        <f t="shared" si="58"/>
        <v>0.60795057637134386</v>
      </c>
      <c r="BQ51" s="19">
        <f t="shared" si="58"/>
        <v>0.40937177501608996</v>
      </c>
      <c r="BR51" s="19">
        <f t="shared" si="58"/>
        <v>0.62449880981761408</v>
      </c>
      <c r="BS51" s="19">
        <f t="shared" si="58"/>
        <v>0.85617407806541079</v>
      </c>
      <c r="BT51" s="19">
        <f t="shared" si="58"/>
        <v>0.90581877840422365</v>
      </c>
      <c r="BU51" s="19">
        <f t="shared" si="58"/>
        <v>0.85617407806541079</v>
      </c>
      <c r="BV51" s="19">
        <f t="shared" si="58"/>
        <v>0.80652937772659783</v>
      </c>
      <c r="BW51" s="19">
        <f t="shared" si="58"/>
        <v>1.071301112866935</v>
      </c>
      <c r="BX51" s="19">
        <f t="shared" si="58"/>
        <v>1.1540422800982906</v>
      </c>
      <c r="BY51" s="19">
        <f t="shared" si="58"/>
        <v>1.3360728480072743</v>
      </c>
      <c r="BZ51" s="19">
        <f t="shared" si="58"/>
        <v>1.0878493463132075</v>
      </c>
      <c r="CA51" s="19">
        <f t="shared" si="58"/>
        <v>1.2698799142221888</v>
      </c>
      <c r="CB51" s="19">
        <f t="shared" si="58"/>
        <v>1.2533316807759187</v>
      </c>
      <c r="CC51" s="19">
        <f t="shared" si="58"/>
        <v>1.0878493463132075</v>
      </c>
      <c r="CD51" s="19">
        <f t="shared" si="58"/>
        <v>1.021656412528122</v>
      </c>
      <c r="CE51" s="19">
        <f t="shared" si="58"/>
        <v>0.88927054495795343</v>
      </c>
      <c r="CF51" s="19">
        <f t="shared" si="58"/>
        <v>-3.7430528033230846E-2</v>
      </c>
      <c r="CG51" s="19">
        <f t="shared" si="58"/>
        <v>0.24388944055337872</v>
      </c>
      <c r="CH51" s="65">
        <f t="shared" ref="CH51" si="59">(CH9-$CI$9)/$CK$9</f>
        <v>0.55830587603253101</v>
      </c>
      <c r="CI51" s="70"/>
      <c r="CJ51" s="53"/>
      <c r="CK51" s="53"/>
    </row>
    <row r="52" spans="2:89" ht="15" customHeight="1" x14ac:dyDescent="0.7">
      <c r="B52" s="13" t="s">
        <v>16</v>
      </c>
      <c r="G52" s="19">
        <f t="shared" ref="G52:AL52" si="60">-(G10-$CI$10)/$CK$10</f>
        <v>-1.7294435352166211</v>
      </c>
      <c r="H52" s="19">
        <f t="shared" si="60"/>
        <v>-1.5129247827638359</v>
      </c>
      <c r="I52" s="19">
        <f t="shared" si="60"/>
        <v>-0.64684977295269563</v>
      </c>
      <c r="J52" s="19">
        <f t="shared" si="60"/>
        <v>-0.75510914917908811</v>
      </c>
      <c r="K52" s="19">
        <f t="shared" si="60"/>
        <v>-0.62880654358163002</v>
      </c>
      <c r="L52" s="19">
        <f t="shared" si="60"/>
        <v>-0.15968257993392915</v>
      </c>
      <c r="M52" s="19">
        <f t="shared" si="60"/>
        <v>0.6342195123929496</v>
      </c>
      <c r="N52" s="19">
        <f t="shared" si="60"/>
        <v>0.41770075994016431</v>
      </c>
      <c r="O52" s="19">
        <f t="shared" si="60"/>
        <v>-5.1423203707536613E-2</v>
      </c>
      <c r="P52" s="19">
        <f t="shared" si="60"/>
        <v>-0.43033102049991051</v>
      </c>
      <c r="Q52" s="19">
        <f t="shared" si="60"/>
        <v>0.38161430119803358</v>
      </c>
      <c r="R52" s="19">
        <f t="shared" si="60"/>
        <v>0.54400336553762241</v>
      </c>
      <c r="S52" s="19">
        <f t="shared" si="60"/>
        <v>-0.14163935056286361</v>
      </c>
      <c r="T52" s="19">
        <f t="shared" si="60"/>
        <v>0.1109658606320522</v>
      </c>
      <c r="U52" s="19">
        <f t="shared" si="60"/>
        <v>0.74247888861934208</v>
      </c>
      <c r="V52" s="19">
        <f t="shared" si="60"/>
        <v>0.85073826484573467</v>
      </c>
      <c r="W52" s="19">
        <f t="shared" si="60"/>
        <v>0.41770075994016431</v>
      </c>
      <c r="X52" s="19">
        <f t="shared" si="60"/>
        <v>0.74247888861934208</v>
      </c>
      <c r="Y52" s="19">
        <f t="shared" si="60"/>
        <v>1.3379054578645011</v>
      </c>
      <c r="Z52" s="19">
        <f t="shared" si="60"/>
        <v>1.5544242103172861</v>
      </c>
      <c r="AA52" s="19">
        <f t="shared" si="60"/>
        <v>1.2657325403802393</v>
      </c>
      <c r="AB52" s="19">
        <f t="shared" si="60"/>
        <v>1.3920351459776974</v>
      </c>
      <c r="AC52" s="19">
        <f t="shared" si="60"/>
        <v>1.7348565040279404</v>
      </c>
      <c r="AD52" s="19">
        <f t="shared" si="60"/>
        <v>1.7348565040279404</v>
      </c>
      <c r="AE52" s="19">
        <f t="shared" si="60"/>
        <v>1.464208063461959</v>
      </c>
      <c r="AF52" s="19">
        <f t="shared" si="60"/>
        <v>1.5363809809462208</v>
      </c>
      <c r="AG52" s="19">
        <f t="shared" si="60"/>
        <v>1.6085538984304824</v>
      </c>
      <c r="AH52" s="19">
        <f t="shared" si="60"/>
        <v>1.2296460816381085</v>
      </c>
      <c r="AI52" s="19">
        <f t="shared" si="60"/>
        <v>5.6836172518855935E-2</v>
      </c>
      <c r="AJ52" s="19">
        <f t="shared" si="60"/>
        <v>-0.73706591980802261</v>
      </c>
      <c r="AK52" s="19">
        <f t="shared" si="60"/>
        <v>-0.71902269043695743</v>
      </c>
      <c r="AL52" s="19">
        <f t="shared" si="60"/>
        <v>-1.3866221771663783</v>
      </c>
      <c r="AM52" s="19">
        <f t="shared" ref="AM52:BR52" si="61">-(AM10-$CI$10)/$CK$10</f>
        <v>-1.9820487464115373</v>
      </c>
      <c r="AN52" s="19">
        <f t="shared" si="61"/>
        <v>-2.0903081226379299</v>
      </c>
      <c r="AO52" s="19">
        <f t="shared" si="61"/>
        <v>-1.9820487464115373</v>
      </c>
      <c r="AP52" s="19">
        <f t="shared" si="61"/>
        <v>-2.0903081226379299</v>
      </c>
      <c r="AQ52" s="19">
        <f t="shared" si="61"/>
        <v>-1.9640055170404713</v>
      </c>
      <c r="AR52" s="19">
        <f t="shared" si="61"/>
        <v>-1.89183259955621</v>
      </c>
      <c r="AS52" s="19">
        <f t="shared" si="61"/>
        <v>-1.2783628009399857</v>
      </c>
      <c r="AT52" s="19">
        <f t="shared" si="61"/>
        <v>-1.332492489053182</v>
      </c>
      <c r="AU52" s="19">
        <f t="shared" si="61"/>
        <v>-1.2964060303110509</v>
      </c>
      <c r="AV52" s="19">
        <f t="shared" si="61"/>
        <v>-0.95358467226080768</v>
      </c>
      <c r="AW52" s="19">
        <f t="shared" si="61"/>
        <v>-0.21381226804712544</v>
      </c>
      <c r="AX52" s="19">
        <f t="shared" si="61"/>
        <v>-0.24989872678925615</v>
      </c>
      <c r="AY52" s="19">
        <f t="shared" si="61"/>
        <v>-0.48446070861310681</v>
      </c>
      <c r="AZ52" s="19">
        <f t="shared" si="61"/>
        <v>-5.1423203707536613E-2</v>
      </c>
      <c r="BA52" s="19">
        <f t="shared" si="61"/>
        <v>0.25531169560057548</v>
      </c>
      <c r="BB52" s="19">
        <f t="shared" si="61"/>
        <v>3.879294314779038E-2</v>
      </c>
      <c r="BC52" s="19">
        <f t="shared" si="61"/>
        <v>-0.37620133238671427</v>
      </c>
      <c r="BD52" s="19">
        <f t="shared" si="61"/>
        <v>2.7064844056596598E-3</v>
      </c>
      <c r="BE52" s="19">
        <f t="shared" si="61"/>
        <v>0.12900909000311775</v>
      </c>
      <c r="BF52" s="19">
        <f t="shared" si="61"/>
        <v>2.7064844056596598E-3</v>
      </c>
      <c r="BG52" s="19">
        <f t="shared" si="61"/>
        <v>-0.17772580930499471</v>
      </c>
      <c r="BH52" s="19">
        <f t="shared" si="61"/>
        <v>2.0749713776725211E-2</v>
      </c>
      <c r="BI52" s="19">
        <f t="shared" si="61"/>
        <v>0.39965753056909914</v>
      </c>
      <c r="BJ52" s="19">
        <f t="shared" si="61"/>
        <v>0.12900909000311775</v>
      </c>
      <c r="BK52" s="19">
        <f t="shared" si="61"/>
        <v>-0.24989872678925615</v>
      </c>
      <c r="BL52" s="19">
        <f t="shared" si="61"/>
        <v>-0.34011487364458354</v>
      </c>
      <c r="BM52" s="19">
        <f t="shared" si="61"/>
        <v>3.879294314779038E-2</v>
      </c>
      <c r="BN52" s="19">
        <f t="shared" si="61"/>
        <v>-0.59272008483949934</v>
      </c>
      <c r="BO52" s="19">
        <f t="shared" si="61"/>
        <v>-0.8633685254054807</v>
      </c>
      <c r="BP52" s="19">
        <f t="shared" si="61"/>
        <v>-0.917498213518677</v>
      </c>
      <c r="BQ52" s="19">
        <f t="shared" si="61"/>
        <v>-0.62880654358163002</v>
      </c>
      <c r="BR52" s="19">
        <f t="shared" si="61"/>
        <v>-0.53859039672630304</v>
      </c>
      <c r="BS52" s="19">
        <f t="shared" ref="BS52:CG52" si="62">-(BS10-$CI$10)/$CK$10</f>
        <v>-0.43033102049991051</v>
      </c>
      <c r="BT52" s="19">
        <f t="shared" si="62"/>
        <v>7.4879401889921482E-2</v>
      </c>
      <c r="BU52" s="19">
        <f t="shared" si="62"/>
        <v>0.54400336553762241</v>
      </c>
      <c r="BV52" s="19">
        <f t="shared" si="62"/>
        <v>0.65226274176401489</v>
      </c>
      <c r="BW52" s="19">
        <f t="shared" si="62"/>
        <v>0.65226274176401489</v>
      </c>
      <c r="BX52" s="19">
        <f t="shared" si="62"/>
        <v>0.88682472358786535</v>
      </c>
      <c r="BY52" s="19">
        <f t="shared" si="62"/>
        <v>1.1755163935249122</v>
      </c>
      <c r="BZ52" s="19">
        <f t="shared" si="62"/>
        <v>1.1033434760406504</v>
      </c>
      <c r="CA52" s="19">
        <f t="shared" si="62"/>
        <v>1.247689311009174</v>
      </c>
      <c r="CB52" s="19">
        <f t="shared" si="62"/>
        <v>1.1213867054117159</v>
      </c>
      <c r="CC52" s="19">
        <f t="shared" si="62"/>
        <v>1.0853002466695851</v>
      </c>
      <c r="CD52" s="19">
        <f t="shared" si="62"/>
        <v>0.72443565924827658</v>
      </c>
      <c r="CE52" s="19">
        <f t="shared" si="62"/>
        <v>0.5620465949086878</v>
      </c>
      <c r="CF52" s="19">
        <f t="shared" si="62"/>
        <v>0.39965753056909914</v>
      </c>
      <c r="CG52" s="19">
        <f t="shared" si="62"/>
        <v>0.38161430119803358</v>
      </c>
      <c r="CH52" s="65">
        <f t="shared" ref="CH52" si="63">-(CH10-$CI$10)/$CK$10</f>
        <v>0.48987367742442611</v>
      </c>
      <c r="CI52" s="69"/>
      <c r="CJ52" s="53"/>
      <c r="CK52" s="53"/>
    </row>
    <row r="53" spans="2:89" ht="15" customHeight="1" x14ac:dyDescent="0.7">
      <c r="B53" s="13" t="s">
        <v>17</v>
      </c>
      <c r="S53" s="19">
        <f t="shared" ref="S53:AX53" si="64">-(S11-$CI$11)/$CK$11</f>
        <v>0.15846519447782972</v>
      </c>
      <c r="T53" s="19">
        <f t="shared" si="64"/>
        <v>0.563564187879801</v>
      </c>
      <c r="U53" s="19">
        <f t="shared" si="64"/>
        <v>0.72560378524058944</v>
      </c>
      <c r="V53" s="19">
        <f t="shared" si="64"/>
        <v>0.72560378524058944</v>
      </c>
      <c r="W53" s="19">
        <f t="shared" si="64"/>
        <v>0.9686631812817722</v>
      </c>
      <c r="X53" s="19">
        <f t="shared" si="64"/>
        <v>0.40152459051901246</v>
      </c>
      <c r="Y53" s="19">
        <f t="shared" si="64"/>
        <v>1.211722577322955</v>
      </c>
      <c r="Z53" s="19">
        <f t="shared" si="64"/>
        <v>1.5358017720445321</v>
      </c>
      <c r="AA53" s="19">
        <f t="shared" si="64"/>
        <v>0.88764338260137798</v>
      </c>
      <c r="AB53" s="19">
        <f t="shared" si="64"/>
        <v>1.211722577322955</v>
      </c>
      <c r="AC53" s="19">
        <f t="shared" si="64"/>
        <v>1.2927423760033492</v>
      </c>
      <c r="AD53" s="19">
        <f t="shared" si="64"/>
        <v>1.5358017720445321</v>
      </c>
      <c r="AE53" s="19">
        <f t="shared" si="64"/>
        <v>1.4547819733641376</v>
      </c>
      <c r="AF53" s="19">
        <f t="shared" si="64"/>
        <v>1.2927423760033492</v>
      </c>
      <c r="AG53" s="19">
        <f t="shared" si="64"/>
        <v>1.3737621746837434</v>
      </c>
      <c r="AH53" s="19">
        <f t="shared" si="64"/>
        <v>0.9686631812817722</v>
      </c>
      <c r="AI53" s="19">
        <f t="shared" si="64"/>
        <v>0.15846519447782972</v>
      </c>
      <c r="AJ53" s="19">
        <f t="shared" si="64"/>
        <v>-0.32765359760453577</v>
      </c>
      <c r="AK53" s="19">
        <f t="shared" si="64"/>
        <v>-0.65173279232611281</v>
      </c>
      <c r="AL53" s="19">
        <f t="shared" si="64"/>
        <v>-1.6239703764908437</v>
      </c>
      <c r="AM53" s="19">
        <f t="shared" si="64"/>
        <v>-2.5151881619751806</v>
      </c>
      <c r="AN53" s="19">
        <f t="shared" si="64"/>
        <v>-2.7582475580163632</v>
      </c>
      <c r="AO53" s="19">
        <f t="shared" si="64"/>
        <v>-2.3531485646143921</v>
      </c>
      <c r="AP53" s="19">
        <f t="shared" si="64"/>
        <v>-2.2721287659339979</v>
      </c>
      <c r="AQ53" s="19">
        <f t="shared" si="64"/>
        <v>-2.2721287659339979</v>
      </c>
      <c r="AR53" s="19">
        <f t="shared" si="64"/>
        <v>-1.1378515844084782</v>
      </c>
      <c r="AS53" s="19">
        <f t="shared" si="64"/>
        <v>-0.57071299364571848</v>
      </c>
      <c r="AT53" s="19">
        <f t="shared" si="64"/>
        <v>-1.056831785728084</v>
      </c>
      <c r="AU53" s="19">
        <f t="shared" si="64"/>
        <v>-1.3809109804496611</v>
      </c>
      <c r="AV53" s="19">
        <f t="shared" si="64"/>
        <v>-0.89479218836729546</v>
      </c>
      <c r="AW53" s="19">
        <f t="shared" si="64"/>
        <v>-0.57071299364571848</v>
      </c>
      <c r="AX53" s="19">
        <f t="shared" si="64"/>
        <v>-0.40867339628492999</v>
      </c>
      <c r="AY53" s="19">
        <f t="shared" ref="AY53:CE53" si="65">-(AY11-$CI$11)/$CK$11</f>
        <v>-0.73275259100650703</v>
      </c>
      <c r="AZ53" s="19">
        <f t="shared" si="65"/>
        <v>-0.65173279232611281</v>
      </c>
      <c r="BA53" s="19">
        <f t="shared" si="65"/>
        <v>-0.16561400024374728</v>
      </c>
      <c r="BB53" s="19">
        <f t="shared" si="65"/>
        <v>-0.24663379892414153</v>
      </c>
      <c r="BC53" s="19">
        <f t="shared" si="65"/>
        <v>-0.40867339628492999</v>
      </c>
      <c r="BD53" s="19">
        <f t="shared" si="65"/>
        <v>-0.73275259100650703</v>
      </c>
      <c r="BE53" s="19">
        <f t="shared" si="65"/>
        <v>-8.4594201563353025E-2</v>
      </c>
      <c r="BF53" s="19">
        <f t="shared" si="65"/>
        <v>-3.5744028829587729E-3</v>
      </c>
      <c r="BG53" s="19">
        <f t="shared" si="65"/>
        <v>7.7445395797435479E-2</v>
      </c>
      <c r="BH53" s="19">
        <f t="shared" si="65"/>
        <v>-8.4594201563353025E-2</v>
      </c>
      <c r="BI53" s="19">
        <f t="shared" si="65"/>
        <v>0.15846519447782972</v>
      </c>
      <c r="BJ53" s="19">
        <f t="shared" si="65"/>
        <v>-8.4594201563353025E-2</v>
      </c>
      <c r="BK53" s="19">
        <f t="shared" si="65"/>
        <v>-0.16561400024374728</v>
      </c>
      <c r="BL53" s="19">
        <f t="shared" si="65"/>
        <v>-0.24663379892414153</v>
      </c>
      <c r="BM53" s="19">
        <f t="shared" si="65"/>
        <v>-0.24663379892414153</v>
      </c>
      <c r="BN53" s="19">
        <f t="shared" si="65"/>
        <v>-0.16561400024374728</v>
      </c>
      <c r="BO53" s="19">
        <f t="shared" si="65"/>
        <v>-0.40867339628492999</v>
      </c>
      <c r="BP53" s="19">
        <f t="shared" si="65"/>
        <v>-0.32765359760453577</v>
      </c>
      <c r="BQ53" s="19">
        <f t="shared" si="65"/>
        <v>-8.4594201563353025E-2</v>
      </c>
      <c r="BR53" s="19">
        <f t="shared" si="65"/>
        <v>-8.4594201563353025E-2</v>
      </c>
      <c r="BS53" s="19">
        <f t="shared" si="65"/>
        <v>7.7445395797435479E-2</v>
      </c>
      <c r="BT53" s="19">
        <f t="shared" si="65"/>
        <v>0.23948499315822397</v>
      </c>
      <c r="BU53" s="19">
        <f t="shared" si="65"/>
        <v>0.40152459051901246</v>
      </c>
      <c r="BV53" s="19">
        <f t="shared" si="65"/>
        <v>0.72560378524058944</v>
      </c>
      <c r="BW53" s="19">
        <f t="shared" si="65"/>
        <v>0.64458398656019522</v>
      </c>
      <c r="BX53" s="19">
        <f t="shared" si="65"/>
        <v>0.80662358392098377</v>
      </c>
      <c r="BY53" s="19">
        <f t="shared" si="65"/>
        <v>1.0496829799621665</v>
      </c>
      <c r="BZ53" s="19">
        <f t="shared" si="65"/>
        <v>0.9686631812817722</v>
      </c>
      <c r="CA53" s="19">
        <f t="shared" si="65"/>
        <v>0.9686631812817722</v>
      </c>
      <c r="CB53" s="19">
        <f t="shared" si="65"/>
        <v>0.88764338260137798</v>
      </c>
      <c r="CC53" s="19">
        <f t="shared" si="65"/>
        <v>0.563564187879801</v>
      </c>
      <c r="CD53" s="19">
        <f t="shared" si="65"/>
        <v>0.32050479183861824</v>
      </c>
      <c r="CE53" s="19">
        <f t="shared" si="65"/>
        <v>0.48254438919940673</v>
      </c>
      <c r="CF53" s="19">
        <f>-(CF11-$CI$11)/$CK$11</f>
        <v>7.7445395797435479E-2</v>
      </c>
      <c r="CG53" s="19">
        <f>-(CG11-$CI$11)/$CK$11</f>
        <v>0.32050479183861824</v>
      </c>
      <c r="CH53" s="65">
        <f>-(CH11-$CI$11)/$CK$11</f>
        <v>0.48254438919940673</v>
      </c>
      <c r="CI53" s="69"/>
      <c r="CJ53" s="53"/>
      <c r="CK53" s="53"/>
    </row>
    <row r="54" spans="2:89" ht="15" customHeight="1" x14ac:dyDescent="0.7">
      <c r="B54" s="14" t="s">
        <v>18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9">
        <f t="shared" ref="S54:AX54" si="66">-(S12-$CI$12)/$CK$12</f>
        <v>0.18188133357254155</v>
      </c>
      <c r="T54" s="19">
        <f t="shared" si="66"/>
        <v>-6.942035632539467E-3</v>
      </c>
      <c r="U54" s="19">
        <f t="shared" si="66"/>
        <v>-0.19576540483762048</v>
      </c>
      <c r="V54" s="19">
        <f t="shared" si="66"/>
        <v>0.46511638738016309</v>
      </c>
      <c r="W54" s="19">
        <f t="shared" si="66"/>
        <v>0.5595280719827036</v>
      </c>
      <c r="X54" s="19">
        <f t="shared" si="66"/>
        <v>0.46511638738016309</v>
      </c>
      <c r="Y54" s="19">
        <f t="shared" si="66"/>
        <v>0.5595280719827036</v>
      </c>
      <c r="Z54" s="19">
        <f t="shared" si="66"/>
        <v>0.5595280719827036</v>
      </c>
      <c r="AA54" s="19">
        <f t="shared" si="66"/>
        <v>1.1259981795979466</v>
      </c>
      <c r="AB54" s="19">
        <f t="shared" si="66"/>
        <v>0.65393975658524406</v>
      </c>
      <c r="AC54" s="19">
        <f t="shared" si="66"/>
        <v>1.1259981795979466</v>
      </c>
      <c r="AD54" s="19">
        <f t="shared" si="66"/>
        <v>1.3148215488030277</v>
      </c>
      <c r="AE54" s="19">
        <f t="shared" si="66"/>
        <v>1.1259981795979466</v>
      </c>
      <c r="AF54" s="19">
        <f t="shared" si="66"/>
        <v>1.5980566026106491</v>
      </c>
      <c r="AG54" s="19">
        <f t="shared" si="66"/>
        <v>1.5980566026106491</v>
      </c>
      <c r="AH54" s="19">
        <f t="shared" si="66"/>
        <v>1.6924682872131898</v>
      </c>
      <c r="AI54" s="19">
        <f t="shared" si="66"/>
        <v>1.3148215488030277</v>
      </c>
      <c r="AJ54" s="19">
        <f t="shared" si="66"/>
        <v>0.74835144118778463</v>
      </c>
      <c r="AK54" s="19">
        <f t="shared" si="66"/>
        <v>-0.47900045864524199</v>
      </c>
      <c r="AL54" s="19">
        <f t="shared" si="66"/>
        <v>-1.0454705662604851</v>
      </c>
      <c r="AM54" s="19">
        <f t="shared" si="66"/>
        <v>-1.7063523584782685</v>
      </c>
      <c r="AN54" s="19">
        <f t="shared" si="66"/>
        <v>-1.8951757276833496</v>
      </c>
      <c r="AO54" s="19">
        <f t="shared" si="66"/>
        <v>-2.3672341506960524</v>
      </c>
      <c r="AP54" s="19">
        <f t="shared" si="66"/>
        <v>-1.9895874122858901</v>
      </c>
      <c r="AQ54" s="19">
        <f t="shared" si="66"/>
        <v>-2.2728224660935115</v>
      </c>
      <c r="AR54" s="19">
        <f t="shared" si="66"/>
        <v>-1.611940673875728</v>
      </c>
      <c r="AS54" s="19">
        <f t="shared" si="66"/>
        <v>-1.3287056200681067</v>
      </c>
      <c r="AT54" s="19">
        <f t="shared" si="66"/>
        <v>-1.3287056200681067</v>
      </c>
      <c r="AU54" s="19">
        <f t="shared" si="66"/>
        <v>-1.9895874122858901</v>
      </c>
      <c r="AV54" s="19">
        <f t="shared" si="66"/>
        <v>-1.8007640430808092</v>
      </c>
      <c r="AW54" s="19">
        <f t="shared" si="66"/>
        <v>-1.0454705662604851</v>
      </c>
      <c r="AX54" s="19">
        <f t="shared" si="66"/>
        <v>-1.3287056200681067</v>
      </c>
      <c r="AY54" s="19">
        <f t="shared" ref="AY54:CG54" si="67">-(AY12-$CI$12)/$CK$12</f>
        <v>-0.85664719705540404</v>
      </c>
      <c r="AZ54" s="19">
        <f t="shared" si="67"/>
        <v>-0.9510588816579445</v>
      </c>
      <c r="BA54" s="19">
        <f t="shared" si="67"/>
        <v>-0.19576540483762048</v>
      </c>
      <c r="BB54" s="19">
        <f t="shared" si="67"/>
        <v>-0.76223551245286347</v>
      </c>
      <c r="BC54" s="19">
        <f t="shared" si="67"/>
        <v>-0.29017708944016096</v>
      </c>
      <c r="BD54" s="19">
        <f t="shared" si="67"/>
        <v>-0.10135372023507998</v>
      </c>
      <c r="BE54" s="19">
        <f t="shared" si="67"/>
        <v>0.18188133357254155</v>
      </c>
      <c r="BF54" s="19">
        <f t="shared" si="67"/>
        <v>-0.10135372023507998</v>
      </c>
      <c r="BG54" s="19">
        <f t="shared" si="67"/>
        <v>-6.942035632539467E-3</v>
      </c>
      <c r="BH54" s="19">
        <f t="shared" si="67"/>
        <v>0.18188133357254155</v>
      </c>
      <c r="BI54" s="19">
        <f t="shared" si="67"/>
        <v>-0.10135372023507998</v>
      </c>
      <c r="BJ54" s="19">
        <f t="shared" si="67"/>
        <v>-6.942035632539467E-3</v>
      </c>
      <c r="BK54" s="19">
        <f t="shared" si="67"/>
        <v>-0.10135372023507998</v>
      </c>
      <c r="BL54" s="19">
        <f t="shared" si="67"/>
        <v>-0.10135372023507998</v>
      </c>
      <c r="BM54" s="19">
        <f t="shared" si="67"/>
        <v>-6.942035632539467E-3</v>
      </c>
      <c r="BN54" s="19">
        <f t="shared" si="67"/>
        <v>-0.29017708944016096</v>
      </c>
      <c r="BO54" s="19">
        <f t="shared" si="67"/>
        <v>8.7469648970001035E-2</v>
      </c>
      <c r="BP54" s="19">
        <f t="shared" si="67"/>
        <v>8.7469648970001035E-2</v>
      </c>
      <c r="BQ54" s="19">
        <f t="shared" si="67"/>
        <v>0.37070470277762257</v>
      </c>
      <c r="BR54" s="19">
        <f t="shared" si="67"/>
        <v>0.18188133357254155</v>
      </c>
      <c r="BS54" s="19">
        <f t="shared" si="67"/>
        <v>-6.942035632539467E-3</v>
      </c>
      <c r="BT54" s="19">
        <f t="shared" si="67"/>
        <v>0.37070470277762257</v>
      </c>
      <c r="BU54" s="19">
        <f t="shared" si="67"/>
        <v>0.46511638738016309</v>
      </c>
      <c r="BV54" s="19">
        <f t="shared" si="67"/>
        <v>0.65393975658524406</v>
      </c>
      <c r="BW54" s="19">
        <f t="shared" si="67"/>
        <v>0.5595280719827036</v>
      </c>
      <c r="BX54" s="19">
        <f t="shared" si="67"/>
        <v>0.74835144118778463</v>
      </c>
      <c r="BY54" s="19">
        <f t="shared" si="67"/>
        <v>0.84276312579032508</v>
      </c>
      <c r="BZ54" s="19">
        <f t="shared" si="67"/>
        <v>0.93717481039286565</v>
      </c>
      <c r="CA54" s="19">
        <f t="shared" si="67"/>
        <v>1.1259981795979466</v>
      </c>
      <c r="CB54" s="19">
        <f t="shared" si="67"/>
        <v>0.93717481039286565</v>
      </c>
      <c r="CC54" s="19">
        <f t="shared" si="67"/>
        <v>0.84276312579032508</v>
      </c>
      <c r="CD54" s="19">
        <f t="shared" si="67"/>
        <v>0.84276312579032508</v>
      </c>
      <c r="CE54" s="19">
        <f t="shared" si="67"/>
        <v>0.65393975658524406</v>
      </c>
      <c r="CF54" s="19">
        <f t="shared" si="67"/>
        <v>0.5595280719827036</v>
      </c>
      <c r="CG54" s="19">
        <f t="shared" si="67"/>
        <v>-6.942035632539467E-3</v>
      </c>
      <c r="CH54" s="66">
        <f t="shared" ref="CH54" si="68">-(CH12-$CI$12)/$CK$12</f>
        <v>0.5595280719827036</v>
      </c>
      <c r="CI54" s="71"/>
      <c r="CJ54" s="53"/>
      <c r="CK54" s="53"/>
    </row>
    <row r="55" spans="2:89" s="26" customFormat="1" x14ac:dyDescent="0.7">
      <c r="B55" s="14" t="s">
        <v>19</v>
      </c>
      <c r="C55" s="27">
        <f t="shared" ref="C55:AH55" si="69">(C13-$CI$13)/$CK$13</f>
        <v>-1.8585308839218102</v>
      </c>
      <c r="D55" s="27">
        <f t="shared" si="69"/>
        <v>-1.0296168783155091</v>
      </c>
      <c r="E55" s="27">
        <f t="shared" si="69"/>
        <v>-0.89926346614354935</v>
      </c>
      <c r="F55" s="27">
        <f t="shared" si="69"/>
        <v>0.13019425049653277</v>
      </c>
      <c r="G55" s="27">
        <f t="shared" si="69"/>
        <v>-1.5916167542559566E-4</v>
      </c>
      <c r="H55" s="27">
        <f t="shared" si="69"/>
        <v>-0.3577954463523374</v>
      </c>
      <c r="I55" s="27">
        <f t="shared" si="69"/>
        <v>0.3273955663464177</v>
      </c>
      <c r="J55" s="27">
        <f t="shared" si="69"/>
        <v>3.3264790163537686E-2</v>
      </c>
      <c r="K55" s="27">
        <f t="shared" si="69"/>
        <v>0.64492310881657522</v>
      </c>
      <c r="L55" s="27">
        <f t="shared" si="69"/>
        <v>0.20038454935835695</v>
      </c>
      <c r="M55" s="27">
        <f t="shared" si="69"/>
        <v>0.35413472781758859</v>
      </c>
      <c r="N55" s="27">
        <f t="shared" si="69"/>
        <v>0.48783053517344599</v>
      </c>
      <c r="O55" s="27">
        <f t="shared" si="69"/>
        <v>0.83209723911477163</v>
      </c>
      <c r="P55" s="27">
        <f t="shared" si="69"/>
        <v>0.84880921503425255</v>
      </c>
      <c r="Q55" s="27">
        <f t="shared" si="69"/>
        <v>0.78530370654022219</v>
      </c>
      <c r="R55" s="27">
        <f t="shared" si="69"/>
        <v>0.78864610172411975</v>
      </c>
      <c r="S55" s="27">
        <f t="shared" si="69"/>
        <v>0.82875484393087406</v>
      </c>
      <c r="T55" s="27">
        <f t="shared" si="69"/>
        <v>0.92234190907997438</v>
      </c>
      <c r="U55" s="27">
        <f t="shared" si="69"/>
        <v>0.85883640058594257</v>
      </c>
      <c r="V55" s="27">
        <f t="shared" si="69"/>
        <v>0.7184558028622956</v>
      </c>
      <c r="W55" s="27">
        <f t="shared" si="69"/>
        <v>0.79533089209191221</v>
      </c>
      <c r="X55" s="27">
        <f t="shared" si="69"/>
        <v>0.91899951389607815</v>
      </c>
      <c r="Y55" s="27">
        <f t="shared" si="69"/>
        <v>1.0292985549646581</v>
      </c>
      <c r="Z55" s="27">
        <f t="shared" si="69"/>
        <v>1.1462823864010316</v>
      </c>
      <c r="AA55" s="27">
        <f t="shared" si="69"/>
        <v>1.096146458642586</v>
      </c>
      <c r="AB55" s="27">
        <f t="shared" si="69"/>
        <v>1.1529671767688239</v>
      </c>
      <c r="AC55" s="27">
        <f t="shared" si="69"/>
        <v>1.4571251385033954</v>
      </c>
      <c r="AD55" s="27">
        <f t="shared" si="69"/>
        <v>1.4805219047906673</v>
      </c>
      <c r="AE55" s="27">
        <f t="shared" si="69"/>
        <v>1.6409568736176956</v>
      </c>
      <c r="AF55" s="27">
        <f t="shared" si="69"/>
        <v>1.3100597504119533</v>
      </c>
      <c r="AG55" s="27">
        <f t="shared" si="69"/>
        <v>1.0827768779069997</v>
      </c>
      <c r="AH55" s="27">
        <f t="shared" si="69"/>
        <v>0.60815676179371581</v>
      </c>
      <c r="AI55" s="27">
        <f t="shared" ref="AI55:BN55" si="70">(AI13-$CI$13)/$CK$13</f>
        <v>0.16361820233549604</v>
      </c>
      <c r="AJ55" s="27">
        <f t="shared" si="70"/>
        <v>-0.65861101290301116</v>
      </c>
      <c r="AK55" s="27">
        <f t="shared" si="70"/>
        <v>-1.0329592734994053</v>
      </c>
      <c r="AL55" s="27">
        <f t="shared" si="70"/>
        <v>-1.9955690864615609</v>
      </c>
      <c r="AM55" s="27">
        <f t="shared" si="70"/>
        <v>-3.4896197336632415</v>
      </c>
      <c r="AN55" s="27">
        <f t="shared" si="70"/>
        <v>-3.1486954249058106</v>
      </c>
      <c r="AO55" s="27">
        <f t="shared" si="70"/>
        <v>-3.1186138682507436</v>
      </c>
      <c r="AP55" s="27">
        <f t="shared" si="70"/>
        <v>-2.6105698002984932</v>
      </c>
      <c r="AQ55" s="27">
        <f t="shared" si="70"/>
        <v>-1.7649438187727113</v>
      </c>
      <c r="AR55" s="27">
        <f t="shared" si="70"/>
        <v>-0.77559484433938619</v>
      </c>
      <c r="AS55" s="27">
        <f t="shared" si="70"/>
        <v>-0.40793137411078301</v>
      </c>
      <c r="AT55" s="27">
        <f t="shared" si="70"/>
        <v>-8.0376646088938325E-2</v>
      </c>
      <c r="AU55" s="27">
        <f t="shared" si="70"/>
        <v>-4.6952694249973621E-2</v>
      </c>
      <c r="AV55" s="27">
        <f t="shared" si="70"/>
        <v>-2.6898323146596504E-2</v>
      </c>
      <c r="AW55" s="27">
        <f t="shared" si="70"/>
        <v>1.3210419060159146E-2</v>
      </c>
      <c r="AX55" s="27">
        <f t="shared" si="70"/>
        <v>-1.6871137594907947E-2</v>
      </c>
      <c r="AY55" s="27">
        <f t="shared" si="70"/>
        <v>0.18033017825497841</v>
      </c>
      <c r="AZ55" s="27">
        <f t="shared" si="70"/>
        <v>1.6552814244056756E-2</v>
      </c>
      <c r="BA55" s="27">
        <f t="shared" si="70"/>
        <v>-4.0267903882181245E-2</v>
      </c>
      <c r="BB55" s="27">
        <f t="shared" si="70"/>
        <v>9.3427903473673302E-2</v>
      </c>
      <c r="BC55" s="27">
        <f t="shared" si="70"/>
        <v>0.29731400969135058</v>
      </c>
      <c r="BD55" s="27">
        <f t="shared" si="70"/>
        <v>6.6688742002502396E-2</v>
      </c>
      <c r="BE55" s="27">
        <f t="shared" si="70"/>
        <v>-3.3583113514388876E-2</v>
      </c>
      <c r="BF55" s="27">
        <f t="shared" si="70"/>
        <v>8.3400717921983322E-2</v>
      </c>
      <c r="BG55" s="27">
        <f t="shared" si="70"/>
        <v>0.33742275189810766</v>
      </c>
      <c r="BH55" s="27">
        <f t="shared" si="70"/>
        <v>0.13019425049653277</v>
      </c>
      <c r="BI55" s="27">
        <f t="shared" si="70"/>
        <v>-1.6871137594907947E-2</v>
      </c>
      <c r="BJ55" s="27">
        <f t="shared" si="70"/>
        <v>-2.0213532778802709E-2</v>
      </c>
      <c r="BK55" s="27">
        <f t="shared" si="70"/>
        <v>-0.17062131605414105</v>
      </c>
      <c r="BL55" s="27">
        <f t="shared" si="70"/>
        <v>-0.10043101719231687</v>
      </c>
      <c r="BM55" s="27">
        <f t="shared" si="70"/>
        <v>-8.0376646088938325E-2</v>
      </c>
      <c r="BN55" s="27">
        <f t="shared" si="70"/>
        <v>-0.11380059792790161</v>
      </c>
      <c r="BO55" s="27">
        <f t="shared" ref="BO55:CG55" si="71">(BO13-$CI$13)/$CK$13</f>
        <v>-6.8439520432179669E-3</v>
      </c>
      <c r="BP55" s="27">
        <f t="shared" si="71"/>
        <v>0.11682466976094802</v>
      </c>
      <c r="BQ55" s="27">
        <f t="shared" si="71"/>
        <v>0.11013987939315566</v>
      </c>
      <c r="BR55" s="27">
        <f t="shared" si="71"/>
        <v>8.0058322738087134E-2</v>
      </c>
      <c r="BS55" s="27">
        <f t="shared" si="71"/>
        <v>0.1469062264160137</v>
      </c>
      <c r="BT55" s="27">
        <f t="shared" si="71"/>
        <v>0.28394442895576583</v>
      </c>
      <c r="BU55" s="27">
        <f t="shared" si="71"/>
        <v>0.32405317116252291</v>
      </c>
      <c r="BV55" s="27">
        <f t="shared" si="71"/>
        <v>0.47446095443785985</v>
      </c>
      <c r="BW55" s="27">
        <f t="shared" si="71"/>
        <v>0.46109137370227221</v>
      </c>
      <c r="BX55" s="27">
        <f t="shared" si="71"/>
        <v>0.23046610601342404</v>
      </c>
      <c r="BY55" s="27">
        <f t="shared" si="71"/>
        <v>0.35413472781759142</v>
      </c>
      <c r="BZ55" s="27">
        <f t="shared" si="71"/>
        <v>0.40092826039213947</v>
      </c>
      <c r="CA55" s="27">
        <f t="shared" si="71"/>
        <v>0.31402598561083295</v>
      </c>
      <c r="CB55" s="27">
        <f t="shared" si="71"/>
        <v>0.13019425049653277</v>
      </c>
      <c r="CC55" s="27">
        <f t="shared" si="71"/>
        <v>0.10679748420925804</v>
      </c>
      <c r="CD55" s="27">
        <f t="shared" si="71"/>
        <v>5.33191612669148E-2</v>
      </c>
      <c r="CE55" s="27">
        <f t="shared" si="71"/>
        <v>4.3291975715227665E-2</v>
      </c>
      <c r="CF55" s="27">
        <f t="shared" si="71"/>
        <v>-1.8785852550251887</v>
      </c>
      <c r="CG55" s="27">
        <f t="shared" si="71"/>
        <v>-0.82238837691393429</v>
      </c>
      <c r="CH55" s="66">
        <f t="shared" ref="CH55" si="72">(CH13-$CI$13)/$CK$13</f>
        <v>-0.88923628059186222</v>
      </c>
      <c r="CI55" s="72"/>
      <c r="CJ55" s="54"/>
      <c r="CK55" s="54"/>
    </row>
    <row r="56" spans="2:89" x14ac:dyDescent="0.7">
      <c r="B56" s="9" t="s">
        <v>160</v>
      </c>
      <c r="C56" s="27">
        <f t="shared" ref="C56:AH56" si="73">(C14-$CI$14)/$CK$14</f>
        <v>-1.703610728478077</v>
      </c>
      <c r="D56" s="27">
        <f t="shared" si="73"/>
        <v>-1.6927750046531034</v>
      </c>
      <c r="E56" s="27">
        <f t="shared" si="73"/>
        <v>-1.676450364988922</v>
      </c>
      <c r="F56" s="27">
        <f t="shared" si="73"/>
        <v>-1.653055859615987</v>
      </c>
      <c r="G56" s="27">
        <f t="shared" si="73"/>
        <v>-1.6310646692957946</v>
      </c>
      <c r="H56" s="27">
        <f t="shared" si="73"/>
        <v>-1.6104235035833039</v>
      </c>
      <c r="I56" s="27">
        <f t="shared" si="73"/>
        <v>-1.5874553217706959</v>
      </c>
      <c r="J56" s="27">
        <f t="shared" si="73"/>
        <v>-1.5391919420453624</v>
      </c>
      <c r="K56" s="27">
        <f t="shared" si="73"/>
        <v>-1.5191369712283211</v>
      </c>
      <c r="L56" s="27">
        <f t="shared" si="73"/>
        <v>-1.4988333116677557</v>
      </c>
      <c r="M56" s="27">
        <f t="shared" si="73"/>
        <v>-1.4609793322070694</v>
      </c>
      <c r="N56" s="27">
        <f t="shared" si="73"/>
        <v>-1.4141370310161587</v>
      </c>
      <c r="O56" s="27">
        <f t="shared" si="73"/>
        <v>-1.3805995776037814</v>
      </c>
      <c r="P56" s="27">
        <f t="shared" si="73"/>
        <v>-1.3397790967024874</v>
      </c>
      <c r="Q56" s="27">
        <f t="shared" si="73"/>
        <v>-1.290574252448099</v>
      </c>
      <c r="R56" s="27">
        <f t="shared" si="73"/>
        <v>-1.2389535746851918</v>
      </c>
      <c r="S56" s="27">
        <f t="shared" si="73"/>
        <v>-1.1797656537264833</v>
      </c>
      <c r="T56" s="27">
        <f t="shared" si="73"/>
        <v>-1.1078235529213307</v>
      </c>
      <c r="U56" s="27">
        <f t="shared" si="73"/>
        <v>-1.0242463716155916</v>
      </c>
      <c r="V56" s="27">
        <f t="shared" si="73"/>
        <v>-0.9370632035287545</v>
      </c>
      <c r="W56" s="27">
        <f t="shared" si="73"/>
        <v>-0.83250735035859935</v>
      </c>
      <c r="X56" s="27">
        <f t="shared" si="73"/>
        <v>-0.68936921497886583</v>
      </c>
      <c r="Y56" s="27">
        <f t="shared" si="73"/>
        <v>-0.52859194229060957</v>
      </c>
      <c r="Z56" s="27">
        <f t="shared" si="73"/>
        <v>-0.32978305532486407</v>
      </c>
      <c r="AA56" s="27">
        <f t="shared" si="73"/>
        <v>-0.16122537766064332</v>
      </c>
      <c r="AB56" s="27">
        <f t="shared" si="73"/>
        <v>2.058385733706981E-2</v>
      </c>
      <c r="AC56" s="27">
        <f t="shared" si="73"/>
        <v>0.27614706827132485</v>
      </c>
      <c r="AD56" s="27">
        <f t="shared" si="73"/>
        <v>0.57587029466276718</v>
      </c>
      <c r="AE56" s="27">
        <f t="shared" si="73"/>
        <v>0.83981786895011634</v>
      </c>
      <c r="AF56" s="27">
        <f t="shared" si="73"/>
        <v>1.0893947865581153</v>
      </c>
      <c r="AG56" s="27">
        <f t="shared" si="73"/>
        <v>1.254186606106116</v>
      </c>
      <c r="AH56" s="27">
        <f t="shared" si="73"/>
        <v>1.4169533887425638</v>
      </c>
      <c r="AI56" s="27">
        <f t="shared" ref="AI56:BN56" si="74">(AI14-$CI$14)/$CK$14</f>
        <v>1.530550854087984</v>
      </c>
      <c r="AJ56" s="27">
        <f t="shared" si="74"/>
        <v>1.6843470784758883</v>
      </c>
      <c r="AK56" s="27">
        <f t="shared" si="74"/>
        <v>1.8070572099232949</v>
      </c>
      <c r="AL56" s="27">
        <f t="shared" si="74"/>
        <v>1.8029360821734688</v>
      </c>
      <c r="AM56" s="27">
        <f t="shared" si="74"/>
        <v>1.7500009067662206</v>
      </c>
      <c r="AN56" s="27">
        <f t="shared" si="74"/>
        <v>1.6761581134212773</v>
      </c>
      <c r="AO56" s="27">
        <f t="shared" si="74"/>
        <v>1.6267933978317661</v>
      </c>
      <c r="AP56" s="27">
        <f t="shared" si="74"/>
        <v>1.5343167122042045</v>
      </c>
      <c r="AQ56" s="27">
        <f t="shared" si="74"/>
        <v>1.4590883672881991</v>
      </c>
      <c r="AR56" s="27">
        <f t="shared" si="74"/>
        <v>1.1843228326575568</v>
      </c>
      <c r="AS56" s="27">
        <f t="shared" si="74"/>
        <v>1.1380844898437759</v>
      </c>
      <c r="AT56" s="27">
        <f t="shared" si="74"/>
        <v>1.0284127539496983</v>
      </c>
      <c r="AU56" s="27">
        <f t="shared" si="74"/>
        <v>0.95623972788270206</v>
      </c>
      <c r="AV56" s="27">
        <f t="shared" si="74"/>
        <v>0.90364205862737923</v>
      </c>
      <c r="AW56" s="27">
        <f t="shared" si="74"/>
        <v>0.8912609118962207</v>
      </c>
      <c r="AX56" s="27">
        <f t="shared" si="74"/>
        <v>0.8056942206422899</v>
      </c>
      <c r="AY56" s="27">
        <f t="shared" si="74"/>
        <v>0.64806108421144415</v>
      </c>
      <c r="AZ56" s="27">
        <f t="shared" si="74"/>
        <v>0.56105555094140958</v>
      </c>
      <c r="BA56" s="27">
        <f t="shared" si="74"/>
        <v>0.5521560466195875</v>
      </c>
      <c r="BB56" s="27">
        <f t="shared" si="74"/>
        <v>0.49021478600043494</v>
      </c>
      <c r="BC56" s="27">
        <f t="shared" si="74"/>
        <v>0.45005155392131102</v>
      </c>
      <c r="BD56" s="27">
        <f t="shared" si="74"/>
        <v>0.38978006058010539</v>
      </c>
      <c r="BE56" s="27">
        <f t="shared" si="74"/>
        <v>0.35586957405244213</v>
      </c>
      <c r="BF56" s="27">
        <f t="shared" si="74"/>
        <v>0.3235222739126441</v>
      </c>
      <c r="BG56" s="27">
        <f t="shared" si="74"/>
        <v>0.22358492597936269</v>
      </c>
      <c r="BH56" s="27">
        <f t="shared" si="74"/>
        <v>0.19075801183419652</v>
      </c>
      <c r="BI56" s="27">
        <f t="shared" si="74"/>
        <v>0.18731189638822138</v>
      </c>
      <c r="BJ56" s="27">
        <f t="shared" si="74"/>
        <v>0.1301312488593849</v>
      </c>
      <c r="BK56" s="27">
        <f t="shared" si="74"/>
        <v>0.11680863759917143</v>
      </c>
      <c r="BL56" s="27">
        <f t="shared" si="74"/>
        <v>0.10176296861597055</v>
      </c>
      <c r="BM56" s="27">
        <f t="shared" si="74"/>
        <v>9.7979347018070373E-2</v>
      </c>
      <c r="BN56" s="27">
        <f t="shared" si="74"/>
        <v>6.2416856694140106E-2</v>
      </c>
      <c r="BO56" s="27">
        <f t="shared" ref="BO56:CG56" si="75">(BO14-$CI$14)/$CK$14</f>
        <v>3.298276754990867E-2</v>
      </c>
      <c r="BP56" s="27">
        <f t="shared" si="75"/>
        <v>6.6697855779089085E-2</v>
      </c>
      <c r="BQ56" s="27">
        <f t="shared" si="75"/>
        <v>7.3678904079440485E-2</v>
      </c>
      <c r="BR56" s="27">
        <f t="shared" si="75"/>
        <v>7.1902555911412022E-2</v>
      </c>
      <c r="BS56" s="27">
        <f t="shared" si="75"/>
        <v>7.6432243739884609E-2</v>
      </c>
      <c r="BT56" s="27">
        <f t="shared" si="75"/>
        <v>6.4992561537781698E-2</v>
      </c>
      <c r="BU56" s="27">
        <f t="shared" si="75"/>
        <v>2.2200334169976424E-2</v>
      </c>
      <c r="BV56" s="27">
        <f t="shared" si="75"/>
        <v>1.054749018770932E-2</v>
      </c>
      <c r="BW56" s="27">
        <f t="shared" si="75"/>
        <v>2.0565459445333984E-3</v>
      </c>
      <c r="BX56" s="27">
        <f t="shared" si="75"/>
        <v>-1.2402928143218868E-2</v>
      </c>
      <c r="BY56" s="27">
        <f t="shared" si="75"/>
        <v>-0.10255259767066334</v>
      </c>
      <c r="BZ56" s="27">
        <f t="shared" si="75"/>
        <v>-0.11743839531874173</v>
      </c>
      <c r="CA56" s="27">
        <f t="shared" si="75"/>
        <v>-0.1155554662606315</v>
      </c>
      <c r="CB56" s="27">
        <f t="shared" si="75"/>
        <v>-0.11091919754207746</v>
      </c>
      <c r="CC56" s="27">
        <f t="shared" si="75"/>
        <v>-0.10033216246062744</v>
      </c>
      <c r="CD56" s="27">
        <f t="shared" si="75"/>
        <v>-0.15756610043450464</v>
      </c>
      <c r="CE56" s="27">
        <f>(CE14-$CI$14)/$CK$14</f>
        <v>-0.17824279311035621</v>
      </c>
      <c r="CF56" s="27">
        <f t="shared" si="75"/>
        <v>-0.20264981693906689</v>
      </c>
      <c r="CG56" s="27">
        <f t="shared" si="75"/>
        <v>-0.20110439403288233</v>
      </c>
      <c r="CH56" s="66">
        <f t="shared" ref="CH56" si="76">(CH14-$CI$14)/$CK$14</f>
        <v>-0.22865555411900385</v>
      </c>
      <c r="CI56" s="72"/>
      <c r="CJ56" s="54"/>
      <c r="CK56" s="54"/>
    </row>
    <row r="57" spans="2:89" x14ac:dyDescent="0.7">
      <c r="B57" s="9" t="s">
        <v>132</v>
      </c>
      <c r="C57" s="19">
        <f t="shared" ref="C57:AH57" si="77">-(C15-$CI$15)/$CK$15</f>
        <v>-0.18925958980110355</v>
      </c>
      <c r="D57" s="19">
        <f t="shared" si="77"/>
        <v>0.29382073580956625</v>
      </c>
      <c r="E57" s="19">
        <f t="shared" si="77"/>
        <v>0.52999804194605249</v>
      </c>
      <c r="F57" s="19">
        <f t="shared" si="77"/>
        <v>0.93934878337178673</v>
      </c>
      <c r="G57" s="19">
        <f t="shared" si="77"/>
        <v>0.21558682228330517</v>
      </c>
      <c r="H57" s="19">
        <f t="shared" si="77"/>
        <v>0.27670834590598575</v>
      </c>
      <c r="I57" s="19">
        <f t="shared" si="77"/>
        <v>0.83960678840872183</v>
      </c>
      <c r="J57" s="19">
        <f t="shared" si="77"/>
        <v>1.1949016652680922</v>
      </c>
      <c r="K57" s="19">
        <f t="shared" si="77"/>
        <v>0.31753276436261429</v>
      </c>
      <c r="L57" s="19">
        <f t="shared" si="77"/>
        <v>0.64717141802071865</v>
      </c>
      <c r="M57" s="19">
        <f t="shared" si="77"/>
        <v>0.67887293430528817</v>
      </c>
      <c r="N57" s="19">
        <f t="shared" si="77"/>
        <v>1.1622385253418854</v>
      </c>
      <c r="O57" s="19">
        <f t="shared" si="77"/>
        <v>0.63091304134567894</v>
      </c>
      <c r="P57" s="19">
        <f t="shared" si="77"/>
        <v>0.80664231686586396</v>
      </c>
      <c r="Q57" s="19">
        <f t="shared" si="77"/>
        <v>1.1710779995816478</v>
      </c>
      <c r="R57" s="19">
        <f t="shared" si="77"/>
        <v>1.2336345988092805</v>
      </c>
      <c r="S57" s="19">
        <f t="shared" si="77"/>
        <v>0.89077525500174726</v>
      </c>
      <c r="T57" s="19">
        <f t="shared" si="77"/>
        <v>1.3631467353735636</v>
      </c>
      <c r="U57" s="19">
        <f t="shared" si="77"/>
        <v>1.1403135586112068</v>
      </c>
      <c r="V57" s="19">
        <f t="shared" si="77"/>
        <v>1.3785918071696501</v>
      </c>
      <c r="W57" s="19">
        <f t="shared" si="77"/>
        <v>0.71355019892925231</v>
      </c>
      <c r="X57" s="19">
        <f t="shared" si="77"/>
        <v>0.92316982345360676</v>
      </c>
      <c r="Y57" s="19">
        <f t="shared" si="77"/>
        <v>1.0040195249942889</v>
      </c>
      <c r="Z57" s="19">
        <f t="shared" si="77"/>
        <v>1.6231545149074285</v>
      </c>
      <c r="AA57" s="19">
        <f t="shared" si="77"/>
        <v>1.5650402865080855</v>
      </c>
      <c r="AB57" s="19">
        <f t="shared" si="77"/>
        <v>1.7183624607335988</v>
      </c>
      <c r="AC57" s="19">
        <f t="shared" si="77"/>
        <v>1.9673764240974636</v>
      </c>
      <c r="AD57" s="19">
        <f t="shared" si="77"/>
        <v>2.3620748822766253</v>
      </c>
      <c r="AE57" s="19">
        <f t="shared" si="77"/>
        <v>1.9231434820402551</v>
      </c>
      <c r="AF57" s="19">
        <f t="shared" si="77"/>
        <v>1.6798680004344981</v>
      </c>
      <c r="AG57" s="19">
        <f t="shared" si="77"/>
        <v>1.6523895108281175</v>
      </c>
      <c r="AH57" s="19">
        <f t="shared" si="77"/>
        <v>1.1410351598051494</v>
      </c>
      <c r="AI57" s="19">
        <f t="shared" ref="AI57:BN57" si="78">-(AI15-$CI$15)/$CK$15</f>
        <v>0.95644932248970194</v>
      </c>
      <c r="AJ57" s="19">
        <f t="shared" si="78"/>
        <v>0.67791270643436852</v>
      </c>
      <c r="AK57" s="19">
        <f t="shared" si="78"/>
        <v>0.62510562420246052</v>
      </c>
      <c r="AL57" s="19">
        <f t="shared" si="78"/>
        <v>0.36881203801016094</v>
      </c>
      <c r="AM57" s="19">
        <f t="shared" si="78"/>
        <v>-0.4257149962806257</v>
      </c>
      <c r="AN57" s="19">
        <f t="shared" si="78"/>
        <v>-1.160715843802548</v>
      </c>
      <c r="AO57" s="19">
        <f t="shared" si="78"/>
        <v>-1.0534564801501314</v>
      </c>
      <c r="AP57" s="19">
        <f t="shared" si="78"/>
        <v>-1.3340976316862447</v>
      </c>
      <c r="AQ57" s="19">
        <f t="shared" si="78"/>
        <v>-0.98676543396487548</v>
      </c>
      <c r="AR57" s="19">
        <f t="shared" si="78"/>
        <v>-1.1572544614398774</v>
      </c>
      <c r="AS57" s="19">
        <f t="shared" si="78"/>
        <v>-0.67565342312740295</v>
      </c>
      <c r="AT57" s="19">
        <f t="shared" si="78"/>
        <v>-0.34088521723878212</v>
      </c>
      <c r="AU57" s="19">
        <f t="shared" si="78"/>
        <v>-0.61006835509657853</v>
      </c>
      <c r="AV57" s="19">
        <f t="shared" si="78"/>
        <v>-0.67471842903802226</v>
      </c>
      <c r="AW57" s="19">
        <f t="shared" si="78"/>
        <v>-3.9004665111943969E-2</v>
      </c>
      <c r="AX57" s="19">
        <f t="shared" si="78"/>
        <v>-0.22292241863226808</v>
      </c>
      <c r="AY57" s="19">
        <f t="shared" si="78"/>
        <v>1.8655199026844829E-3</v>
      </c>
      <c r="AZ57" s="19">
        <f t="shared" si="78"/>
        <v>-4.8727210787560961E-2</v>
      </c>
      <c r="BA57" s="19">
        <f t="shared" si="78"/>
        <v>-0.58777805814325079</v>
      </c>
      <c r="BB57" s="19">
        <f t="shared" si="78"/>
        <v>-0.77985844564620188</v>
      </c>
      <c r="BC57" s="19">
        <f t="shared" si="78"/>
        <v>-0.12937519531674185</v>
      </c>
      <c r="BD57" s="19">
        <f t="shared" si="78"/>
        <v>-0.4991636562053256</v>
      </c>
      <c r="BE57" s="19">
        <f t="shared" si="78"/>
        <v>-0.30042067493574098</v>
      </c>
      <c r="BF57" s="19">
        <f t="shared" si="78"/>
        <v>-0.89308620908772507</v>
      </c>
      <c r="BG57" s="19">
        <f t="shared" si="78"/>
        <v>-0.42487031322976326</v>
      </c>
      <c r="BH57" s="19">
        <f t="shared" si="78"/>
        <v>-0.5934897866674369</v>
      </c>
      <c r="BI57" s="19">
        <f t="shared" si="78"/>
        <v>-0.52861565172854508</v>
      </c>
      <c r="BJ57" s="19">
        <f t="shared" si="78"/>
        <v>-0.79990435203994514</v>
      </c>
      <c r="BK57" s="19">
        <f t="shared" si="78"/>
        <v>-0.62715308000588332</v>
      </c>
      <c r="BL57" s="19">
        <f t="shared" si="78"/>
        <v>-0.79565155181121561</v>
      </c>
      <c r="BM57" s="19">
        <f t="shared" si="78"/>
        <v>-0.7439548091937318</v>
      </c>
      <c r="BN57" s="19">
        <f t="shared" si="78"/>
        <v>-1.31971927903516</v>
      </c>
      <c r="BO57" s="19">
        <f t="shared" ref="BO57:CG57" si="79">-(BO15-$CI$15)/$CK$15</f>
        <v>-1.0966448582271371</v>
      </c>
      <c r="BP57" s="19">
        <f t="shared" si="79"/>
        <v>-1.0714173015213135</v>
      </c>
      <c r="BQ57" s="19">
        <f t="shared" si="79"/>
        <v>-1.1891338321372906</v>
      </c>
      <c r="BR57" s="19">
        <f t="shared" si="79"/>
        <v>-1.1102967321260415</v>
      </c>
      <c r="BS57" s="19">
        <f t="shared" si="79"/>
        <v>-0.87399130722081986</v>
      </c>
      <c r="BT57" s="19">
        <f t="shared" si="79"/>
        <v>-0.72380414978929519</v>
      </c>
      <c r="BU57" s="19">
        <f t="shared" si="79"/>
        <v>-0.43663185072482236</v>
      </c>
      <c r="BV57" s="19">
        <f t="shared" si="79"/>
        <v>-1.222219837204892</v>
      </c>
      <c r="BW57" s="19">
        <f t="shared" si="79"/>
        <v>-1.0386898707701269</v>
      </c>
      <c r="BX57" s="19">
        <f t="shared" si="79"/>
        <v>-0.86532206980272242</v>
      </c>
      <c r="BY57" s="19">
        <f t="shared" si="79"/>
        <v>7.9192351345376416E-2</v>
      </c>
      <c r="BZ57" s="19">
        <f t="shared" si="79"/>
        <v>-0.84502320959883248</v>
      </c>
      <c r="CA57" s="19">
        <f t="shared" si="79"/>
        <v>-0.87675010583621049</v>
      </c>
      <c r="CB57" s="19">
        <f t="shared" si="79"/>
        <v>-0.43669434283705699</v>
      </c>
      <c r="CC57" s="19">
        <f t="shared" si="79"/>
        <v>-0.74120743005743228</v>
      </c>
      <c r="CD57" s="19">
        <f t="shared" si="79"/>
        <v>-0.9978458560744432</v>
      </c>
      <c r="CE57" s="19">
        <f t="shared" si="79"/>
        <v>-1.2621444767955168</v>
      </c>
      <c r="CF57" s="19">
        <f t="shared" si="79"/>
        <v>-1.4236609075688307</v>
      </c>
      <c r="CG57" s="19">
        <f t="shared" si="79"/>
        <v>-1.0571970575314751</v>
      </c>
      <c r="CH57" s="65">
        <f t="shared" ref="CH57" si="80">-(CH15-$CI$15)/$CK$15</f>
        <v>-1.4824435541468293</v>
      </c>
      <c r="CI57" s="70"/>
      <c r="CJ57" s="53"/>
      <c r="CK57" s="53"/>
    </row>
    <row r="58" spans="2:89" x14ac:dyDescent="0.7">
      <c r="B58" s="9" t="s">
        <v>133</v>
      </c>
      <c r="C58" s="19">
        <f t="shared" ref="C58:AH58" si="81">-(C16-$CI$16)/$CK$16</f>
        <v>-0.36694319574777734</v>
      </c>
      <c r="D58" s="19">
        <f t="shared" si="81"/>
        <v>-0.17322187902594946</v>
      </c>
      <c r="E58" s="19">
        <f t="shared" si="81"/>
        <v>-6.2361319814850533E-2</v>
      </c>
      <c r="F58" s="19">
        <f t="shared" si="81"/>
        <v>0.48368521602380882</v>
      </c>
      <c r="G58" s="19">
        <f t="shared" si="81"/>
        <v>-0.3316265163803937</v>
      </c>
      <c r="H58" s="19">
        <f t="shared" si="81"/>
        <v>-5.8905603186535808E-2</v>
      </c>
      <c r="I58" s="19">
        <f t="shared" si="81"/>
        <v>0.3637019635918472</v>
      </c>
      <c r="J58" s="19">
        <f t="shared" si="81"/>
        <v>1.2787122071668502</v>
      </c>
      <c r="K58" s="19">
        <f t="shared" si="81"/>
        <v>-0.27965445890477292</v>
      </c>
      <c r="L58" s="19">
        <f t="shared" si="81"/>
        <v>0.32153481197339318</v>
      </c>
      <c r="M58" s="19">
        <f t="shared" si="81"/>
        <v>0.30011778368073094</v>
      </c>
      <c r="N58" s="19">
        <f t="shared" si="81"/>
        <v>0.42900049600476586</v>
      </c>
      <c r="O58" s="19">
        <f t="shared" si="81"/>
        <v>-7.0022285116362057E-3</v>
      </c>
      <c r="P58" s="19">
        <f t="shared" si="81"/>
        <v>0.4304721180409819</v>
      </c>
      <c r="Q58" s="19">
        <f t="shared" si="81"/>
        <v>0.47603928738863716</v>
      </c>
      <c r="R58" s="19">
        <f t="shared" si="81"/>
        <v>0.56895334170359291</v>
      </c>
      <c r="S58" s="19">
        <f t="shared" si="81"/>
        <v>0.51371363984268459</v>
      </c>
      <c r="T58" s="19">
        <f t="shared" si="81"/>
        <v>1.637559881772102</v>
      </c>
      <c r="U58" s="19">
        <f t="shared" si="81"/>
        <v>1.0077243459799834</v>
      </c>
      <c r="V58" s="19">
        <f t="shared" si="81"/>
        <v>0.6609845596006767</v>
      </c>
      <c r="W58" s="19">
        <f t="shared" si="81"/>
        <v>0.62612571271834416</v>
      </c>
      <c r="X58" s="19">
        <f t="shared" si="81"/>
        <v>0.73792324743575588</v>
      </c>
      <c r="Y58" s="19">
        <f t="shared" si="81"/>
        <v>0.93334308839952729</v>
      </c>
      <c r="Z58" s="19">
        <f t="shared" si="81"/>
        <v>1.2098026254008463</v>
      </c>
      <c r="AA58" s="19">
        <f t="shared" si="81"/>
        <v>1.2594525046984415</v>
      </c>
      <c r="AB58" s="19">
        <f t="shared" si="81"/>
        <v>1.6813158376147219</v>
      </c>
      <c r="AC58" s="19">
        <f t="shared" si="81"/>
        <v>2.3399181686717667</v>
      </c>
      <c r="AD58" s="19">
        <f t="shared" si="81"/>
        <v>2.694762741486918</v>
      </c>
      <c r="AE58" s="19">
        <f t="shared" si="81"/>
        <v>2.2065110739246525</v>
      </c>
      <c r="AF58" s="19">
        <f t="shared" si="81"/>
        <v>2.1060941494365242</v>
      </c>
      <c r="AG58" s="19">
        <f t="shared" si="81"/>
        <v>2.2792753308088889</v>
      </c>
      <c r="AH58" s="19">
        <f t="shared" si="81"/>
        <v>1.6228662423669951</v>
      </c>
      <c r="AI58" s="19">
        <f t="shared" ref="AI58:BN58" si="82">-(AI16-$CI$16)/$CK$16</f>
        <v>1.3750786366848524</v>
      </c>
      <c r="AJ58" s="19">
        <f t="shared" si="82"/>
        <v>1.2242788888525462</v>
      </c>
      <c r="AK58" s="19">
        <f t="shared" si="82"/>
        <v>0.9134656173363237</v>
      </c>
      <c r="AL58" s="19">
        <f t="shared" si="82"/>
        <v>0.35554939563523791</v>
      </c>
      <c r="AM58" s="19">
        <f t="shared" si="82"/>
        <v>-0.66441153797120944</v>
      </c>
      <c r="AN58" s="19">
        <f t="shared" si="82"/>
        <v>-2.2425033397201357</v>
      </c>
      <c r="AO58" s="19">
        <f t="shared" si="82"/>
        <v>-1.6435769194191514</v>
      </c>
      <c r="AP58" s="19">
        <f t="shared" si="82"/>
        <v>-1.8516843995978878</v>
      </c>
      <c r="AQ58" s="19">
        <f t="shared" si="82"/>
        <v>-1.4699499739270447</v>
      </c>
      <c r="AR58" s="19">
        <f t="shared" si="82"/>
        <v>-1.1726961219165528</v>
      </c>
      <c r="AS58" s="19">
        <f t="shared" si="82"/>
        <v>-0.37464348611001325</v>
      </c>
      <c r="AT58" s="19">
        <f t="shared" si="82"/>
        <v>-0.43371637770079391</v>
      </c>
      <c r="AU58" s="19">
        <f t="shared" si="82"/>
        <v>-0.4874637826138008</v>
      </c>
      <c r="AV58" s="19">
        <f t="shared" si="82"/>
        <v>-0.30928090266447805</v>
      </c>
      <c r="AW58" s="19">
        <f t="shared" si="82"/>
        <v>0.28319863716428839</v>
      </c>
      <c r="AX58" s="19">
        <f t="shared" si="82"/>
        <v>-0.31464869544206842</v>
      </c>
      <c r="AY58" s="19">
        <f t="shared" si="82"/>
        <v>7.3147343128816572E-2</v>
      </c>
      <c r="AZ58" s="19">
        <f t="shared" si="82"/>
        <v>-2.6203510396976444E-2</v>
      </c>
      <c r="BA58" s="19">
        <f t="shared" si="82"/>
        <v>-0.13878476454638222</v>
      </c>
      <c r="BB58" s="19">
        <f t="shared" si="82"/>
        <v>-0.43059890670274453</v>
      </c>
      <c r="BC58" s="19">
        <f t="shared" si="82"/>
        <v>-0.18132284442269694</v>
      </c>
      <c r="BD58" s="19">
        <f t="shared" si="82"/>
        <v>-0.37615500696051629</v>
      </c>
      <c r="BE58" s="19">
        <f t="shared" si="82"/>
        <v>-2.1635758263906086E-2</v>
      </c>
      <c r="BF58" s="19">
        <f t="shared" si="82"/>
        <v>-0.45577849891667166</v>
      </c>
      <c r="BG58" s="19">
        <f t="shared" si="82"/>
        <v>-0.19540528107379629</v>
      </c>
      <c r="BH58" s="19">
        <f t="shared" si="82"/>
        <v>-0.29602383837168661</v>
      </c>
      <c r="BI58" s="19">
        <f t="shared" si="82"/>
        <v>-0.26077009544451302</v>
      </c>
      <c r="BJ58" s="19">
        <f t="shared" si="82"/>
        <v>-0.84042102880780256</v>
      </c>
      <c r="BK58" s="19">
        <f t="shared" si="82"/>
        <v>-0.30542600647167206</v>
      </c>
      <c r="BL58" s="19">
        <f t="shared" si="82"/>
        <v>-0.36302921848770753</v>
      </c>
      <c r="BM58" s="19">
        <f t="shared" si="82"/>
        <v>-0.39879013606098535</v>
      </c>
      <c r="BN58" s="19">
        <f t="shared" si="82"/>
        <v>-1.0517521027417351</v>
      </c>
      <c r="BO58" s="19">
        <f t="shared" ref="BO58:CG58" si="83">-(BO16-$CI$16)/$CK$16</f>
        <v>-0.94082953249849877</v>
      </c>
      <c r="BP58" s="19">
        <f t="shared" si="83"/>
        <v>-0.53680926340983348</v>
      </c>
      <c r="BQ58" s="19">
        <f t="shared" si="83"/>
        <v>-0.82140497958173353</v>
      </c>
      <c r="BR58" s="19">
        <f t="shared" si="83"/>
        <v>-0.98655894731692162</v>
      </c>
      <c r="BS58" s="19">
        <f t="shared" si="83"/>
        <v>-0.77128627772710989</v>
      </c>
      <c r="BT58" s="19">
        <f t="shared" si="83"/>
        <v>-0.43483199195771599</v>
      </c>
      <c r="BU58" s="19">
        <f t="shared" si="83"/>
        <v>-0.27607429837956887</v>
      </c>
      <c r="BV58" s="19">
        <f t="shared" si="83"/>
        <v>-1.6029844641977897</v>
      </c>
      <c r="BW58" s="19">
        <f t="shared" si="83"/>
        <v>-0.6220746918775566</v>
      </c>
      <c r="BX58" s="19">
        <f t="shared" si="83"/>
        <v>-0.8254766582387052</v>
      </c>
      <c r="BY58" s="19">
        <f t="shared" si="83"/>
        <v>9.376578993914772E-2</v>
      </c>
      <c r="BZ58" s="19">
        <f t="shared" si="83"/>
        <v>-0.9792775098419193</v>
      </c>
      <c r="CA58" s="19">
        <f t="shared" si="83"/>
        <v>-0.61225767549116739</v>
      </c>
      <c r="CB58" s="19">
        <f t="shared" si="83"/>
        <v>-0.3722639836864618</v>
      </c>
      <c r="CC58" s="19">
        <f t="shared" si="83"/>
        <v>-0.23260934733298574</v>
      </c>
      <c r="CD58" s="19">
        <f t="shared" si="83"/>
        <v>-0.92740690079617705</v>
      </c>
      <c r="CE58" s="19">
        <f t="shared" si="83"/>
        <v>-0.7537502128191913</v>
      </c>
      <c r="CF58" s="19">
        <f t="shared" si="83"/>
        <v>-1.1048776362472277</v>
      </c>
      <c r="CG58" s="19">
        <f t="shared" si="83"/>
        <v>-0.52568167132962396</v>
      </c>
      <c r="CH58" s="65">
        <f t="shared" ref="CH58" si="84">-(CH16-$CI$16)/$CK$16</f>
        <v>-1.5752309054196274</v>
      </c>
      <c r="CI58" s="19"/>
      <c r="CJ58" s="53"/>
      <c r="CK58" s="53"/>
    </row>
    <row r="59" spans="2:89" x14ac:dyDescent="0.7">
      <c r="B59" s="9" t="s">
        <v>10</v>
      </c>
      <c r="C59" s="19">
        <f t="shared" ref="C59:AH59" si="85">(C17-$CI$17)/$CK$17</f>
        <v>0.49113023237883346</v>
      </c>
      <c r="D59" s="19">
        <f t="shared" si="85"/>
        <v>0.31783869141066473</v>
      </c>
      <c r="E59" s="19">
        <f t="shared" si="85"/>
        <v>-0.27135254788110896</v>
      </c>
      <c r="F59" s="19">
        <f t="shared" si="85"/>
        <v>-0.31756362547262068</v>
      </c>
      <c r="G59" s="19">
        <f t="shared" si="85"/>
        <v>-0.65259393801108023</v>
      </c>
      <c r="H59" s="19">
        <f t="shared" si="85"/>
        <v>-0.42153855005352187</v>
      </c>
      <c r="I59" s="19">
        <f t="shared" si="85"/>
        <v>-0.13271931510657392</v>
      </c>
      <c r="J59" s="19">
        <f t="shared" si="85"/>
        <v>-0.12116654570869603</v>
      </c>
      <c r="K59" s="19">
        <f t="shared" si="85"/>
        <v>-0.2597997784832311</v>
      </c>
      <c r="L59" s="19">
        <f t="shared" si="85"/>
        <v>-0.30601085607474265</v>
      </c>
      <c r="M59" s="19">
        <f t="shared" si="85"/>
        <v>-0.39843301125776598</v>
      </c>
      <c r="N59" s="19">
        <f t="shared" si="85"/>
        <v>-0.23669423968747511</v>
      </c>
      <c r="O59" s="19">
        <f t="shared" si="85"/>
        <v>-2.8744390525672795E-2</v>
      </c>
      <c r="P59" s="19">
        <f t="shared" si="85"/>
        <v>0.20231099743188566</v>
      </c>
      <c r="Q59" s="19">
        <f t="shared" si="85"/>
        <v>0.23696930562551943</v>
      </c>
      <c r="R59" s="19">
        <f t="shared" si="85"/>
        <v>0.56044684876610107</v>
      </c>
      <c r="S59" s="19">
        <f t="shared" si="85"/>
        <v>0.61821069575549092</v>
      </c>
      <c r="T59" s="19">
        <f t="shared" si="85"/>
        <v>0.83771331431517115</v>
      </c>
      <c r="U59" s="19">
        <f t="shared" si="85"/>
        <v>0.98789931648758411</v>
      </c>
      <c r="V59" s="19">
        <f t="shared" si="85"/>
        <v>0.93013546949819448</v>
      </c>
      <c r="W59" s="19">
        <f t="shared" si="85"/>
        <v>0.91858270010031662</v>
      </c>
      <c r="X59" s="19">
        <f t="shared" si="85"/>
        <v>0.83771331431517115</v>
      </c>
      <c r="Y59" s="19">
        <f t="shared" si="85"/>
        <v>0.86081885311092687</v>
      </c>
      <c r="Z59" s="19">
        <f t="shared" si="85"/>
        <v>0.83771331431517115</v>
      </c>
      <c r="AA59" s="19">
        <f t="shared" si="85"/>
        <v>0.73373838973426964</v>
      </c>
      <c r="AB59" s="19">
        <f t="shared" si="85"/>
        <v>0.5835523875618569</v>
      </c>
      <c r="AC59" s="19">
        <f t="shared" si="85"/>
        <v>0.53734130997034524</v>
      </c>
      <c r="AD59" s="19">
        <f t="shared" si="85"/>
        <v>0.75684392853002569</v>
      </c>
      <c r="AE59" s="19">
        <f t="shared" si="85"/>
        <v>1.4153517842090666</v>
      </c>
      <c r="AF59" s="19">
        <f t="shared" si="85"/>
        <v>1.7619348661454042</v>
      </c>
      <c r="AG59" s="19">
        <f t="shared" si="85"/>
        <v>2.224045642060521</v>
      </c>
      <c r="AH59" s="19">
        <f t="shared" si="85"/>
        <v>2.5128648770074684</v>
      </c>
      <c r="AI59" s="19">
        <f t="shared" ref="AI59:BN59" si="86">(AI17-$CI$17)/$CK$17</f>
        <v>2.6052870321904926</v>
      </c>
      <c r="AJ59" s="19">
        <f t="shared" si="86"/>
        <v>2.6399453403841262</v>
      </c>
      <c r="AK59" s="19">
        <f t="shared" si="86"/>
        <v>2.3164677972435448</v>
      </c>
      <c r="AL59" s="19">
        <f t="shared" si="86"/>
        <v>1.7388293273496485</v>
      </c>
      <c r="AM59" s="19">
        <f t="shared" si="86"/>
        <v>1.4731156311984566</v>
      </c>
      <c r="AN59" s="19">
        <f t="shared" si="86"/>
        <v>0.53734130997034524</v>
      </c>
      <c r="AO59" s="19">
        <f t="shared" si="86"/>
        <v>-0.44464408884927764</v>
      </c>
      <c r="AP59" s="19">
        <f t="shared" si="86"/>
        <v>-1.3226545630879993</v>
      </c>
      <c r="AQ59" s="19">
        <f t="shared" si="86"/>
        <v>-2.4548259640800354</v>
      </c>
      <c r="AR59" s="19">
        <f t="shared" si="86"/>
        <v>-2.489484272273669</v>
      </c>
      <c r="AS59" s="19">
        <f t="shared" si="86"/>
        <v>-2.1082428821436978</v>
      </c>
      <c r="AT59" s="19">
        <f t="shared" si="86"/>
        <v>-1.7385542614116043</v>
      </c>
      <c r="AU59" s="19">
        <f t="shared" si="86"/>
        <v>-1.230232407904976</v>
      </c>
      <c r="AV59" s="19">
        <f t="shared" si="86"/>
        <v>-0.82588547897924902</v>
      </c>
      <c r="AW59" s="19">
        <f t="shared" si="86"/>
        <v>-0.68725224620471392</v>
      </c>
      <c r="AX59" s="19">
        <f t="shared" si="86"/>
        <v>-0.66414670740895809</v>
      </c>
      <c r="AY59" s="19">
        <f t="shared" si="86"/>
        <v>-0.71035778500046975</v>
      </c>
      <c r="AZ59" s="19">
        <f t="shared" si="86"/>
        <v>-0.52551347463442311</v>
      </c>
      <c r="BA59" s="19">
        <f t="shared" si="86"/>
        <v>-0.6294883992153244</v>
      </c>
      <c r="BB59" s="19">
        <f t="shared" si="86"/>
        <v>-0.91830763416227235</v>
      </c>
      <c r="BC59" s="19">
        <f t="shared" si="86"/>
        <v>-0.92986040356015021</v>
      </c>
      <c r="BD59" s="19">
        <f t="shared" si="86"/>
        <v>-1.0107297893452956</v>
      </c>
      <c r="BE59" s="19">
        <f t="shared" si="86"/>
        <v>-0.83743824837712688</v>
      </c>
      <c r="BF59" s="19">
        <f t="shared" si="86"/>
        <v>-0.5601717828280568</v>
      </c>
      <c r="BG59" s="19">
        <f t="shared" si="86"/>
        <v>-0.34066916426837646</v>
      </c>
      <c r="BH59" s="19">
        <f t="shared" si="86"/>
        <v>-0.20203593149384139</v>
      </c>
      <c r="BI59" s="19">
        <f t="shared" si="86"/>
        <v>-0.1673776233002077</v>
      </c>
      <c r="BJ59" s="19">
        <f t="shared" si="86"/>
        <v>-0.20203593149384139</v>
      </c>
      <c r="BK59" s="19">
        <f t="shared" si="86"/>
        <v>-0.34066916426837646</v>
      </c>
      <c r="BL59" s="19">
        <f t="shared" si="86"/>
        <v>-0.13271931510657392</v>
      </c>
      <c r="BM59" s="19">
        <f t="shared" si="86"/>
        <v>-0.34066916426837646</v>
      </c>
      <c r="BN59" s="19">
        <f t="shared" si="86"/>
        <v>-0.37532747246201015</v>
      </c>
      <c r="BO59" s="19">
        <f t="shared" ref="BO59:CG59" si="87">(BO17-$CI$17)/$CK$17</f>
        <v>-0.49085516644078936</v>
      </c>
      <c r="BP59" s="19">
        <f t="shared" si="87"/>
        <v>-0.54861901343017894</v>
      </c>
      <c r="BQ59" s="19">
        <f t="shared" si="87"/>
        <v>-0.30601085607474265</v>
      </c>
      <c r="BR59" s="19">
        <f t="shared" si="87"/>
        <v>-0.23669423968747511</v>
      </c>
      <c r="BS59" s="19">
        <f t="shared" si="87"/>
        <v>-0.27135254788110896</v>
      </c>
      <c r="BT59" s="19">
        <f t="shared" si="87"/>
        <v>-0.10961377631081808</v>
      </c>
      <c r="BU59" s="19">
        <f t="shared" si="87"/>
        <v>-0.25979977848323099</v>
      </c>
      <c r="BV59" s="19">
        <f t="shared" si="87"/>
        <v>-0.2597997784832311</v>
      </c>
      <c r="BW59" s="19">
        <f t="shared" si="87"/>
        <v>-0.1673776233002077</v>
      </c>
      <c r="BX59" s="19">
        <f t="shared" si="87"/>
        <v>-0.17893039269808556</v>
      </c>
      <c r="BY59" s="19">
        <f t="shared" si="87"/>
        <v>-0.12116654570869596</v>
      </c>
      <c r="BZ59" s="19">
        <f t="shared" si="87"/>
        <v>-9.8061006912940202E-2</v>
      </c>
      <c r="CA59" s="19">
        <f t="shared" si="87"/>
        <v>-6.3402698719306427E-2</v>
      </c>
      <c r="CB59" s="19">
        <f t="shared" si="87"/>
        <v>2.901945646371689E-2</v>
      </c>
      <c r="CC59" s="19">
        <f t="shared" si="87"/>
        <v>1.7466687065839016E-2</v>
      </c>
      <c r="CD59" s="19">
        <f t="shared" si="87"/>
        <v>-0.12116654570869596</v>
      </c>
      <c r="CE59" s="19">
        <f t="shared" si="87"/>
        <v>-0.13271931510657392</v>
      </c>
      <c r="CF59" s="19">
        <f t="shared" si="87"/>
        <v>-0.68725224620471392</v>
      </c>
      <c r="CG59" s="19">
        <f t="shared" si="87"/>
        <v>-0.57172455222593477</v>
      </c>
      <c r="CH59" s="65">
        <f t="shared" ref="CH59" si="88">(CH17-$CI$17)/$CK$17</f>
        <v>-0.56017178282805691</v>
      </c>
      <c r="CI59" s="19"/>
      <c r="CJ59" s="53"/>
      <c r="CK59" s="53"/>
    </row>
    <row r="60" spans="2:89" ht="14.75" thickBot="1" x14ac:dyDescent="0.85">
      <c r="B60" s="9" t="s">
        <v>157</v>
      </c>
      <c r="AE60" s="19">
        <f t="shared" ref="AE60:BJ60" si="89">(AE18-$CI$18)/$CK$18</f>
        <v>2.8084233400649574</v>
      </c>
      <c r="AF60" s="19">
        <f t="shared" si="89"/>
        <v>2.2003429261879752</v>
      </c>
      <c r="AG60" s="19">
        <f t="shared" si="89"/>
        <v>2.0037916812984453</v>
      </c>
      <c r="AH60" s="19">
        <f t="shared" si="89"/>
        <v>1.180733343323541</v>
      </c>
      <c r="AI60" s="19">
        <f t="shared" si="89"/>
        <v>0.78763085354448181</v>
      </c>
      <c r="AJ60" s="19">
        <f t="shared" si="89"/>
        <v>0.45595062779340084</v>
      </c>
      <c r="AK60" s="19">
        <f t="shared" si="89"/>
        <v>-0.47152555902906651</v>
      </c>
      <c r="AL60" s="19">
        <f t="shared" si="89"/>
        <v>-1.3314372554207581</v>
      </c>
      <c r="AM60" s="19">
        <f t="shared" si="89"/>
        <v>-2.5107447247579353</v>
      </c>
      <c r="AN60" s="19">
        <f t="shared" si="89"/>
        <v>-2.8362827241062183</v>
      </c>
      <c r="AO60" s="19">
        <f t="shared" si="89"/>
        <v>-2.6397314792166888</v>
      </c>
      <c r="AP60" s="19">
        <f t="shared" si="89"/>
        <v>-2.0377932917425046</v>
      </c>
      <c r="AQ60" s="19">
        <f t="shared" si="89"/>
        <v>-1.5095618211018942</v>
      </c>
      <c r="AR60" s="19">
        <f t="shared" si="89"/>
        <v>-0.94447699204449687</v>
      </c>
      <c r="AS60" s="19">
        <f t="shared" si="89"/>
        <v>-0.71107238873818057</v>
      </c>
      <c r="AT60" s="19">
        <f t="shared" si="89"/>
        <v>-0.38553438938989737</v>
      </c>
      <c r="AU60" s="19">
        <f t="shared" si="89"/>
        <v>0.42523949577941189</v>
      </c>
      <c r="AV60" s="19">
        <f t="shared" si="89"/>
        <v>0.5173728918213788</v>
      </c>
      <c r="AW60" s="19">
        <f t="shared" si="89"/>
        <v>0.56036847664096334</v>
      </c>
      <c r="AX60" s="19">
        <f t="shared" si="89"/>
        <v>0.11812817563952197</v>
      </c>
      <c r="AY60" s="19">
        <f t="shared" si="89"/>
        <v>-7.8423069250007513E-2</v>
      </c>
      <c r="AZ60" s="19">
        <f t="shared" si="89"/>
        <v>-0.1152764276667943</v>
      </c>
      <c r="BA60" s="19">
        <f t="shared" si="89"/>
        <v>-0.15827201248637887</v>
      </c>
      <c r="BB60" s="19">
        <f t="shared" si="89"/>
        <v>0.13655485484791535</v>
      </c>
      <c r="BC60" s="19">
        <f t="shared" si="89"/>
        <v>5.6705911611544001E-2</v>
      </c>
      <c r="BD60" s="19">
        <f t="shared" si="89"/>
        <v>0.24711493009827573</v>
      </c>
      <c r="BE60" s="19">
        <f t="shared" si="89"/>
        <v>0.16112376045910656</v>
      </c>
      <c r="BF60" s="19">
        <f t="shared" si="89"/>
        <v>0.26554160930666904</v>
      </c>
      <c r="BG60" s="19">
        <f t="shared" si="89"/>
        <v>0.41295504297381619</v>
      </c>
      <c r="BH60" s="19">
        <f t="shared" si="89"/>
        <v>0.23483047729268014</v>
      </c>
      <c r="BI60" s="19">
        <f t="shared" si="89"/>
        <v>0.41909726937661396</v>
      </c>
      <c r="BJ60" s="19">
        <f t="shared" si="89"/>
        <v>-0.51452114384865111</v>
      </c>
      <c r="BK60" s="19">
        <f t="shared" ref="BK60:CD60" si="90">(BK18-$CI$18)/$CK$18</f>
        <v>-0.63736567190460702</v>
      </c>
      <c r="BL60" s="19">
        <f t="shared" si="90"/>
        <v>-0.52066337025144882</v>
      </c>
      <c r="BM60" s="19">
        <f t="shared" si="90"/>
        <v>-0.72335684154377622</v>
      </c>
      <c r="BN60" s="19">
        <f t="shared" si="90"/>
        <v>0.16726598686190433</v>
      </c>
      <c r="BO60" s="19">
        <f t="shared" si="90"/>
        <v>0.19797711887589331</v>
      </c>
      <c r="BP60" s="19">
        <f t="shared" si="90"/>
        <v>0.34539055254304046</v>
      </c>
      <c r="BQ60" s="19">
        <f t="shared" si="90"/>
        <v>0.35153277894583823</v>
      </c>
      <c r="BR60" s="19">
        <f t="shared" si="90"/>
        <v>0.24097270369547791</v>
      </c>
      <c r="BS60" s="19">
        <f t="shared" si="90"/>
        <v>0.33310609973744493</v>
      </c>
      <c r="BT60" s="19">
        <f t="shared" si="90"/>
        <v>0.32082164693184928</v>
      </c>
      <c r="BU60" s="19">
        <f t="shared" si="90"/>
        <v>0.30239496772345592</v>
      </c>
      <c r="BV60" s="19">
        <f t="shared" si="90"/>
        <v>0.24711493009827573</v>
      </c>
      <c r="BW60" s="19">
        <f t="shared" si="90"/>
        <v>0.46209285419619861</v>
      </c>
      <c r="BX60" s="19">
        <f t="shared" si="90"/>
        <v>0.29625274132065804</v>
      </c>
      <c r="BY60" s="19">
        <f t="shared" si="90"/>
        <v>0.20411934527869116</v>
      </c>
      <c r="BZ60" s="19">
        <f t="shared" si="90"/>
        <v>0.4436661749878052</v>
      </c>
      <c r="CA60" s="19">
        <f t="shared" si="90"/>
        <v>0.1549815340563088</v>
      </c>
      <c r="CB60" s="19">
        <f t="shared" si="90"/>
        <v>0.24711493009827573</v>
      </c>
      <c r="CC60" s="19">
        <f t="shared" si="90"/>
        <v>0.54194179743256987</v>
      </c>
      <c r="CD60" s="19">
        <f t="shared" si="90"/>
        <v>0.30239496772345592</v>
      </c>
      <c r="CE60" s="19">
        <f>(CE18-$CI$18)/$CK$18</f>
        <v>0.30239496772345592</v>
      </c>
      <c r="CF60" s="19">
        <f>(CF18-$CI$18)/$CK$18</f>
        <v>-0.14598755968078328</v>
      </c>
      <c r="CG60" s="19">
        <f>(CG18-$CI$18)/$CK$18</f>
        <v>-0.13370310687518769</v>
      </c>
      <c r="CH60" s="65">
        <f>(CH18-$CI$18)/$CK$18</f>
        <v>-4.7711937236018527E-2</v>
      </c>
      <c r="CJ60" s="53"/>
      <c r="CK60" s="53"/>
    </row>
    <row r="61" spans="2:89" x14ac:dyDescent="0.7">
      <c r="B61" s="28" t="s">
        <v>93</v>
      </c>
      <c r="C61" s="29">
        <f>AVERAGEIF(C47:C60,"&lt;&gt;0")</f>
        <v>-0.8620683198135789</v>
      </c>
      <c r="D61" s="29">
        <f t="shared" ref="D61:AD61" si="91">AVERAGEIF(D47:D60,"&lt;&gt;0")</f>
        <v>-0.77121702855235186</v>
      </c>
      <c r="E61" s="29">
        <f t="shared" si="91"/>
        <v>-0.77748877978052267</v>
      </c>
      <c r="F61" s="29">
        <f t="shared" si="91"/>
        <v>-0.50858871798308292</v>
      </c>
      <c r="G61" s="29">
        <f t="shared" si="91"/>
        <v>-0.94261366602326091</v>
      </c>
      <c r="H61" s="29">
        <f t="shared" si="91"/>
        <v>-0.70488799495537491</v>
      </c>
      <c r="I61" s="29">
        <f t="shared" si="91"/>
        <v>-0.33904201947309981</v>
      </c>
      <c r="J61" s="29">
        <f t="shared" si="91"/>
        <v>-0.2302548901978049</v>
      </c>
      <c r="K61" s="29">
        <f t="shared" si="91"/>
        <v>-0.3288836928719851</v>
      </c>
      <c r="L61" s="29">
        <f t="shared" si="91"/>
        <v>-0.24919909633898008</v>
      </c>
      <c r="M61" s="29">
        <f t="shared" si="91"/>
        <v>-8.78242348776863E-2</v>
      </c>
      <c r="N61" s="29">
        <f t="shared" si="91"/>
        <v>4.8709217505792851E-2</v>
      </c>
      <c r="O61" s="29">
        <f t="shared" si="91"/>
        <v>-5.907999424720578E-2</v>
      </c>
      <c r="P61" s="29">
        <f t="shared" si="91"/>
        <v>-5.2696447319640217E-2</v>
      </c>
      <c r="Q61" s="29">
        <f t="shared" si="91"/>
        <v>8.3076654398459071E-2</v>
      </c>
      <c r="R61" s="29">
        <f t="shared" si="91"/>
        <v>0.2202737133720872</v>
      </c>
      <c r="S61" s="29">
        <f t="shared" si="91"/>
        <v>0.12751138980560839</v>
      </c>
      <c r="T61" s="29">
        <f t="shared" si="91"/>
        <v>0.32632461585727063</v>
      </c>
      <c r="U61" s="29">
        <f t="shared" si="91"/>
        <v>0.33339146683659177</v>
      </c>
      <c r="V61" s="29">
        <f t="shared" si="91"/>
        <v>0.36543397203403227</v>
      </c>
      <c r="W61" s="29">
        <f t="shared" si="91"/>
        <v>0.27751509653023354</v>
      </c>
      <c r="X61" s="29">
        <f t="shared" si="91"/>
        <v>0.35590181168979096</v>
      </c>
      <c r="Y61" s="29">
        <f t="shared" si="91"/>
        <v>0.62165849713564358</v>
      </c>
      <c r="Z61" s="29">
        <f t="shared" si="91"/>
        <v>0.72300714276943734</v>
      </c>
      <c r="AA61" s="29">
        <f t="shared" si="91"/>
        <v>0.82831215891107468</v>
      </c>
      <c r="AB61" s="29">
        <f t="shared" si="91"/>
        <v>0.93993424676015702</v>
      </c>
      <c r="AC61" s="29">
        <f t="shared" si="91"/>
        <v>1.1998450207044011</v>
      </c>
      <c r="AD61" s="29">
        <f t="shared" si="91"/>
        <v>1.3761879485928712</v>
      </c>
      <c r="AE61" s="29">
        <f>AVERAGE(AE47:AE60)</f>
        <v>1.4672230495983769</v>
      </c>
      <c r="AF61" s="29">
        <f t="shared" ref="AF61:BZ61" si="92">AVERAGE(AF47:AF60)</f>
        <v>1.4985041451985783</v>
      </c>
      <c r="AG61" s="29">
        <f t="shared" si="92"/>
        <v>1.5315424264090269</v>
      </c>
      <c r="AH61" s="29">
        <f t="shared" si="92"/>
        <v>1.3017533100736112</v>
      </c>
      <c r="AI61" s="29">
        <f t="shared" si="92"/>
        <v>1.0389004653138636</v>
      </c>
      <c r="AJ61" s="29">
        <f t="shared" si="92"/>
        <v>0.69533066261509757</v>
      </c>
      <c r="AK61" s="29">
        <f t="shared" si="92"/>
        <v>0.33244437416934758</v>
      </c>
      <c r="AL61" s="29">
        <f t="shared" si="92"/>
        <v>-0.26903055281333699</v>
      </c>
      <c r="AM61" s="29">
        <f t="shared" si="92"/>
        <v>-1.0258363701929594</v>
      </c>
      <c r="AN61" s="29">
        <f t="shared" si="92"/>
        <v>-1.5139271774248024</v>
      </c>
      <c r="AO61" s="29">
        <f t="shared" si="92"/>
        <v>-1.6630986858132417</v>
      </c>
      <c r="AP61" s="29">
        <f t="shared" si="92"/>
        <v>-1.7569244464628906</v>
      </c>
      <c r="AQ61" s="29">
        <f t="shared" si="92"/>
        <v>-1.6216027199404603</v>
      </c>
      <c r="AR61" s="29">
        <f t="shared" si="92"/>
        <v>-1.3222080439447359</v>
      </c>
      <c r="AS61" s="29">
        <f t="shared" si="92"/>
        <v>-0.90992770648947074</v>
      </c>
      <c r="AT61" s="29">
        <f t="shared" si="92"/>
        <v>-0.79478293516088705</v>
      </c>
      <c r="AU61" s="29">
        <f t="shared" si="92"/>
        <v>-0.72487685082724174</v>
      </c>
      <c r="AV61" s="29">
        <f t="shared" si="92"/>
        <v>-0.58494193264669658</v>
      </c>
      <c r="AW61" s="29">
        <f t="shared" si="92"/>
        <v>-0.2998781214775233</v>
      </c>
      <c r="AX61" s="29">
        <f t="shared" si="92"/>
        <v>-0.40642972967725205</v>
      </c>
      <c r="AY61" s="29">
        <f t="shared" si="92"/>
        <v>-0.37578304148257619</v>
      </c>
      <c r="AZ61" s="29">
        <f t="shared" si="92"/>
        <v>-0.32532339434223995</v>
      </c>
      <c r="BA61" s="29">
        <f t="shared" si="92"/>
        <v>-0.21167266094419396</v>
      </c>
      <c r="BB61" s="29">
        <f t="shared" si="92"/>
        <v>-0.29234651595308547</v>
      </c>
      <c r="BC61" s="29">
        <f t="shared" si="92"/>
        <v>-0.15582982509247073</v>
      </c>
      <c r="BD61" s="29">
        <f t="shared" si="92"/>
        <v>-0.17604734862183793</v>
      </c>
      <c r="BE61" s="29">
        <f t="shared" si="92"/>
        <v>-6.3145175419619767E-2</v>
      </c>
      <c r="BF61" s="29">
        <f t="shared" si="92"/>
        <v>-0.13122286550329493</v>
      </c>
      <c r="BG61" s="29">
        <f t="shared" si="92"/>
        <v>9.5629040781867493E-3</v>
      </c>
      <c r="BH61" s="29">
        <f t="shared" si="92"/>
        <v>-1.1035084201072179E-2</v>
      </c>
      <c r="BI61" s="29">
        <f t="shared" si="92"/>
        <v>-5.7784609417951428E-3</v>
      </c>
      <c r="BJ61" s="29">
        <f t="shared" si="92"/>
        <v>-0.15856699926250983</v>
      </c>
      <c r="BK61" s="29">
        <f t="shared" si="92"/>
        <v>-0.14753026987856979</v>
      </c>
      <c r="BL61" s="29">
        <f t="shared" si="92"/>
        <v>-0.10618115085228719</v>
      </c>
      <c r="BM61" s="29">
        <f t="shared" si="92"/>
        <v>-0.11300099681231181</v>
      </c>
      <c r="BN61" s="29">
        <f t="shared" si="92"/>
        <v>-0.21446845938794459</v>
      </c>
      <c r="BO61" s="29">
        <f t="shared" si="92"/>
        <v>-0.19461872831872823</v>
      </c>
      <c r="BP61" s="29">
        <f t="shared" si="92"/>
        <v>-0.1032954022746523</v>
      </c>
      <c r="BQ61" s="29">
        <f t="shared" si="92"/>
        <v>-9.1922641288815568E-2</v>
      </c>
      <c r="BR61" s="29">
        <f t="shared" si="92"/>
        <v>-6.5261756969965473E-2</v>
      </c>
      <c r="BS61" s="29">
        <f t="shared" si="92"/>
        <v>2.7472321767810261E-2</v>
      </c>
      <c r="BT61" s="29">
        <f t="shared" si="92"/>
        <v>0.19953603239964196</v>
      </c>
      <c r="BU61" s="29">
        <f t="shared" si="92"/>
        <v>0.29567481355318287</v>
      </c>
      <c r="BV61" s="29">
        <f t="shared" si="92"/>
        <v>0.19275365274908726</v>
      </c>
      <c r="BW61" s="29">
        <f t="shared" si="92"/>
        <v>0.37105553631914789</v>
      </c>
      <c r="BX61" s="29">
        <f t="shared" si="92"/>
        <v>0.43525928263940589</v>
      </c>
      <c r="BY61" s="29">
        <f t="shared" si="92"/>
        <v>0.62520108443894384</v>
      </c>
      <c r="BZ61" s="29">
        <f t="shared" si="92"/>
        <v>0.45895389079285948</v>
      </c>
      <c r="CA61" s="29">
        <f>AVERAGEIF(CA47:CA60,"&lt;&gt;0")</f>
        <v>0.57452393079044806</v>
      </c>
      <c r="CB61" s="29">
        <f>AVERAGEIF(CB47:CB60,"&lt;&gt;0")</f>
        <v>0.62275429748164723</v>
      </c>
      <c r="CC61" s="29">
        <f>AVERAGEIF(CC47:CC60,"&lt;&gt;0")</f>
        <v>0.59431608744990283</v>
      </c>
      <c r="CD61" s="29">
        <f>AVERAGEIF(CD47:CD60,"&lt;&gt;0")</f>
        <v>0.42102036177322316</v>
      </c>
      <c r="CE61" s="29">
        <f>AVERAGEIF(CE47:CE60,"&lt;&gt;0")</f>
        <v>0.24667203015194578</v>
      </c>
      <c r="CF61" s="29">
        <f t="shared" ref="CF61" si="93">AVERAGEIF(CF47:CF60,"&lt;&gt;0")</f>
        <v>-0.13618316890446666</v>
      </c>
      <c r="CG61" s="29">
        <f>AVERAGEIF(CG47:CG60,"&lt;&gt;0")</f>
        <v>3.4133558600500387E-2</v>
      </c>
      <c r="CH61" s="67">
        <f>AVERAGEIF(CH47:CH60,"&lt;&gt;0")</f>
        <v>-0.10391370736344054</v>
      </c>
      <c r="CI61" s="29"/>
      <c r="CJ61" s="52"/>
      <c r="CK61" s="55"/>
    </row>
    <row r="62" spans="2:89" x14ac:dyDescent="0.7">
      <c r="AP62" s="9" t="s">
        <v>1</v>
      </c>
    </row>
    <row r="63" spans="2:89" x14ac:dyDescent="0.7"/>
    <row r="64" spans="2:89" x14ac:dyDescent="0.7"/>
    <row r="69" spans="42:46" hidden="1" x14ac:dyDescent="0.7">
      <c r="AT69" s="30"/>
    </row>
    <row r="75" spans="42:46" hidden="1" x14ac:dyDescent="0.7">
      <c r="AP75" s="31"/>
    </row>
    <row r="77" spans="42:46" hidden="1" x14ac:dyDescent="0.7">
      <c r="AP77" s="31"/>
    </row>
    <row r="79" spans="42:46" hidden="1" x14ac:dyDescent="0.7">
      <c r="AP79" s="32"/>
    </row>
    <row r="82" spans="2:55" hidden="1" x14ac:dyDescent="0.7">
      <c r="AP82" s="9" t="s">
        <v>1</v>
      </c>
    </row>
    <row r="91" spans="2:55" hidden="1" x14ac:dyDescent="0.7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2:55" hidden="1" x14ac:dyDescent="0.7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</row>
    <row r="93" spans="2:55" hidden="1" x14ac:dyDescent="0.7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2:55" hidden="1" x14ac:dyDescent="0.7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33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26"/>
      <c r="AR94" s="26"/>
    </row>
    <row r="95" spans="2:55" hidden="1" x14ac:dyDescent="0.7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26"/>
      <c r="AR95" s="26"/>
    </row>
    <row r="96" spans="2:55" hidden="1" x14ac:dyDescent="0.7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26"/>
      <c r="AR96" s="26"/>
      <c r="AS96" s="20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2:44" hidden="1" x14ac:dyDescent="0.7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34"/>
      <c r="AG97" s="34"/>
      <c r="AH97" s="34"/>
      <c r="AI97" s="34"/>
      <c r="AJ97" s="27"/>
      <c r="AK97" s="34"/>
      <c r="AL97" s="34"/>
      <c r="AM97" s="34"/>
      <c r="AN97" s="34"/>
      <c r="AO97" s="34"/>
      <c r="AP97" s="34"/>
      <c r="AQ97" s="26"/>
      <c r="AR97" s="26"/>
    </row>
    <row r="98" spans="2:44" hidden="1" x14ac:dyDescent="0.7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</row>
    <row r="99" spans="2:44" hidden="1" x14ac:dyDescent="0.7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39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</row>
    <row r="108" spans="2:44" hidden="1" x14ac:dyDescent="0.7">
      <c r="AE108" s="20"/>
      <c r="AF108" s="20"/>
    </row>
    <row r="109" spans="2:44" hidden="1" x14ac:dyDescent="0.7">
      <c r="AE109" s="19"/>
    </row>
    <row r="110" spans="2:44" hidden="1" x14ac:dyDescent="0.7">
      <c r="AE110" s="19"/>
      <c r="AF110" s="19"/>
    </row>
    <row r="111" spans="2:44" hidden="1" x14ac:dyDescent="0.7">
      <c r="AE111" s="19"/>
      <c r="AF111" s="19"/>
    </row>
    <row r="112" spans="2:44" hidden="1" x14ac:dyDescent="0.7">
      <c r="AE112" s="19"/>
      <c r="AF112" s="19"/>
    </row>
    <row r="113" spans="31:32" hidden="1" x14ac:dyDescent="0.7">
      <c r="AE113" s="19"/>
      <c r="AF113" s="19"/>
    </row>
    <row r="114" spans="31:32" hidden="1" x14ac:dyDescent="0.7">
      <c r="AE114" s="19"/>
      <c r="AF114" s="19"/>
    </row>
    <row r="115" spans="31:32" hidden="1" x14ac:dyDescent="0.7">
      <c r="AE115" s="19"/>
      <c r="AF115" s="19"/>
    </row>
    <row r="116" spans="31:32" hidden="1" x14ac:dyDescent="0.7">
      <c r="AE116" s="19"/>
      <c r="AF116" s="19"/>
    </row>
    <row r="117" spans="31:32" hidden="1" x14ac:dyDescent="0.7">
      <c r="AE117" s="19"/>
      <c r="AF117" s="19"/>
    </row>
    <row r="118" spans="31:32" hidden="1" x14ac:dyDescent="0.7">
      <c r="AE118" s="19"/>
      <c r="AF118" s="19"/>
    </row>
  </sheetData>
  <mergeCells count="21">
    <mergeCell ref="CF45:CL45"/>
    <mergeCell ref="AY45:BB45"/>
    <mergeCell ref="AE45:AH45"/>
    <mergeCell ref="AI45:AL45"/>
    <mergeCell ref="AM45:AP45"/>
    <mergeCell ref="AQ45:AT45"/>
    <mergeCell ref="AU45:AX45"/>
    <mergeCell ref="BC45:BF45"/>
    <mergeCell ref="BG45:BJ45"/>
    <mergeCell ref="BK45:BN45"/>
    <mergeCell ref="BO45:BR45"/>
    <mergeCell ref="CA45:CE45"/>
    <mergeCell ref="BW45:BZ45"/>
    <mergeCell ref="BS45:BV45"/>
    <mergeCell ref="W45:Z45"/>
    <mergeCell ref="AA45:AD45"/>
    <mergeCell ref="C45:F45"/>
    <mergeCell ref="G45:J45"/>
    <mergeCell ref="K45:N45"/>
    <mergeCell ref="O45:R45"/>
    <mergeCell ref="S45:V45"/>
  </mergeCells>
  <conditionalFormatting sqref="AE61">
    <cfRule type="colorScale" priority="7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9:CE59 C59">
    <cfRule type="colorScale" priority="7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9:CE59 C59">
    <cfRule type="colorScale" priority="7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 CE47">
    <cfRule type="colorScale" priority="7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 CE47">
    <cfRule type="colorScale" priority="7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E48 C48">
    <cfRule type="colorScale" priority="7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E48 C48">
    <cfRule type="colorScale" priority="6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 CE49">
    <cfRule type="colorScale" priority="6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 CE49">
    <cfRule type="colorScale" priority="6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B50 W50 CE50">
    <cfRule type="colorScale" priority="6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B50 W50 CE50">
    <cfRule type="colorScale" priority="6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B51 C51 CE51">
    <cfRule type="colorScale" priority="6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B51 C51 CE51">
    <cfRule type="colorScale" priority="6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E52 G52">
    <cfRule type="colorScale" priority="6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E52 G52">
    <cfRule type="colorScale" priority="6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E53 S53">
    <cfRule type="colorScale" priority="6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E53 S53">
    <cfRule type="colorScale" priority="6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4:CE54 S54">
    <cfRule type="colorScale" priority="6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4:CE54 S54">
    <cfRule type="colorScale" priority="6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 CA55:CE56">
    <cfRule type="colorScale" priority="6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 CA55:CE56">
    <cfRule type="colorScale" priority="6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 CA61:CG61">
    <cfRule type="colorScale" priority="6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 CA61:CG61">
    <cfRule type="colorScale" priority="6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61">
    <cfRule type="colorScale" priority="7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6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614">
      <colorScale>
        <cfvo type="min"/>
        <cfvo type="num" val="0"/>
        <cfvo type="max"/>
        <color rgb="FF0070C0"/>
        <color theme="0"/>
        <color rgb="FFFF6600"/>
      </colorScale>
    </cfRule>
    <cfRule type="colorScale" priority="6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 CF48:CG48">
    <cfRule type="colorScale" priority="6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 CF48:CG48">
    <cfRule type="colorScale" priority="605">
      <colorScale>
        <cfvo type="min"/>
        <cfvo type="num" val="0"/>
        <cfvo type="max"/>
        <color rgb="FF0070C0"/>
        <color theme="0"/>
        <color rgb="FFFF6600"/>
      </colorScale>
    </cfRule>
    <cfRule type="colorScale" priority="6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 CC49:CD49 CF49:CG49">
    <cfRule type="colorScale" priority="6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 CC49:CD49 CF49:CG49">
    <cfRule type="colorScale" priority="596">
      <colorScale>
        <cfvo type="min"/>
        <cfvo type="num" val="0"/>
        <cfvo type="max"/>
        <color rgb="FF0070C0"/>
        <color theme="0"/>
        <color rgb="FFFF6600"/>
      </colorScale>
    </cfRule>
    <cfRule type="colorScale" priority="5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0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0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 CC50:CD50 CF50:CG50">
    <cfRule type="colorScale" priority="5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 CC50:CD50 CF50:CG50">
    <cfRule type="colorScale" priority="587">
      <colorScale>
        <cfvo type="min"/>
        <cfvo type="num" val="0"/>
        <cfvo type="max"/>
        <color rgb="FF0070C0"/>
        <color theme="0"/>
        <color rgb="FFFF6600"/>
      </colorScale>
    </cfRule>
    <cfRule type="colorScale" priority="5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 CC51:CD51 CF51:CG51">
    <cfRule type="colorScale" priority="5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 CC51:CD51 CF51:CG51">
    <cfRule type="colorScale" priority="578">
      <colorScale>
        <cfvo type="min"/>
        <cfvo type="num" val="0"/>
        <cfvo type="max"/>
        <color rgb="FF0070C0"/>
        <color theme="0"/>
        <color rgb="FFFF6600"/>
      </colorScale>
    </cfRule>
    <cfRule type="colorScale" priority="57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8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8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8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8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 CF52:CG52">
    <cfRule type="colorScale" priority="5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 CF52:CG52">
    <cfRule type="colorScale" priority="569">
      <colorScale>
        <cfvo type="min"/>
        <cfvo type="num" val="0"/>
        <cfvo type="max"/>
        <color rgb="FF0070C0"/>
        <color theme="0"/>
        <color rgb="FFFF6600"/>
      </colorScale>
    </cfRule>
    <cfRule type="colorScale" priority="5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 CF53:CG53">
    <cfRule type="colorScale" priority="5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 CF53:CG53">
    <cfRule type="colorScale" priority="560">
      <colorScale>
        <cfvo type="min"/>
        <cfvo type="num" val="0"/>
        <cfvo type="max"/>
        <color rgb="FF0070C0"/>
        <color theme="0"/>
        <color rgb="FFFF6600"/>
      </colorScale>
    </cfRule>
    <cfRule type="colorScale" priority="5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 CF54:CG54">
    <cfRule type="colorScale" priority="5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 CF54:CG54">
    <cfRule type="colorScale" priority="551">
      <colorScale>
        <cfvo type="min"/>
        <cfvo type="num" val="0"/>
        <cfvo type="max"/>
        <color rgb="FF0070C0"/>
        <color theme="0"/>
        <color rgb="FFFF6600"/>
      </colorScale>
    </cfRule>
    <cfRule type="colorScale" priority="5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 CF55:CG55">
    <cfRule type="colorScale" priority="5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 CF55:CG55">
    <cfRule type="colorScale" priority="542">
      <colorScale>
        <cfvo type="min"/>
        <cfvo type="num" val="0"/>
        <cfvo type="max"/>
        <color rgb="FF0070C0"/>
        <color theme="0"/>
        <color rgb="FFFF6600"/>
      </colorScale>
    </cfRule>
    <cfRule type="colorScale" priority="5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4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4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4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4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4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E57 C57">
    <cfRule type="colorScale" priority="5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E57 C57">
    <cfRule type="colorScale" priority="5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 CF57:CG57">
    <cfRule type="colorScale" priority="53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 CF57:CG57">
    <cfRule type="colorScale" priority="524">
      <colorScale>
        <cfvo type="min"/>
        <cfvo type="num" val="0"/>
        <cfvo type="max"/>
        <color rgb="FF0070C0"/>
        <color theme="0"/>
        <color rgb="FFFF6600"/>
      </colorScale>
    </cfRule>
    <cfRule type="colorScale" priority="5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2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2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2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2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3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E58 C58">
    <cfRule type="colorScale" priority="52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E58 C58">
    <cfRule type="colorScale" priority="5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1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2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 CF58:CG58">
    <cfRule type="colorScale" priority="5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1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 CF58:CG58">
    <cfRule type="colorScale" priority="5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 CF59:CG59">
    <cfRule type="colorScale" priority="5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 CF59:CG59">
    <cfRule type="colorScale" priority="497">
      <colorScale>
        <cfvo type="min"/>
        <cfvo type="num" val="0"/>
        <cfvo type="max"/>
        <color rgb="FF0070C0"/>
        <color theme="0"/>
        <color rgb="FFFF6600"/>
      </colorScale>
    </cfRule>
    <cfRule type="colorScale" priority="4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0:CE60 AE60">
    <cfRule type="colorScale" priority="4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0:CE60 AE60">
    <cfRule type="colorScale" priority="488">
      <colorScale>
        <cfvo type="min"/>
        <cfvo type="num" val="0"/>
        <cfvo type="max"/>
        <color rgb="FF0070C0"/>
        <color theme="0"/>
        <color rgb="FFFF6600"/>
      </colorScale>
    </cfRule>
    <cfRule type="colorScale" priority="4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 CF60:CG60">
    <cfRule type="colorScale" priority="4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 CF60:CG60">
    <cfRule type="colorScale" priority="479">
      <colorScale>
        <cfvo type="min"/>
        <cfvo type="num" val="0"/>
        <cfvo type="max"/>
        <color rgb="FF0070C0"/>
        <color theme="0"/>
        <color rgb="FFFF6600"/>
      </colorScale>
    </cfRule>
    <cfRule type="colorScale" priority="4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8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 CF56:CG56">
    <cfRule type="colorScale" priority="4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 CF56:CG56">
    <cfRule type="colorScale" priority="470">
      <colorScale>
        <cfvo type="min"/>
        <cfvo type="num" val="0"/>
        <cfvo type="max"/>
        <color rgb="FF0070C0"/>
        <color theme="0"/>
        <color rgb="FFFF6600"/>
      </colorScale>
    </cfRule>
    <cfRule type="colorScale" priority="4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461">
      <colorScale>
        <cfvo type="num" val="-3.8"/>
        <cfvo type="num" val="0"/>
        <cfvo type="num" val="2.8"/>
        <color rgb="FF0070C0"/>
        <color theme="0"/>
        <color rgb="FFFF6600"/>
      </colorScale>
    </cfRule>
    <cfRule type="colorScale" priority="4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4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9:CK59">
    <cfRule type="colorScale" priority="4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9:CK59">
    <cfRule type="colorScale" priority="4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8:CK48">
    <cfRule type="colorScale" priority="4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8:CK48">
    <cfRule type="colorScale" priority="4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2:CK52">
    <cfRule type="colorScale" priority="4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2:CK52">
    <cfRule type="colorScale" priority="3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3:CK53">
    <cfRule type="colorScale" priority="3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3:CK53">
    <cfRule type="colorScale" priority="3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4:CK54">
    <cfRule type="colorScale" priority="3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4:CK54">
    <cfRule type="colorScale" priority="3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5:CK56">
    <cfRule type="colorScale" priority="3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5:CK56">
    <cfRule type="colorScale" priority="3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61:CK61">
    <cfRule type="colorScale" priority="3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61:CK61">
    <cfRule type="colorScale" priority="3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7:CK47">
    <cfRule type="colorScale" priority="3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7:CK47">
    <cfRule type="colorScale" priority="353">
      <colorScale>
        <cfvo type="min"/>
        <cfvo type="num" val="0"/>
        <cfvo type="max"/>
        <color rgb="FF0070C0"/>
        <color theme="0"/>
        <color rgb="FFFF6600"/>
      </colorScale>
    </cfRule>
    <cfRule type="colorScale" priority="3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9:CK49">
    <cfRule type="colorScale" priority="3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9:CK49">
    <cfRule type="colorScale" priority="344">
      <colorScale>
        <cfvo type="min"/>
        <cfvo type="num" val="0"/>
        <cfvo type="max"/>
        <color rgb="FF0070C0"/>
        <color theme="0"/>
        <color rgb="FFFF6600"/>
      </colorScale>
    </cfRule>
    <cfRule type="colorScale" priority="3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0:CK50">
    <cfRule type="colorScale" priority="3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0:CK50">
    <cfRule type="colorScale" priority="335">
      <colorScale>
        <cfvo type="min"/>
        <cfvo type="num" val="0"/>
        <cfvo type="max"/>
        <color rgb="FF0070C0"/>
        <color theme="0"/>
        <color rgb="FFFF6600"/>
      </colorScale>
    </cfRule>
    <cfRule type="colorScale" priority="3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1:CK51">
    <cfRule type="colorScale" priority="3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1:CK51">
    <cfRule type="colorScale" priority="326">
      <colorScale>
        <cfvo type="min"/>
        <cfvo type="num" val="0"/>
        <cfvo type="max"/>
        <color rgb="FF0070C0"/>
        <color theme="0"/>
        <color rgb="FFFF6600"/>
      </colorScale>
    </cfRule>
    <cfRule type="colorScale" priority="3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7:CK57">
    <cfRule type="colorScale" priority="3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7:CK57">
    <cfRule type="colorScale" priority="3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8:CK58">
    <cfRule type="colorScale" priority="3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58:CK58">
    <cfRule type="colorScale" priority="3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60:CK60">
    <cfRule type="colorScale" priority="3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60:CK60">
    <cfRule type="colorScale" priority="299">
      <colorScale>
        <cfvo type="min"/>
        <cfvo type="num" val="0"/>
        <cfvo type="max"/>
        <color rgb="FF0070C0"/>
        <color theme="0"/>
        <color rgb="FFFF6600"/>
      </colorScale>
    </cfRule>
    <cfRule type="colorScale" priority="3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9">
    <cfRule type="colorScale" priority="1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9"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7">
    <cfRule type="colorScale" priority="1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7"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8">
    <cfRule type="colorScale" priority="1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8"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9">
    <cfRule type="colorScale" priority="1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9"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1">
    <cfRule type="colorScale" priority="1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1"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5:CH56">
    <cfRule type="colorScale" priority="1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5:CH56"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61:CI61">
    <cfRule type="colorScale" priority="1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61:CI61"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">
    <cfRule type="colorScale" priority="1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">
    <cfRule type="colorScale" priority="92">
      <colorScale>
        <cfvo type="min"/>
        <cfvo type="num" val="0"/>
        <cfvo type="max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8">
    <cfRule type="colorScale" priority="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8">
    <cfRule type="colorScale" priority="83">
      <colorScale>
        <cfvo type="min"/>
        <cfvo type="num" val="0"/>
        <cfvo type="max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9">
    <cfRule type="colorScale" priority="8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9">
    <cfRule type="colorScale" priority="74">
      <colorScale>
        <cfvo type="min"/>
        <cfvo type="num" val="0"/>
        <cfvo type="max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1">
    <cfRule type="colorScale" priority="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1">
    <cfRule type="colorScale" priority="65">
      <colorScale>
        <cfvo type="min"/>
        <cfvo type="num" val="0"/>
        <cfvo type="max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5">
    <cfRule type="colorScale" priority="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5">
    <cfRule type="colorScale" priority="56">
      <colorScale>
        <cfvo type="min"/>
        <cfvo type="num" val="0"/>
        <cfvo type="max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7">
    <cfRule type="colorScale" priority="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7"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7">
    <cfRule type="colorScale" priority="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7">
    <cfRule type="colorScale" priority="38">
      <colorScale>
        <cfvo type="min"/>
        <cfvo type="num" val="0"/>
        <cfvo type="max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8">
    <cfRule type="colorScale" priority="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8"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8"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8">
    <cfRule type="colorScale" priority="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9">
    <cfRule type="colorScale" priority="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9">
    <cfRule type="colorScale" priority="11">
      <colorScale>
        <cfvo type="min"/>
        <cfvo type="num" val="0"/>
        <cfvo type="max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6">
    <cfRule type="colorScale" priority="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6">
    <cfRule type="colorScale" priority="2">
      <colorScale>
        <cfvo type="min"/>
        <cfvo type="num" val="0"/>
        <cfvo type="max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U19"/>
  <sheetViews>
    <sheetView showGridLines="0" tabSelected="1" zoomScale="60" zoomScaleNormal="60" workbookViewId="0">
      <pane xSplit="1" topLeftCell="B1" activePane="topRight" state="frozen"/>
      <selection pane="topRight"/>
    </sheetView>
  </sheetViews>
  <sheetFormatPr defaultColWidth="9.1328125" defaultRowHeight="13.5" zeroHeight="1" x14ac:dyDescent="0.7"/>
  <cols>
    <col min="1" max="1" width="28.7265625" style="41" customWidth="1"/>
    <col min="2" max="2" width="26.86328125" style="41" customWidth="1"/>
    <col min="3" max="86" width="2.26953125" style="41" customWidth="1"/>
    <col min="87" max="16379" width="9.1328125" style="41"/>
    <col min="16380" max="16380" width="2.1328125" style="41" customWidth="1"/>
    <col min="16381" max="16381" width="4.26953125" style="41" customWidth="1"/>
    <col min="16382" max="16382" width="1.26953125" style="41" customWidth="1"/>
    <col min="16383" max="16383" width="3.40625" style="41" customWidth="1"/>
    <col min="16384" max="16384" width="6.26953125" style="41" customWidth="1"/>
  </cols>
  <sheetData>
    <row r="1" spans="1:177" x14ac:dyDescent="0.7">
      <c r="A1" s="46" t="s">
        <v>189</v>
      </c>
      <c r="Q1" s="46" t="s">
        <v>181</v>
      </c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</row>
    <row r="2" spans="1:177" x14ac:dyDescent="0.7">
      <c r="C2" s="88">
        <v>2000</v>
      </c>
      <c r="D2" s="88"/>
      <c r="E2" s="88"/>
      <c r="F2" s="88"/>
      <c r="G2" s="88">
        <v>2001</v>
      </c>
      <c r="H2" s="88"/>
      <c r="I2" s="88"/>
      <c r="J2" s="88"/>
      <c r="K2" s="88">
        <v>2002</v>
      </c>
      <c r="L2" s="88"/>
      <c r="M2" s="88"/>
      <c r="N2" s="88"/>
      <c r="O2" s="88">
        <v>2003</v>
      </c>
      <c r="P2" s="88"/>
      <c r="Q2" s="88"/>
      <c r="R2" s="88"/>
      <c r="S2" s="88">
        <v>2004</v>
      </c>
      <c r="T2" s="88"/>
      <c r="U2" s="88"/>
      <c r="V2" s="88"/>
      <c r="W2" s="88">
        <v>2005</v>
      </c>
      <c r="X2" s="88"/>
      <c r="Y2" s="88"/>
      <c r="Z2" s="88"/>
      <c r="AA2" s="88">
        <v>2006</v>
      </c>
      <c r="AB2" s="88"/>
      <c r="AC2" s="88"/>
      <c r="AD2" s="88"/>
      <c r="AE2" s="88">
        <v>2007</v>
      </c>
      <c r="AF2" s="88"/>
      <c r="AG2" s="88"/>
      <c r="AH2" s="88"/>
      <c r="AI2" s="88">
        <v>2008</v>
      </c>
      <c r="AJ2" s="88"/>
      <c r="AK2" s="88"/>
      <c r="AL2" s="88"/>
      <c r="AM2" s="88">
        <v>2009</v>
      </c>
      <c r="AN2" s="88"/>
      <c r="AO2" s="88"/>
      <c r="AP2" s="88"/>
      <c r="AQ2" s="88">
        <v>2010</v>
      </c>
      <c r="AR2" s="88"/>
      <c r="AS2" s="88"/>
      <c r="AT2" s="88"/>
      <c r="AU2" s="88">
        <v>2011</v>
      </c>
      <c r="AV2" s="88"/>
      <c r="AW2" s="88"/>
      <c r="AX2" s="88"/>
      <c r="AY2" s="88">
        <v>2012</v>
      </c>
      <c r="AZ2" s="88"/>
      <c r="BA2" s="88"/>
      <c r="BB2" s="88"/>
      <c r="BC2" s="88">
        <v>2013</v>
      </c>
      <c r="BD2" s="88"/>
      <c r="BE2" s="88"/>
      <c r="BF2" s="88"/>
      <c r="BG2" s="88">
        <v>2014</v>
      </c>
      <c r="BH2" s="88"/>
      <c r="BI2" s="88"/>
      <c r="BJ2" s="88"/>
      <c r="BK2" s="88">
        <v>2015</v>
      </c>
      <c r="BL2" s="88"/>
      <c r="BM2" s="88"/>
      <c r="BN2" s="88"/>
      <c r="BO2" s="88">
        <v>2016</v>
      </c>
      <c r="BP2" s="88"/>
      <c r="BQ2" s="88"/>
      <c r="BR2" s="88"/>
      <c r="BS2" s="88">
        <v>2017</v>
      </c>
      <c r="BT2" s="88"/>
      <c r="BU2" s="88"/>
      <c r="BV2" s="88"/>
      <c r="BW2" s="88">
        <v>2018</v>
      </c>
      <c r="BX2" s="88"/>
      <c r="BY2" s="88"/>
      <c r="BZ2" s="88"/>
      <c r="CA2" s="88">
        <v>2019</v>
      </c>
      <c r="CB2" s="88"/>
      <c r="CC2" s="88"/>
      <c r="CD2" s="88"/>
      <c r="CE2" s="89">
        <v>2020</v>
      </c>
      <c r="CF2" s="89"/>
      <c r="CG2" s="89"/>
      <c r="CH2" s="89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</row>
    <row r="3" spans="1:177" x14ac:dyDescent="0.7">
      <c r="C3" s="43" t="s">
        <v>3</v>
      </c>
      <c r="D3" s="43" t="s">
        <v>4</v>
      </c>
      <c r="E3" s="43" t="s">
        <v>2</v>
      </c>
      <c r="F3" s="43" t="s">
        <v>5</v>
      </c>
      <c r="G3" s="43" t="s">
        <v>3</v>
      </c>
      <c r="H3" s="43" t="s">
        <v>4</v>
      </c>
      <c r="I3" s="43" t="s">
        <v>2</v>
      </c>
      <c r="J3" s="43" t="s">
        <v>5</v>
      </c>
      <c r="K3" s="43" t="s">
        <v>3</v>
      </c>
      <c r="L3" s="43" t="s">
        <v>4</v>
      </c>
      <c r="M3" s="43" t="s">
        <v>2</v>
      </c>
      <c r="N3" s="43" t="s">
        <v>5</v>
      </c>
      <c r="O3" s="43" t="s">
        <v>3</v>
      </c>
      <c r="P3" s="43" t="s">
        <v>4</v>
      </c>
      <c r="Q3" s="43" t="s">
        <v>2</v>
      </c>
      <c r="R3" s="43" t="s">
        <v>5</v>
      </c>
      <c r="S3" s="43" t="s">
        <v>3</v>
      </c>
      <c r="T3" s="43" t="s">
        <v>4</v>
      </c>
      <c r="U3" s="43" t="s">
        <v>2</v>
      </c>
      <c r="V3" s="43" t="s">
        <v>5</v>
      </c>
      <c r="W3" s="43" t="s">
        <v>3</v>
      </c>
      <c r="X3" s="43" t="s">
        <v>4</v>
      </c>
      <c r="Y3" s="43" t="s">
        <v>2</v>
      </c>
      <c r="Z3" s="43" t="s">
        <v>5</v>
      </c>
      <c r="AA3" s="43" t="s">
        <v>3</v>
      </c>
      <c r="AB3" s="43" t="s">
        <v>4</v>
      </c>
      <c r="AC3" s="43" t="s">
        <v>2</v>
      </c>
      <c r="AD3" s="43" t="s">
        <v>5</v>
      </c>
      <c r="AE3" s="43" t="s">
        <v>3</v>
      </c>
      <c r="AF3" s="43" t="s">
        <v>4</v>
      </c>
      <c r="AG3" s="43" t="s">
        <v>2</v>
      </c>
      <c r="AH3" s="43" t="s">
        <v>5</v>
      </c>
      <c r="AI3" s="43" t="s">
        <v>3</v>
      </c>
      <c r="AJ3" s="43" t="s">
        <v>4</v>
      </c>
      <c r="AK3" s="43" t="s">
        <v>2</v>
      </c>
      <c r="AL3" s="43" t="s">
        <v>5</v>
      </c>
      <c r="AM3" s="43" t="s">
        <v>3</v>
      </c>
      <c r="AN3" s="43" t="s">
        <v>4</v>
      </c>
      <c r="AO3" s="43" t="s">
        <v>2</v>
      </c>
      <c r="AP3" s="43" t="s">
        <v>5</v>
      </c>
      <c r="AQ3" s="43" t="s">
        <v>3</v>
      </c>
      <c r="AR3" s="43" t="s">
        <v>4</v>
      </c>
      <c r="AS3" s="43" t="s">
        <v>2</v>
      </c>
      <c r="AT3" s="43" t="s">
        <v>5</v>
      </c>
      <c r="AU3" s="43" t="s">
        <v>3</v>
      </c>
      <c r="AV3" s="43" t="s">
        <v>4</v>
      </c>
      <c r="AW3" s="43" t="s">
        <v>2</v>
      </c>
      <c r="AX3" s="43" t="s">
        <v>5</v>
      </c>
      <c r="AY3" s="43" t="s">
        <v>3</v>
      </c>
      <c r="AZ3" s="43" t="s">
        <v>4</v>
      </c>
      <c r="BA3" s="43" t="s">
        <v>2</v>
      </c>
      <c r="BB3" s="43" t="s">
        <v>5</v>
      </c>
      <c r="BC3" s="43" t="s">
        <v>3</v>
      </c>
      <c r="BD3" s="43" t="s">
        <v>4</v>
      </c>
      <c r="BE3" s="43" t="s">
        <v>2</v>
      </c>
      <c r="BF3" s="43" t="s">
        <v>5</v>
      </c>
      <c r="BG3" s="43" t="s">
        <v>3</v>
      </c>
      <c r="BH3" s="43" t="s">
        <v>4</v>
      </c>
      <c r="BI3" s="43" t="s">
        <v>2</v>
      </c>
      <c r="BJ3" s="43" t="s">
        <v>5</v>
      </c>
      <c r="BK3" s="43" t="s">
        <v>3</v>
      </c>
      <c r="BL3" s="43" t="s">
        <v>4</v>
      </c>
      <c r="BM3" s="43" t="s">
        <v>2</v>
      </c>
      <c r="BN3" s="43" t="s">
        <v>5</v>
      </c>
      <c r="BO3" s="43" t="s">
        <v>3</v>
      </c>
      <c r="BP3" s="43" t="s">
        <v>4</v>
      </c>
      <c r="BQ3" s="43" t="s">
        <v>2</v>
      </c>
      <c r="BR3" s="43" t="s">
        <v>5</v>
      </c>
      <c r="BS3" s="43" t="s">
        <v>3</v>
      </c>
      <c r="BT3" s="43" t="s">
        <v>4</v>
      </c>
      <c r="BU3" s="43" t="s">
        <v>2</v>
      </c>
      <c r="BV3" s="43" t="s">
        <v>5</v>
      </c>
      <c r="BW3" s="43" t="s">
        <v>3</v>
      </c>
      <c r="BX3" s="43" t="s">
        <v>4</v>
      </c>
      <c r="BY3" s="43" t="s">
        <v>2</v>
      </c>
      <c r="BZ3" s="43" t="s">
        <v>5</v>
      </c>
      <c r="CA3" s="43" t="s">
        <v>3</v>
      </c>
      <c r="CB3" s="41" t="s">
        <v>4</v>
      </c>
      <c r="CC3" s="43" t="s">
        <v>2</v>
      </c>
      <c r="CD3" s="43" t="s">
        <v>5</v>
      </c>
      <c r="CE3" s="43" t="s">
        <v>3</v>
      </c>
      <c r="CF3" s="41" t="s">
        <v>4</v>
      </c>
      <c r="CG3" s="43" t="s">
        <v>2</v>
      </c>
      <c r="CH3" s="43" t="s">
        <v>5</v>
      </c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</row>
    <row r="4" spans="1:177" x14ac:dyDescent="0.7">
      <c r="A4" s="47" t="s">
        <v>121</v>
      </c>
      <c r="B4" s="41" t="s">
        <v>11</v>
      </c>
      <c r="C4" s="44">
        <v>-0.24341609801457384</v>
      </c>
      <c r="D4" s="44">
        <v>-0.36184245285167627</v>
      </c>
      <c r="E4" s="44">
        <v>-0.39737035930280706</v>
      </c>
      <c r="F4" s="44">
        <v>-0.36184245285167627</v>
      </c>
      <c r="G4" s="44">
        <v>-0.48026880768877867</v>
      </c>
      <c r="H4" s="44">
        <v>-0.51579671413990946</v>
      </c>
      <c r="I4" s="44">
        <v>-0.10130447221005104</v>
      </c>
      <c r="J4" s="44">
        <v>-0.14867501414489195</v>
      </c>
      <c r="K4" s="44">
        <v>-6.5776565758920227E-2</v>
      </c>
      <c r="L4" s="44">
        <v>7.6335060045602587E-2</v>
      </c>
      <c r="M4" s="44">
        <v>-0.23157346253086367</v>
      </c>
      <c r="N4" s="44">
        <v>8.8177695529312775E-2</v>
      </c>
      <c r="O4" s="44">
        <v>0.11186296649673338</v>
      </c>
      <c r="P4" s="44">
        <v>0.36055831165464841</v>
      </c>
      <c r="Q4" s="44">
        <v>0.38424358262206881</v>
      </c>
      <c r="R4" s="44">
        <v>0.27765986326867681</v>
      </c>
      <c r="S4" s="44">
        <v>0.12370560198044359</v>
      </c>
      <c r="T4" s="44">
        <v>-6.5776565758920227E-2</v>
      </c>
      <c r="U4" s="44">
        <v>-0.10130447221005104</v>
      </c>
      <c r="V4" s="44">
        <v>0.33687304068722801</v>
      </c>
      <c r="W4" s="44">
        <v>0.81057846003563772</v>
      </c>
      <c r="X4" s="44">
        <v>0.77505055358450692</v>
      </c>
      <c r="Y4" s="44">
        <v>1.0119032632587117</v>
      </c>
      <c r="Z4" s="44">
        <v>0.94084745035645012</v>
      </c>
      <c r="AA4" s="44">
        <v>1.2132280664817856</v>
      </c>
      <c r="AB4" s="44">
        <v>1.4856086826071213</v>
      </c>
      <c r="AC4" s="44">
        <v>1.6040350374442238</v>
      </c>
      <c r="AD4" s="44">
        <v>2.2435373535645766</v>
      </c>
      <c r="AE4" s="44">
        <v>2.6698722309781453</v>
      </c>
      <c r="AF4" s="44">
        <v>2.7764559503315374</v>
      </c>
      <c r="AG4" s="44">
        <v>2.8356691277500885</v>
      </c>
      <c r="AH4" s="44">
        <v>2.4685474277550714</v>
      </c>
      <c r="AI4" s="44">
        <v>2.2672226245319975</v>
      </c>
      <c r="AJ4" s="44">
        <v>1.757989298732457</v>
      </c>
      <c r="AK4" s="44">
        <v>1.367182327770019</v>
      </c>
      <c r="AL4" s="44">
        <v>0.37240094713835864</v>
      </c>
      <c r="AM4" s="44">
        <v>-0.62238043349330163</v>
      </c>
      <c r="AN4" s="44">
        <v>-1.1434563947765521</v>
      </c>
      <c r="AO4" s="44">
        <v>-1.8184866173480361</v>
      </c>
      <c r="AP4" s="44">
        <v>-2.4935168399195193</v>
      </c>
      <c r="AQ4" s="44">
        <v>-2.0316540560548204</v>
      </c>
      <c r="AR4" s="44">
        <v>-1.8066439818643258</v>
      </c>
      <c r="AS4" s="44">
        <v>-1.2737253850973649</v>
      </c>
      <c r="AT4" s="44">
        <v>-0.65790833994443232</v>
      </c>
      <c r="AU4" s="44">
        <v>-0.55132462059104015</v>
      </c>
      <c r="AV4" s="44">
        <v>-0.53948198510732992</v>
      </c>
      <c r="AW4" s="44">
        <v>-0.55132462059104015</v>
      </c>
      <c r="AX4" s="44">
        <v>-0.52763934962361969</v>
      </c>
      <c r="AY4" s="44">
        <v>-0.63422306897701186</v>
      </c>
      <c r="AZ4" s="44">
        <v>-0.6105377980095914</v>
      </c>
      <c r="BA4" s="44">
        <v>-0.64606570446072209</v>
      </c>
      <c r="BB4" s="44">
        <v>-0.58685252704217095</v>
      </c>
      <c r="BC4" s="44">
        <v>-0.6105377980095914</v>
      </c>
      <c r="BD4" s="44">
        <v>-0.51579671413990946</v>
      </c>
      <c r="BE4" s="44">
        <v>-0.45658353672135826</v>
      </c>
      <c r="BF4" s="44">
        <v>-0.492111443172489</v>
      </c>
      <c r="BG4" s="44">
        <v>-0.18420292059602264</v>
      </c>
      <c r="BH4" s="44">
        <v>-0.29078663994941484</v>
      </c>
      <c r="BI4" s="44">
        <v>-0.23157346253086367</v>
      </c>
      <c r="BJ4" s="44">
        <v>-0.27894400446570466</v>
      </c>
      <c r="BK4" s="44">
        <v>-0.32631454640054558</v>
      </c>
      <c r="BL4" s="44">
        <v>-0.30262927543312507</v>
      </c>
      <c r="BM4" s="44">
        <v>-0.19604555607973295</v>
      </c>
      <c r="BN4" s="44">
        <v>-0.18420292059602264</v>
      </c>
      <c r="BO4" s="44">
        <v>-0.44474090123764798</v>
      </c>
      <c r="BP4" s="44">
        <v>-0.45658353672135826</v>
      </c>
      <c r="BQ4" s="44">
        <v>-0.6105377980095914</v>
      </c>
      <c r="BR4" s="44">
        <v>-0.36184245285167627</v>
      </c>
      <c r="BS4" s="44">
        <v>-0.23157346253086367</v>
      </c>
      <c r="BT4" s="44">
        <v>-4.2091294791499832E-2</v>
      </c>
      <c r="BU4" s="44">
        <v>-7.7619201242630428E-2</v>
      </c>
      <c r="BV4" s="44">
        <v>-0.17236028511231244</v>
      </c>
      <c r="BW4" s="44">
        <v>-3.0248659307789635E-2</v>
      </c>
      <c r="BX4" s="44">
        <v>-6.5776565758920227E-2</v>
      </c>
      <c r="BY4" s="44">
        <v>-0.10130447221005104</v>
      </c>
      <c r="BZ4" s="44">
        <v>-7.7619201242630428E-2</v>
      </c>
      <c r="CA4" s="44">
        <v>-0.18420292059602264</v>
      </c>
      <c r="CB4" s="44">
        <v>-0.21973082704715347</v>
      </c>
      <c r="CC4" s="44">
        <v>-0.16051764962860224</v>
      </c>
      <c r="CD4" s="44">
        <v>-0.24341609801457384</v>
      </c>
      <c r="CE4" s="44">
        <v>-0.27894400446570466</v>
      </c>
      <c r="CF4" s="44">
        <v>-0.59869516252588106</v>
      </c>
      <c r="CG4" s="44">
        <v>-0.36184245285167627</v>
      </c>
      <c r="CH4" s="44">
        <v>-0.26805686238396592</v>
      </c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</row>
    <row r="5" spans="1:177" x14ac:dyDescent="0.7">
      <c r="A5" s="47" t="s">
        <v>194</v>
      </c>
      <c r="B5" s="41" t="s">
        <v>197</v>
      </c>
      <c r="C5" s="44">
        <v>-0.75422141224961292</v>
      </c>
      <c r="D5" s="44">
        <v>-0.83362992457525953</v>
      </c>
      <c r="E5" s="44">
        <v>-0.80716042046671088</v>
      </c>
      <c r="F5" s="44">
        <v>-0.78069091635816168</v>
      </c>
      <c r="G5" s="44">
        <v>-0.67481289992396676</v>
      </c>
      <c r="H5" s="44">
        <v>-0.72775190814106427</v>
      </c>
      <c r="I5" s="44">
        <v>-0.67481289992396676</v>
      </c>
      <c r="J5" s="44">
        <v>-0.59540438759832015</v>
      </c>
      <c r="K5" s="44">
        <v>-0.38364835472992953</v>
      </c>
      <c r="L5" s="44">
        <v>-0.64834339581541767</v>
      </c>
      <c r="M5" s="44">
        <v>-1.3075297210246554E-2</v>
      </c>
      <c r="N5" s="44">
        <v>-0.22483133007863676</v>
      </c>
      <c r="O5" s="44">
        <v>-9.2483809535892705E-2</v>
      </c>
      <c r="P5" s="44">
        <v>-0.17189232186153933</v>
      </c>
      <c r="Q5" s="44">
        <v>-0.17189232186153933</v>
      </c>
      <c r="R5" s="44">
        <v>3.9863711006851349E-2</v>
      </c>
      <c r="S5" s="44">
        <v>-0.22483133007863676</v>
      </c>
      <c r="T5" s="44">
        <v>-9.2483809535892705E-2</v>
      </c>
      <c r="U5" s="44">
        <v>-1.3075297210246554E-2</v>
      </c>
      <c r="V5" s="44">
        <v>-0.1454228177529906</v>
      </c>
      <c r="W5" s="44">
        <v>-6.6014305427343989E-2</v>
      </c>
      <c r="X5" s="44">
        <v>0.19868073565814412</v>
      </c>
      <c r="Y5" s="44">
        <v>0.48984528085218093</v>
      </c>
      <c r="Z5" s="44">
        <v>0.70160131372057155</v>
      </c>
      <c r="AA5" s="44">
        <v>0.75454032193766907</v>
      </c>
      <c r="AB5" s="44">
        <v>1.0457048671317062</v>
      </c>
      <c r="AC5" s="44">
        <v>1.2839304041086452</v>
      </c>
      <c r="AD5" s="44">
        <v>1.2839304041086452</v>
      </c>
      <c r="AE5" s="44">
        <v>1.2839304041086452</v>
      </c>
      <c r="AF5" s="44">
        <v>1.336869412325743</v>
      </c>
      <c r="AG5" s="44">
        <v>1.3633389164342919</v>
      </c>
      <c r="AH5" s="44">
        <v>1.5750949493026822</v>
      </c>
      <c r="AI5" s="44">
        <v>1.3103999082171942</v>
      </c>
      <c r="AJ5" s="44">
        <v>1.1780523876744502</v>
      </c>
      <c r="AK5" s="44">
        <v>0.88688784248041308</v>
      </c>
      <c r="AL5" s="44">
        <v>0.25161974387524155</v>
      </c>
      <c r="AM5" s="44">
        <v>-0.59540438759832015</v>
      </c>
      <c r="AN5" s="44">
        <v>-1.4688980231804312</v>
      </c>
      <c r="AO5" s="44">
        <v>-2.1041661217856023</v>
      </c>
      <c r="AP5" s="44">
        <v>-2.3159221546539928</v>
      </c>
      <c r="AQ5" s="44">
        <v>-2.448269675196737</v>
      </c>
      <c r="AR5" s="44">
        <v>-2.3953306669796395</v>
      </c>
      <c r="AS5" s="44">
        <v>-2.0776966176770539</v>
      </c>
      <c r="AT5" s="44">
        <v>-1.7865320724830167</v>
      </c>
      <c r="AU5" s="44">
        <v>-1.5218370313975285</v>
      </c>
      <c r="AV5" s="44">
        <v>-1.5218370313975285</v>
      </c>
      <c r="AW5" s="44">
        <v>-1.1512639738778452</v>
      </c>
      <c r="AX5" s="44">
        <v>-1.0453859574436497</v>
      </c>
      <c r="AY5" s="44">
        <v>-1.1512639738778452</v>
      </c>
      <c r="AZ5" s="44">
        <v>-1.3630200067462352</v>
      </c>
      <c r="BA5" s="44">
        <v>-0.80716042046671088</v>
      </c>
      <c r="BB5" s="44">
        <v>-0.64834339581541767</v>
      </c>
      <c r="BC5" s="44">
        <v>-0.30423984240428337</v>
      </c>
      <c r="BD5" s="44">
        <v>-0.11895331364444142</v>
      </c>
      <c r="BE5" s="44">
        <v>-0.25130083418718546</v>
      </c>
      <c r="BF5" s="44">
        <v>-3.9544801318795272E-2</v>
      </c>
      <c r="BG5" s="44">
        <v>-1.3075297210246554E-2</v>
      </c>
      <c r="BH5" s="44">
        <v>0.19868073565814412</v>
      </c>
      <c r="BI5" s="44">
        <v>9.2802719223948782E-2</v>
      </c>
      <c r="BJ5" s="44">
        <v>0.19868073565814412</v>
      </c>
      <c r="BK5" s="44">
        <v>0.35749776030943686</v>
      </c>
      <c r="BL5" s="44">
        <v>0.41043676852653477</v>
      </c>
      <c r="BM5" s="44">
        <v>0.38396726441798562</v>
      </c>
      <c r="BN5" s="44">
        <v>0.38396726441798562</v>
      </c>
      <c r="BO5" s="44">
        <v>0.33102825620088816</v>
      </c>
      <c r="BP5" s="44">
        <v>0.38396726441798562</v>
      </c>
      <c r="BQ5" s="44">
        <v>0.41043676852653477</v>
      </c>
      <c r="BR5" s="44">
        <v>0.56925379317782754</v>
      </c>
      <c r="BS5" s="44">
        <v>0.56925379317782754</v>
      </c>
      <c r="BT5" s="44">
        <v>0.62219280139492494</v>
      </c>
      <c r="BU5" s="44">
        <v>0.6751318096120229</v>
      </c>
      <c r="BV5" s="44">
        <v>0.78100982604621771</v>
      </c>
      <c r="BW5" s="44">
        <v>0.86041833837186432</v>
      </c>
      <c r="BX5" s="44">
        <v>0.96629635480605969</v>
      </c>
      <c r="BY5" s="44">
        <v>1.1251133794573525</v>
      </c>
      <c r="BZ5" s="44">
        <v>1.1515828835659012</v>
      </c>
      <c r="CA5" s="44">
        <v>1.1780523876744502</v>
      </c>
      <c r="CB5" s="44">
        <v>1.2574609000000965</v>
      </c>
      <c r="CC5" s="44">
        <v>1.336869412325743</v>
      </c>
      <c r="CD5" s="44">
        <v>1.336869412325743</v>
      </c>
      <c r="CE5" s="44">
        <v>1.0721743712402547</v>
      </c>
      <c r="CF5" s="44">
        <v>0.80747933015476692</v>
      </c>
      <c r="CG5" s="44">
        <v>0.78100982604621771</v>
      </c>
      <c r="CH5" s="64" t="s">
        <v>193</v>
      </c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</row>
    <row r="6" spans="1:177" x14ac:dyDescent="0.7">
      <c r="A6" s="47" t="s">
        <v>123</v>
      </c>
      <c r="B6" s="41" t="s">
        <v>13</v>
      </c>
      <c r="C6" s="44">
        <v>-1.4689801172876391</v>
      </c>
      <c r="D6" s="44">
        <v>-1.4689801172876391</v>
      </c>
      <c r="E6" s="44">
        <v>-1.4689801172876391</v>
      </c>
      <c r="F6" s="44">
        <v>-1.4689801172876391</v>
      </c>
      <c r="G6" s="44">
        <v>-1.3124361979655335</v>
      </c>
      <c r="H6" s="44">
        <v>-1.3124361979655335</v>
      </c>
      <c r="I6" s="44">
        <v>-1.2677093638735044</v>
      </c>
      <c r="J6" s="44">
        <v>-1.2677093638735044</v>
      </c>
      <c r="K6" s="44">
        <v>-1.3347996150115489</v>
      </c>
      <c r="L6" s="44">
        <v>-0.9769849422753083</v>
      </c>
      <c r="M6" s="44">
        <v>-0.64153368658508314</v>
      </c>
      <c r="N6" s="44">
        <v>-0.73098735476914289</v>
      </c>
      <c r="O6" s="44">
        <v>-0.90989469113726384</v>
      </c>
      <c r="P6" s="44">
        <v>-0.86516785704523325</v>
      </c>
      <c r="Q6" s="44">
        <v>-0.50735318430899279</v>
      </c>
      <c r="R6" s="44">
        <v>-0.8204410229532042</v>
      </c>
      <c r="S6" s="44">
        <v>-0.79807760590718879</v>
      </c>
      <c r="T6" s="44">
        <v>-0.73098735476914289</v>
      </c>
      <c r="U6" s="44">
        <v>-0.57444343544703869</v>
      </c>
      <c r="V6" s="44">
        <v>-0.64153368658508314</v>
      </c>
      <c r="W6" s="44">
        <v>-0.8204410229532042</v>
      </c>
      <c r="X6" s="44">
        <v>-0.48498976726297899</v>
      </c>
      <c r="Y6" s="44">
        <v>-0.35080926498688864</v>
      </c>
      <c r="Z6" s="44">
        <v>-0.21662876271079823</v>
      </c>
      <c r="AA6" s="44">
        <v>-6.0084843388692515E-2</v>
      </c>
      <c r="AB6" s="44">
        <v>0.27536641230153264</v>
      </c>
      <c r="AC6" s="44">
        <v>0.81208842140589266</v>
      </c>
      <c r="AD6" s="44">
        <v>0.47663716571566744</v>
      </c>
      <c r="AE6" s="44">
        <v>0.32009324639356174</v>
      </c>
      <c r="AF6" s="44">
        <v>0.7226347532218329</v>
      </c>
      <c r="AG6" s="44">
        <v>1.1251762600501025</v>
      </c>
      <c r="AH6" s="44">
        <v>1.1251762600501025</v>
      </c>
      <c r="AI6" s="44">
        <v>0.96863234072799675</v>
      </c>
      <c r="AJ6" s="44">
        <v>1.1475396770961177</v>
      </c>
      <c r="AK6" s="44">
        <v>0.99099575777401205</v>
      </c>
      <c r="AL6" s="44">
        <v>0.47663716571566744</v>
      </c>
      <c r="AM6" s="44">
        <v>-3.7721426342678777E-2</v>
      </c>
      <c r="AN6" s="44">
        <v>-0.61917026953906784</v>
      </c>
      <c r="AO6" s="44">
        <v>-1.2229825297814738</v>
      </c>
      <c r="AP6" s="44">
        <v>-1.4466167002416239</v>
      </c>
      <c r="AQ6" s="44">
        <v>-1.6031606195637296</v>
      </c>
      <c r="AR6" s="44">
        <v>-1.4466167002416239</v>
      </c>
      <c r="AS6" s="44">
        <v>-1.0888020275053834</v>
      </c>
      <c r="AT6" s="44">
        <v>-1.178255695689443</v>
      </c>
      <c r="AU6" s="44">
        <v>-1.245345946827489</v>
      </c>
      <c r="AV6" s="44">
        <v>-0.93225810818327925</v>
      </c>
      <c r="AW6" s="44">
        <v>-0.68626052067711374</v>
      </c>
      <c r="AX6" s="44">
        <v>-0.66389710363109844</v>
      </c>
      <c r="AY6" s="44">
        <v>-0.79807760590718879</v>
      </c>
      <c r="AZ6" s="44">
        <v>-0.52971660135500809</v>
      </c>
      <c r="BA6" s="44">
        <v>-0.1271750945267385</v>
      </c>
      <c r="BB6" s="44">
        <v>-0.17190192861876757</v>
      </c>
      <c r="BC6" s="44">
        <v>-0.14953851157275383</v>
      </c>
      <c r="BD6" s="44">
        <v>-1.5358009296663446E-2</v>
      </c>
      <c r="BE6" s="44">
        <v>0.23063957820950198</v>
      </c>
      <c r="BF6" s="44">
        <v>0.14118591002544226</v>
      </c>
      <c r="BG6" s="44">
        <v>0.14118591002544226</v>
      </c>
      <c r="BH6" s="44">
        <v>0.29772982934754638</v>
      </c>
      <c r="BI6" s="44">
        <v>0.29772982934754638</v>
      </c>
      <c r="BJ6" s="44">
        <v>0.29772982934754638</v>
      </c>
      <c r="BK6" s="44">
        <v>0.38718349753160769</v>
      </c>
      <c r="BL6" s="44">
        <v>0.6555445020837869</v>
      </c>
      <c r="BM6" s="44">
        <v>0.76736158731386195</v>
      </c>
      <c r="BN6" s="44">
        <v>0.76736158731386195</v>
      </c>
      <c r="BO6" s="44">
        <v>0.67790791912980219</v>
      </c>
      <c r="BP6" s="44">
        <v>0.8568152554979217</v>
      </c>
      <c r="BQ6" s="44">
        <v>0.8568152554979217</v>
      </c>
      <c r="BR6" s="44">
        <v>0.83445183845190796</v>
      </c>
      <c r="BS6" s="44">
        <v>0.81208842140589266</v>
      </c>
      <c r="BT6" s="44">
        <v>1.0357225918660427</v>
      </c>
      <c r="BU6" s="44">
        <v>1.2593567623261928</v>
      </c>
      <c r="BV6" s="44">
        <v>1.2817201793722082</v>
      </c>
      <c r="BW6" s="44">
        <v>1.2369933452801776</v>
      </c>
      <c r="BX6" s="44">
        <v>1.4382640986943138</v>
      </c>
      <c r="BY6" s="44">
        <v>1.639534852108447</v>
      </c>
      <c r="BZ6" s="44">
        <v>1.5053543498323583</v>
      </c>
      <c r="CA6" s="44">
        <v>1.4382640986943138</v>
      </c>
      <c r="CB6" s="44">
        <v>1.5053543498323583</v>
      </c>
      <c r="CC6" s="44">
        <v>1.7066251032464914</v>
      </c>
      <c r="CD6" s="44">
        <v>1.6618982691544639</v>
      </c>
      <c r="CE6" s="44">
        <v>1.5053543498323583</v>
      </c>
      <c r="CF6" s="44">
        <v>1.3711738475562663</v>
      </c>
      <c r="CG6" s="44">
        <v>1.4159006816482969</v>
      </c>
      <c r="CH6" s="44">
        <v>1.2833095938800927</v>
      </c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</row>
    <row r="7" spans="1:177" x14ac:dyDescent="0.7">
      <c r="A7" s="47" t="s">
        <v>124</v>
      </c>
      <c r="B7" s="41" t="s">
        <v>14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4">
        <v>-0.7127010478998953</v>
      </c>
      <c r="X7" s="44">
        <v>-0.54706839854128975</v>
      </c>
      <c r="Y7" s="44">
        <v>-0.42411410055115922</v>
      </c>
      <c r="Z7" s="44">
        <v>-0.35433838323444605</v>
      </c>
      <c r="AA7" s="44">
        <v>0.31682949959597712</v>
      </c>
      <c r="AB7" s="44">
        <v>0.50515619293623204</v>
      </c>
      <c r="AC7" s="44">
        <v>0.93346393345557099</v>
      </c>
      <c r="AD7" s="44">
        <v>0.87808369179885937</v>
      </c>
      <c r="AE7" s="44">
        <v>1.1123065487139427</v>
      </c>
      <c r="AF7" s="44">
        <v>1.0481196631240537</v>
      </c>
      <c r="AG7" s="44">
        <v>0.93718982127345374</v>
      </c>
      <c r="AH7" s="44">
        <v>0.26365091892255976</v>
      </c>
      <c r="AI7" s="44">
        <v>0.96310167746145647</v>
      </c>
      <c r="AJ7" s="44">
        <v>0.51819680029882165</v>
      </c>
      <c r="AK7" s="44">
        <v>-0.26745745366290757</v>
      </c>
      <c r="AL7" s="44">
        <v>-0.64834480377282977</v>
      </c>
      <c r="AM7" s="44">
        <v>-1.0266917758251046</v>
      </c>
      <c r="AN7" s="44">
        <v>-1.2673502571528945</v>
      </c>
      <c r="AO7" s="44">
        <v>-1.463128726128915</v>
      </c>
      <c r="AP7" s="44">
        <v>-1.6077609168776359</v>
      </c>
      <c r="AQ7" s="44">
        <v>-1.5784618899461036</v>
      </c>
      <c r="AR7" s="44">
        <v>-1.50580707749739</v>
      </c>
      <c r="AS7" s="44">
        <v>-1.3532150355013741</v>
      </c>
      <c r="AT7" s="44">
        <v>-1.3625297550460809</v>
      </c>
      <c r="AU7" s="44">
        <v>-0.78586393596013826</v>
      </c>
      <c r="AV7" s="44">
        <v>-0.7953480140420216</v>
      </c>
      <c r="AW7" s="44">
        <v>-0.89408404121591434</v>
      </c>
      <c r="AX7" s="44">
        <v>-1.0085704123472203</v>
      </c>
      <c r="AY7" s="44">
        <v>-0.57907716206764603</v>
      </c>
      <c r="AZ7" s="44">
        <v>-0.64224789643447622</v>
      </c>
      <c r="BA7" s="44">
        <v>-0.72709652355989685</v>
      </c>
      <c r="BB7" s="44">
        <v>-0.68628111610036313</v>
      </c>
      <c r="BC7" s="44">
        <v>-5.2710828523120389E-2</v>
      </c>
      <c r="BD7" s="44">
        <v>-0.22122257301372625</v>
      </c>
      <c r="BE7" s="44">
        <v>-0.34993506126785734</v>
      </c>
      <c r="BF7" s="44">
        <v>-0.5557056839372907</v>
      </c>
      <c r="BG7" s="44">
        <v>-0.1494145532508952</v>
      </c>
      <c r="BH7" s="44">
        <v>-0.34671724906150408</v>
      </c>
      <c r="BI7" s="44">
        <v>-0.6554578623342423</v>
      </c>
      <c r="BJ7" s="44">
        <v>-0.84547814104626218</v>
      </c>
      <c r="BK7" s="44">
        <v>-0.28269972200879151</v>
      </c>
      <c r="BL7" s="44">
        <v>-0.1770199948106628</v>
      </c>
      <c r="BM7" s="44">
        <v>-0.42750127129468901</v>
      </c>
      <c r="BN7" s="44">
        <v>-0.51793873014693381</v>
      </c>
      <c r="BO7" s="44">
        <v>-0.24527148529278758</v>
      </c>
      <c r="BP7" s="44">
        <v>-3.2581356675858045E-3</v>
      </c>
      <c r="BQ7" s="44">
        <v>-0.17668127773630982</v>
      </c>
      <c r="BR7" s="44">
        <v>-0.1395917580946589</v>
      </c>
      <c r="BS7" s="44">
        <v>0.15509209659243076</v>
      </c>
      <c r="BT7" s="44">
        <v>0.24366661153573416</v>
      </c>
      <c r="BU7" s="44">
        <v>0.40117005110986825</v>
      </c>
      <c r="BV7" s="44">
        <v>0.39033110473057303</v>
      </c>
      <c r="BW7" s="44">
        <v>1.1702271684283017</v>
      </c>
      <c r="BX7" s="44">
        <v>1.58651045280811</v>
      </c>
      <c r="BY7" s="44">
        <v>1.2603259102061934</v>
      </c>
      <c r="BZ7" s="44">
        <v>1.0281353557372279</v>
      </c>
      <c r="CA7" s="44">
        <v>2.2786787942484175</v>
      </c>
      <c r="CB7" s="44">
        <v>2.573532007472684</v>
      </c>
      <c r="CC7" s="44">
        <v>2.3552288530521901</v>
      </c>
      <c r="CD7" s="44">
        <v>2.1682570280093474</v>
      </c>
      <c r="CE7" s="44">
        <v>0.55189914919694283</v>
      </c>
      <c r="CF7" s="44">
        <v>0.8083079744821462</v>
      </c>
      <c r="CG7" s="44">
        <v>0.9366817456619243</v>
      </c>
      <c r="CH7" s="45">
        <v>0.32706707248147682</v>
      </c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</row>
    <row r="8" spans="1:177" x14ac:dyDescent="0.7">
      <c r="A8" s="47" t="s">
        <v>125</v>
      </c>
      <c r="B8" s="41" t="s">
        <v>15</v>
      </c>
      <c r="C8" s="44">
        <v>-1.6785356182066151</v>
      </c>
      <c r="D8" s="44">
        <v>-2.0081274240054068</v>
      </c>
      <c r="E8" s="44">
        <v>-1.9586886531355885</v>
      </c>
      <c r="F8" s="44">
        <v>-1.5631784861770386</v>
      </c>
      <c r="G8" s="44">
        <v>-2.8321069385023865</v>
      </c>
      <c r="H8" s="44">
        <v>-0.82159692312975696</v>
      </c>
      <c r="I8" s="44">
        <v>-0.52496429791084476</v>
      </c>
      <c r="J8" s="44">
        <v>-0.39312757559132616</v>
      </c>
      <c r="K8" s="44">
        <v>0.21661726513643689</v>
      </c>
      <c r="L8" s="44">
        <v>-0.16241331153217325</v>
      </c>
      <c r="M8" s="44">
        <v>-8.0015360082475284E-2</v>
      </c>
      <c r="N8" s="44">
        <v>0.5132498903553514</v>
      </c>
      <c r="O8" s="44">
        <v>0.31549480687607584</v>
      </c>
      <c r="P8" s="44">
        <v>-0.36016839501144882</v>
      </c>
      <c r="Q8" s="44">
        <v>-0.62384183965048134</v>
      </c>
      <c r="R8" s="44">
        <v>0.26605603600625755</v>
      </c>
      <c r="S8" s="44">
        <v>0.5626886612251697</v>
      </c>
      <c r="T8" s="44">
        <v>0.49677030006541045</v>
      </c>
      <c r="U8" s="44">
        <v>0.46381111948553078</v>
      </c>
      <c r="V8" s="44">
        <v>5.182136223704098E-2</v>
      </c>
      <c r="W8" s="44">
        <v>0.24957644571631654</v>
      </c>
      <c r="X8" s="44">
        <v>0.38141316803583281</v>
      </c>
      <c r="Y8" s="44">
        <v>0.99115800876359816</v>
      </c>
      <c r="Z8" s="44">
        <v>0.24957644571631654</v>
      </c>
      <c r="AA8" s="44">
        <v>0.82636210586420222</v>
      </c>
      <c r="AB8" s="44">
        <v>0.5626886612251697</v>
      </c>
      <c r="AC8" s="44">
        <v>0.31549480687607584</v>
      </c>
      <c r="AD8" s="44">
        <v>0.62860702238492672</v>
      </c>
      <c r="AE8" s="44">
        <v>0.34845398745595552</v>
      </c>
      <c r="AF8" s="44">
        <v>0.59564784180504937</v>
      </c>
      <c r="AG8" s="44">
        <v>0.18365808455655958</v>
      </c>
      <c r="AH8" s="44">
        <v>0.5132498903553514</v>
      </c>
      <c r="AI8" s="44">
        <v>0.1671784942666186</v>
      </c>
      <c r="AJ8" s="44">
        <v>-0.49200511733096508</v>
      </c>
      <c r="AK8" s="44">
        <v>-0.5579234784907221</v>
      </c>
      <c r="AL8" s="44">
        <v>-1.052311187188911</v>
      </c>
      <c r="AM8" s="44">
        <v>-1.9916478337154671</v>
      </c>
      <c r="AN8" s="44">
        <v>-2.7991477579225079</v>
      </c>
      <c r="AO8" s="44">
        <v>-2.7497089870526885</v>
      </c>
      <c r="AP8" s="44">
        <v>-2.8156273482124465</v>
      </c>
      <c r="AQ8" s="44">
        <v>-1.8762907016858905</v>
      </c>
      <c r="AR8" s="44">
        <v>-1.4313417638575212</v>
      </c>
      <c r="AS8" s="44">
        <v>-0.6897602008102407</v>
      </c>
      <c r="AT8" s="44">
        <v>-0.52496429791084476</v>
      </c>
      <c r="AU8" s="44">
        <v>-0.42608675617120578</v>
      </c>
      <c r="AV8" s="44">
        <v>-0.37664798530138749</v>
      </c>
      <c r="AW8" s="44">
        <v>-0.12945413095229361</v>
      </c>
      <c r="AX8" s="44">
        <v>-0.1788929018221119</v>
      </c>
      <c r="AY8" s="44">
        <v>-0.16241331153217325</v>
      </c>
      <c r="AZ8" s="44">
        <v>0.34845398745595552</v>
      </c>
      <c r="BA8" s="44">
        <v>0.4473315291955921</v>
      </c>
      <c r="BB8" s="44">
        <v>0.38141316803583281</v>
      </c>
      <c r="BC8" s="44">
        <v>0.46381111948553078</v>
      </c>
      <c r="BD8" s="44">
        <v>0.4473315291955921</v>
      </c>
      <c r="BE8" s="44">
        <v>0.41437234861571248</v>
      </c>
      <c r="BF8" s="44">
        <v>0.48029070977547178</v>
      </c>
      <c r="BG8" s="44">
        <v>0.46381111948553078</v>
      </c>
      <c r="BH8" s="44">
        <v>0.4473315291955921</v>
      </c>
      <c r="BI8" s="44">
        <v>0.36493357774589419</v>
      </c>
      <c r="BJ8" s="44">
        <v>0.66156620296480639</v>
      </c>
      <c r="BK8" s="44">
        <v>0.33197439716601451</v>
      </c>
      <c r="BL8" s="44">
        <v>0.48029070977547178</v>
      </c>
      <c r="BM8" s="44">
        <v>0.34845398745595552</v>
      </c>
      <c r="BN8" s="44">
        <v>0.28253562629619622</v>
      </c>
      <c r="BO8" s="44">
        <v>0.49677030006541045</v>
      </c>
      <c r="BP8" s="44">
        <v>0.6121274320949881</v>
      </c>
      <c r="BQ8" s="44">
        <v>0.41437234861571248</v>
      </c>
      <c r="BR8" s="44">
        <v>0.62860702238492672</v>
      </c>
      <c r="BS8" s="44">
        <v>0.8593212864440819</v>
      </c>
      <c r="BT8" s="44">
        <v>0.90876005731390019</v>
      </c>
      <c r="BU8" s="44">
        <v>0.8593212864440819</v>
      </c>
      <c r="BV8" s="44">
        <v>0.80988251557426361</v>
      </c>
      <c r="BW8" s="44">
        <v>1.0735559602132962</v>
      </c>
      <c r="BX8" s="44">
        <v>1.1559539116629942</v>
      </c>
      <c r="BY8" s="44">
        <v>1.337229404852331</v>
      </c>
      <c r="BZ8" s="44">
        <v>1.0900355505032371</v>
      </c>
      <c r="CA8" s="44">
        <v>1.2713110436925716</v>
      </c>
      <c r="CB8" s="44">
        <v>1.254831453402633</v>
      </c>
      <c r="CC8" s="44">
        <v>1.0900355505032371</v>
      </c>
      <c r="CD8" s="44">
        <v>1.024117189343478</v>
      </c>
      <c r="CE8" s="44">
        <v>0.89228046702396158</v>
      </c>
      <c r="CF8" s="44">
        <v>-3.0576589212656984E-2</v>
      </c>
      <c r="CG8" s="44">
        <v>0.24957644571631654</v>
      </c>
      <c r="CH8" s="44">
        <v>0.55830587603253101</v>
      </c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</row>
    <row r="9" spans="1:177" x14ac:dyDescent="0.7">
      <c r="A9" s="47" t="s">
        <v>142</v>
      </c>
      <c r="B9" s="41" t="s">
        <v>16</v>
      </c>
      <c r="C9" s="45"/>
      <c r="D9" s="45"/>
      <c r="E9" s="45"/>
      <c r="F9" s="45"/>
      <c r="G9" s="44">
        <v>-1.7149409873098238</v>
      </c>
      <c r="H9" s="44">
        <v>-1.4994653006339176</v>
      </c>
      <c r="I9" s="44">
        <v>-0.63756255393029237</v>
      </c>
      <c r="J9" s="44">
        <v>-0.74530039726824548</v>
      </c>
      <c r="K9" s="44">
        <v>-0.61960624670730002</v>
      </c>
      <c r="L9" s="44">
        <v>-0.15274225890950324</v>
      </c>
      <c r="M9" s="44">
        <v>0.63733525890215315</v>
      </c>
      <c r="N9" s="44">
        <v>0.4218595722262467</v>
      </c>
      <c r="O9" s="44">
        <v>-4.5004415571550091E-2</v>
      </c>
      <c r="P9" s="44">
        <v>-0.4220868672543861</v>
      </c>
      <c r="Q9" s="44">
        <v>0.38594695778026245</v>
      </c>
      <c r="R9" s="44">
        <v>0.54755372278719217</v>
      </c>
      <c r="S9" s="44">
        <v>-0.13478595168651092</v>
      </c>
      <c r="T9" s="44">
        <v>0.11660234943537962</v>
      </c>
      <c r="U9" s="44">
        <v>0.74507310224010637</v>
      </c>
      <c r="V9" s="44">
        <v>0.85281094557805948</v>
      </c>
      <c r="W9" s="44">
        <v>0.4218595722262467</v>
      </c>
      <c r="X9" s="44">
        <v>0.74507310224010637</v>
      </c>
      <c r="Y9" s="44">
        <v>1.3376312405988486</v>
      </c>
      <c r="Z9" s="44">
        <v>1.5531069272747546</v>
      </c>
      <c r="AA9" s="44">
        <v>1.2658060117068797</v>
      </c>
      <c r="AB9" s="44">
        <v>1.3915001622678251</v>
      </c>
      <c r="AC9" s="44">
        <v>1.7326699995046768</v>
      </c>
      <c r="AD9" s="44">
        <v>1.7326699995046768</v>
      </c>
      <c r="AE9" s="44">
        <v>1.4633253911597939</v>
      </c>
      <c r="AF9" s="44">
        <v>1.5351506200517628</v>
      </c>
      <c r="AG9" s="44">
        <v>1.6069758489437314</v>
      </c>
      <c r="AH9" s="44">
        <v>1.2298933972608954</v>
      </c>
      <c r="AI9" s="44">
        <v>6.2733427766403047E-2</v>
      </c>
      <c r="AJ9" s="44">
        <v>-0.72734409004525313</v>
      </c>
      <c r="AK9" s="44">
        <v>-0.70938778282226123</v>
      </c>
      <c r="AL9" s="44">
        <v>-1.3737711500729723</v>
      </c>
      <c r="AM9" s="44">
        <v>-1.9663292884317147</v>
      </c>
      <c r="AN9" s="44">
        <v>-2.0740671317696679</v>
      </c>
      <c r="AO9" s="44">
        <v>-1.9663292884317147</v>
      </c>
      <c r="AP9" s="44">
        <v>-2.0740671317696679</v>
      </c>
      <c r="AQ9" s="44">
        <v>-1.948372981208722</v>
      </c>
      <c r="AR9" s="44">
        <v>-1.8765477523167535</v>
      </c>
      <c r="AS9" s="44">
        <v>-1.2660333067350193</v>
      </c>
      <c r="AT9" s="44">
        <v>-1.3199022284039958</v>
      </c>
      <c r="AU9" s="44">
        <v>-1.2839896139580111</v>
      </c>
      <c r="AV9" s="44">
        <v>-0.94281977672115946</v>
      </c>
      <c r="AW9" s="44">
        <v>-0.2066111805784798</v>
      </c>
      <c r="AX9" s="44">
        <v>-0.24252379502446406</v>
      </c>
      <c r="AY9" s="44">
        <v>-0.47595578892336265</v>
      </c>
      <c r="AZ9" s="44">
        <v>-4.5004415571550091E-2</v>
      </c>
      <c r="BA9" s="44">
        <v>0.26025280721931698</v>
      </c>
      <c r="BB9" s="44">
        <v>4.477712054341073E-2</v>
      </c>
      <c r="BC9" s="44">
        <v>-0.36821794558540949</v>
      </c>
      <c r="BD9" s="44">
        <v>8.864506097426476E-3</v>
      </c>
      <c r="BE9" s="44">
        <v>0.13455865665837194</v>
      </c>
      <c r="BF9" s="44">
        <v>8.864506097426476E-3</v>
      </c>
      <c r="BG9" s="44">
        <v>-0.17069856613249554</v>
      </c>
      <c r="BH9" s="44">
        <v>2.6820813320418795E-2</v>
      </c>
      <c r="BI9" s="44">
        <v>0.4039032650032548</v>
      </c>
      <c r="BJ9" s="44">
        <v>0.13455865665837194</v>
      </c>
      <c r="BK9" s="44">
        <v>-0.24252379502446406</v>
      </c>
      <c r="BL9" s="44">
        <v>-0.33230533113942529</v>
      </c>
      <c r="BM9" s="44">
        <v>4.477712054341073E-2</v>
      </c>
      <c r="BN9" s="44">
        <v>-0.58369363226131576</v>
      </c>
      <c r="BO9" s="44">
        <v>-0.85303824060619859</v>
      </c>
      <c r="BP9" s="44">
        <v>-0.9069071622751752</v>
      </c>
      <c r="BQ9" s="44">
        <v>-0.61960624670730002</v>
      </c>
      <c r="BR9" s="44">
        <v>-0.52982471059233927</v>
      </c>
      <c r="BS9" s="44">
        <v>-0.4220868672543861</v>
      </c>
      <c r="BT9" s="44">
        <v>8.0689734989395356E-2</v>
      </c>
      <c r="BU9" s="44">
        <v>0.54755372278719217</v>
      </c>
      <c r="BV9" s="44">
        <v>0.65529156612514528</v>
      </c>
      <c r="BW9" s="44">
        <v>0.65529156612514528</v>
      </c>
      <c r="BX9" s="44">
        <v>0.88872356002404373</v>
      </c>
      <c r="BY9" s="44">
        <v>1.1760244755919189</v>
      </c>
      <c r="BZ9" s="44">
        <v>1.10419924669995</v>
      </c>
      <c r="CA9" s="44">
        <v>1.2478497044838877</v>
      </c>
      <c r="CB9" s="44">
        <v>1.1221555539229424</v>
      </c>
      <c r="CC9" s="44">
        <v>1.0862429394769579</v>
      </c>
      <c r="CD9" s="44">
        <v>0.72711679501711401</v>
      </c>
      <c r="CE9" s="44">
        <v>0.56551003001018429</v>
      </c>
      <c r="CF9" s="44">
        <v>0.4039032650032548</v>
      </c>
      <c r="CG9" s="44">
        <v>0.38594695778026245</v>
      </c>
      <c r="CH9" s="45">
        <v>0.48987367742442611</v>
      </c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</row>
    <row r="10" spans="1:177" x14ac:dyDescent="0.7">
      <c r="A10" s="47" t="s">
        <v>143</v>
      </c>
      <c r="B10" s="41" t="s">
        <v>17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4">
        <v>0.16471713240490679</v>
      </c>
      <c r="T10" s="44">
        <v>0.56749260215413189</v>
      </c>
      <c r="U10" s="44">
        <v>0.728602790053822</v>
      </c>
      <c r="V10" s="44">
        <v>0.728602790053822</v>
      </c>
      <c r="W10" s="44">
        <v>0.97026807190335707</v>
      </c>
      <c r="X10" s="44">
        <v>0.40638241425444188</v>
      </c>
      <c r="Y10" s="44">
        <v>1.2119333537528922</v>
      </c>
      <c r="Z10" s="44">
        <v>1.5341537295522722</v>
      </c>
      <c r="AA10" s="44">
        <v>0.88971297795351212</v>
      </c>
      <c r="AB10" s="44">
        <v>1.2119333537528922</v>
      </c>
      <c r="AC10" s="44">
        <v>1.2924884477027372</v>
      </c>
      <c r="AD10" s="44">
        <v>1.5341537295522722</v>
      </c>
      <c r="AE10" s="44">
        <v>1.4535986356024273</v>
      </c>
      <c r="AF10" s="44">
        <v>1.2924884477027372</v>
      </c>
      <c r="AG10" s="44">
        <v>1.3730435416525824</v>
      </c>
      <c r="AH10" s="44">
        <v>0.97026807190335707</v>
      </c>
      <c r="AI10" s="44">
        <v>0.16471713240490679</v>
      </c>
      <c r="AJ10" s="44">
        <v>-0.31861343129416342</v>
      </c>
      <c r="AK10" s="44">
        <v>-0.64083380709354354</v>
      </c>
      <c r="AL10" s="44">
        <v>-1.607494934491684</v>
      </c>
      <c r="AM10" s="44">
        <v>-2.4936009679399791</v>
      </c>
      <c r="AN10" s="44">
        <v>-2.7352662497895142</v>
      </c>
      <c r="AO10" s="44">
        <v>-2.3324907800402892</v>
      </c>
      <c r="AP10" s="44">
        <v>-2.251935686090444</v>
      </c>
      <c r="AQ10" s="44">
        <v>-2.251935686090444</v>
      </c>
      <c r="AR10" s="44">
        <v>-1.1241643707926137</v>
      </c>
      <c r="AS10" s="44">
        <v>-0.56027871314369848</v>
      </c>
      <c r="AT10" s="44">
        <v>-1.0436092768427687</v>
      </c>
      <c r="AU10" s="44">
        <v>-1.3658296526421487</v>
      </c>
      <c r="AV10" s="44">
        <v>-0.8824990889430786</v>
      </c>
      <c r="AW10" s="44">
        <v>-0.56027871314369848</v>
      </c>
      <c r="AX10" s="44">
        <v>-0.39916852524400842</v>
      </c>
      <c r="AY10" s="44">
        <v>-0.7213889010433886</v>
      </c>
      <c r="AZ10" s="44">
        <v>-0.64083380709354354</v>
      </c>
      <c r="BA10" s="44">
        <v>-0.15750324339447333</v>
      </c>
      <c r="BB10" s="44">
        <v>-0.23805833734431839</v>
      </c>
      <c r="BC10" s="44">
        <v>-0.39916852524400842</v>
      </c>
      <c r="BD10" s="44">
        <v>-0.7213889010433886</v>
      </c>
      <c r="BE10" s="44">
        <v>-7.6948149444628314E-2</v>
      </c>
      <c r="BF10" s="44">
        <v>3.6069445052167195E-3</v>
      </c>
      <c r="BG10" s="44">
        <v>8.4162038455061747E-2</v>
      </c>
      <c r="BH10" s="44">
        <v>-7.6948149444628314E-2</v>
      </c>
      <c r="BI10" s="44">
        <v>0.16471713240490679</v>
      </c>
      <c r="BJ10" s="44">
        <v>-7.6948149444628314E-2</v>
      </c>
      <c r="BK10" s="44">
        <v>-0.15750324339447333</v>
      </c>
      <c r="BL10" s="44">
        <v>-0.23805833734431839</v>
      </c>
      <c r="BM10" s="44">
        <v>-0.23805833734431839</v>
      </c>
      <c r="BN10" s="44">
        <v>-0.15750324339447333</v>
      </c>
      <c r="BO10" s="44">
        <v>-0.39916852524400842</v>
      </c>
      <c r="BP10" s="44">
        <v>-0.31861343129416342</v>
      </c>
      <c r="BQ10" s="44">
        <v>-7.6948149444628314E-2</v>
      </c>
      <c r="BR10" s="44">
        <v>-7.6948149444628314E-2</v>
      </c>
      <c r="BS10" s="44">
        <v>8.4162038455061747E-2</v>
      </c>
      <c r="BT10" s="44">
        <v>0.24527222635475182</v>
      </c>
      <c r="BU10" s="44">
        <v>0.40638241425444188</v>
      </c>
      <c r="BV10" s="44">
        <v>0.728602790053822</v>
      </c>
      <c r="BW10" s="44">
        <v>0.64804769610397694</v>
      </c>
      <c r="BX10" s="44">
        <v>0.80915788400366706</v>
      </c>
      <c r="BY10" s="44">
        <v>1.0508231658532021</v>
      </c>
      <c r="BZ10" s="44">
        <v>0.97026807190335707</v>
      </c>
      <c r="CA10" s="44">
        <v>0.97026807190335707</v>
      </c>
      <c r="CB10" s="44">
        <v>0.88971297795351212</v>
      </c>
      <c r="CC10" s="44">
        <v>0.56749260215413189</v>
      </c>
      <c r="CD10" s="44">
        <v>0.32582732030459682</v>
      </c>
      <c r="CE10" s="44">
        <v>0.48693750820428688</v>
      </c>
      <c r="CF10" s="44">
        <v>8.4162038455061747E-2</v>
      </c>
      <c r="CG10" s="44">
        <v>0.32582732030459682</v>
      </c>
      <c r="CH10" s="45">
        <v>0.48254438919940673</v>
      </c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</row>
    <row r="11" spans="1:177" x14ac:dyDescent="0.7">
      <c r="A11" s="47" t="s">
        <v>144</v>
      </c>
      <c r="B11" s="42" t="s">
        <v>18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4">
        <v>0.1892568203791305</v>
      </c>
      <c r="T11" s="44">
        <v>1.4019023731784378E-3</v>
      </c>
      <c r="U11" s="44">
        <v>-0.18645301563277361</v>
      </c>
      <c r="V11" s="44">
        <v>0.47103919738805855</v>
      </c>
      <c r="W11" s="44">
        <v>0.56496665639103461</v>
      </c>
      <c r="X11" s="44">
        <v>0.47103919738805855</v>
      </c>
      <c r="Y11" s="44">
        <v>0.56496665639103461</v>
      </c>
      <c r="Z11" s="44">
        <v>0.56496665639103461</v>
      </c>
      <c r="AA11" s="44">
        <v>1.1285314104088908</v>
      </c>
      <c r="AB11" s="44">
        <v>0.65889411539401066</v>
      </c>
      <c r="AC11" s="44">
        <v>1.1285314104088908</v>
      </c>
      <c r="AD11" s="44">
        <v>1.3163863284148427</v>
      </c>
      <c r="AE11" s="44">
        <v>1.1285314104088908</v>
      </c>
      <c r="AF11" s="44">
        <v>1.5981687054237708</v>
      </c>
      <c r="AG11" s="44">
        <v>1.5981687054237708</v>
      </c>
      <c r="AH11" s="44">
        <v>1.6920961644267469</v>
      </c>
      <c r="AI11" s="44">
        <v>1.3163863284148427</v>
      </c>
      <c r="AJ11" s="44">
        <v>0.7528215743969866</v>
      </c>
      <c r="AK11" s="44">
        <v>-0.46823539264170166</v>
      </c>
      <c r="AL11" s="44">
        <v>-1.0318001466595579</v>
      </c>
      <c r="AM11" s="44">
        <v>-1.6892923596803899</v>
      </c>
      <c r="AN11" s="44">
        <v>-1.877147277686342</v>
      </c>
      <c r="AO11" s="44">
        <v>-2.346784572701222</v>
      </c>
      <c r="AP11" s="44">
        <v>-1.971074736689318</v>
      </c>
      <c r="AQ11" s="44">
        <v>-2.252857113698246</v>
      </c>
      <c r="AR11" s="44">
        <v>-1.595364900677414</v>
      </c>
      <c r="AS11" s="44">
        <v>-1.3135825236684859</v>
      </c>
      <c r="AT11" s="44">
        <v>-1.3135825236684859</v>
      </c>
      <c r="AU11" s="44">
        <v>-1.971074736689318</v>
      </c>
      <c r="AV11" s="44">
        <v>-1.7832198186833661</v>
      </c>
      <c r="AW11" s="44">
        <v>-1.0318001466595579</v>
      </c>
      <c r="AX11" s="44">
        <v>-1.3135825236684859</v>
      </c>
      <c r="AY11" s="44">
        <v>-0.84394522865360577</v>
      </c>
      <c r="AZ11" s="44">
        <v>-0.93787268765658183</v>
      </c>
      <c r="BA11" s="44">
        <v>-0.18645301563277361</v>
      </c>
      <c r="BB11" s="44">
        <v>-0.75001776965062972</v>
      </c>
      <c r="BC11" s="44">
        <v>-0.28038047463574961</v>
      </c>
      <c r="BD11" s="44">
        <v>-9.2525556629797584E-2</v>
      </c>
      <c r="BE11" s="44">
        <v>0.1892568203791305</v>
      </c>
      <c r="BF11" s="44">
        <v>-9.2525556629797584E-2</v>
      </c>
      <c r="BG11" s="44">
        <v>1.4019023731784378E-3</v>
      </c>
      <c r="BH11" s="44">
        <v>0.1892568203791305</v>
      </c>
      <c r="BI11" s="44">
        <v>-9.2525556629797584E-2</v>
      </c>
      <c r="BJ11" s="44">
        <v>1.4019023731784378E-3</v>
      </c>
      <c r="BK11" s="44">
        <v>-9.2525556629797584E-2</v>
      </c>
      <c r="BL11" s="44">
        <v>-9.2525556629797584E-2</v>
      </c>
      <c r="BM11" s="44">
        <v>1.4019023731784378E-3</v>
      </c>
      <c r="BN11" s="44">
        <v>-0.28038047463574961</v>
      </c>
      <c r="BO11" s="44">
        <v>9.5329361376154456E-2</v>
      </c>
      <c r="BP11" s="44">
        <v>9.5329361376154456E-2</v>
      </c>
      <c r="BQ11" s="44">
        <v>0.37711173838508255</v>
      </c>
      <c r="BR11" s="44">
        <v>0.1892568203791305</v>
      </c>
      <c r="BS11" s="44">
        <v>1.4019023731784378E-3</v>
      </c>
      <c r="BT11" s="44">
        <v>0.37711173838508255</v>
      </c>
      <c r="BU11" s="44">
        <v>0.47103919738805855</v>
      </c>
      <c r="BV11" s="44">
        <v>0.65889411539401066</v>
      </c>
      <c r="BW11" s="44">
        <v>0.56496665639103461</v>
      </c>
      <c r="BX11" s="44">
        <v>0.7528215743969866</v>
      </c>
      <c r="BY11" s="44">
        <v>0.84674903339996266</v>
      </c>
      <c r="BZ11" s="44">
        <v>0.94067649240293871</v>
      </c>
      <c r="CA11" s="44">
        <v>1.1285314104088908</v>
      </c>
      <c r="CB11" s="44">
        <v>0.94067649240293871</v>
      </c>
      <c r="CC11" s="44">
        <v>0.84674903339996266</v>
      </c>
      <c r="CD11" s="44">
        <v>0.84674903339996266</v>
      </c>
      <c r="CE11" s="44">
        <v>0.65889411539401066</v>
      </c>
      <c r="CF11" s="44">
        <v>0.56496665639103461</v>
      </c>
      <c r="CG11" s="44">
        <v>1.4019023731784378E-3</v>
      </c>
      <c r="CH11" s="45">
        <v>0.5595280719827036</v>
      </c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</row>
    <row r="12" spans="1:177" x14ac:dyDescent="0.7">
      <c r="A12" s="47" t="s">
        <v>126</v>
      </c>
      <c r="B12" s="42" t="s">
        <v>19</v>
      </c>
      <c r="C12" s="44">
        <v>-1.8669722143324208</v>
      </c>
      <c r="D12" s="44">
        <v>-1.0390658836025637</v>
      </c>
      <c r="E12" s="44">
        <v>-0.90887093643133499</v>
      </c>
      <c r="F12" s="44">
        <v>0.11933531302348607</v>
      </c>
      <c r="G12" s="44">
        <v>-1.0859634147741182E-2</v>
      </c>
      <c r="H12" s="44">
        <v>-0.36806115587392918</v>
      </c>
      <c r="I12" s="44">
        <v>0.31629689976970088</v>
      </c>
      <c r="J12" s="44">
        <v>2.2523685639752582E-2</v>
      </c>
      <c r="K12" s="44">
        <v>0.63343843775089803</v>
      </c>
      <c r="L12" s="44">
        <v>0.18944028457722425</v>
      </c>
      <c r="M12" s="44">
        <v>0.34300355559969614</v>
      </c>
      <c r="N12" s="44">
        <v>0.47653683474967551</v>
      </c>
      <c r="O12" s="44">
        <v>0.82038502856086515</v>
      </c>
      <c r="P12" s="44">
        <v>0.83707668845461125</v>
      </c>
      <c r="Q12" s="44">
        <v>0.77364838085837295</v>
      </c>
      <c r="R12" s="44">
        <v>0.77698671283712362</v>
      </c>
      <c r="S12" s="44">
        <v>0.81704669658211448</v>
      </c>
      <c r="T12" s="44">
        <v>0.9105199919871001</v>
      </c>
      <c r="U12" s="44">
        <v>0.84709168439086047</v>
      </c>
      <c r="V12" s="44">
        <v>0.70688174128338543</v>
      </c>
      <c r="W12" s="44">
        <v>0.78366337679462217</v>
      </c>
      <c r="X12" s="44">
        <v>0.90718166000835088</v>
      </c>
      <c r="Y12" s="44">
        <v>1.0173466153070814</v>
      </c>
      <c r="Z12" s="44">
        <v>1.1341882345633116</v>
      </c>
      <c r="AA12" s="44">
        <v>1.0841132548820702</v>
      </c>
      <c r="AB12" s="44">
        <v>1.1408648985208101</v>
      </c>
      <c r="AC12" s="44">
        <v>1.4446531085870089</v>
      </c>
      <c r="AD12" s="44">
        <v>1.4680214324382521</v>
      </c>
      <c r="AE12" s="44">
        <v>1.6282613674182267</v>
      </c>
      <c r="AF12" s="44">
        <v>1.2977665015220328</v>
      </c>
      <c r="AG12" s="44">
        <v>1.070759926967072</v>
      </c>
      <c r="AH12" s="44">
        <v>0.59671678598465505</v>
      </c>
      <c r="AI12" s="44">
        <v>0.15271863281097983</v>
      </c>
      <c r="AJ12" s="44">
        <v>-0.66851103396137734</v>
      </c>
      <c r="AK12" s="44">
        <v>-1.0424042155813129</v>
      </c>
      <c r="AL12" s="44">
        <v>-2.0038438254611464</v>
      </c>
      <c r="AM12" s="44">
        <v>-3.4960782199621394</v>
      </c>
      <c r="AN12" s="44">
        <v>-3.1555683581296976</v>
      </c>
      <c r="AO12" s="44">
        <v>-3.1255233703209533</v>
      </c>
      <c r="AP12" s="44">
        <v>-2.6180969095510398</v>
      </c>
      <c r="AQ12" s="44">
        <v>-1.7734989189274366</v>
      </c>
      <c r="AR12" s="44">
        <v>-0.78535265321760905</v>
      </c>
      <c r="AS12" s="44">
        <v>-0.41813613555517054</v>
      </c>
      <c r="AT12" s="44">
        <v>-9.0979601637727073E-2</v>
      </c>
      <c r="AU12" s="44">
        <v>-5.7596281850231884E-2</v>
      </c>
      <c r="AV12" s="44">
        <v>-3.7566289977736478E-2</v>
      </c>
      <c r="AW12" s="44">
        <v>2.493693767255755E-3</v>
      </c>
      <c r="AX12" s="44">
        <v>-2.7551294041488778E-2</v>
      </c>
      <c r="AY12" s="44">
        <v>0.16941029270472743</v>
      </c>
      <c r="AZ12" s="44">
        <v>5.8320257460064123E-3</v>
      </c>
      <c r="BA12" s="44">
        <v>-5.0919617892733415E-2</v>
      </c>
      <c r="BB12" s="44">
        <v>8.2613661257243065E-2</v>
      </c>
      <c r="BC12" s="44">
        <v>0.28625191196095634</v>
      </c>
      <c r="BD12" s="44">
        <v>5.5907005427247775E-2</v>
      </c>
      <c r="BE12" s="44">
        <v>-4.4242953935234947E-2</v>
      </c>
      <c r="BF12" s="44">
        <v>7.2598665320993946E-2</v>
      </c>
      <c r="BG12" s="44">
        <v>0.32631189570594998</v>
      </c>
      <c r="BH12" s="44">
        <v>0.11933531302348607</v>
      </c>
      <c r="BI12" s="44">
        <v>-2.7551294041488778E-2</v>
      </c>
      <c r="BJ12" s="44">
        <v>-3.0889626020236587E-2</v>
      </c>
      <c r="BK12" s="44">
        <v>-0.18111456506396209</v>
      </c>
      <c r="BL12" s="44">
        <v>-0.11100959351022391</v>
      </c>
      <c r="BM12" s="44">
        <v>-9.0979601637727073E-2</v>
      </c>
      <c r="BN12" s="44">
        <v>-0.12436292142522085</v>
      </c>
      <c r="BO12" s="44">
        <v>-1.7536298105239649E-2</v>
      </c>
      <c r="BP12" s="44">
        <v>0.10598198510848914</v>
      </c>
      <c r="BQ12" s="44">
        <v>9.9305321150990666E-2</v>
      </c>
      <c r="BR12" s="44">
        <v>6.9260333342244712E-2</v>
      </c>
      <c r="BS12" s="44">
        <v>0.13602697291723223</v>
      </c>
      <c r="BT12" s="44">
        <v>0.2728985840459594</v>
      </c>
      <c r="BU12" s="44">
        <v>0.31295856779095305</v>
      </c>
      <c r="BV12" s="44">
        <v>0.46318350683467713</v>
      </c>
      <c r="BW12" s="44">
        <v>0.44983017891967736</v>
      </c>
      <c r="BX12" s="44">
        <v>0.21948527238596879</v>
      </c>
      <c r="BY12" s="44">
        <v>0.34300355559969897</v>
      </c>
      <c r="BZ12" s="44">
        <v>0.38974020330218972</v>
      </c>
      <c r="CA12" s="44">
        <v>0.30294357185470394</v>
      </c>
      <c r="CB12" s="44">
        <v>0.11933531302348607</v>
      </c>
      <c r="CC12" s="44">
        <v>9.5966989172240003E-2</v>
      </c>
      <c r="CD12" s="44">
        <v>4.2553677512247992E-2</v>
      </c>
      <c r="CE12" s="44">
        <v>3.2538681576001711E-2</v>
      </c>
      <c r="CF12" s="44">
        <v>-1.8870022062049177</v>
      </c>
      <c r="CG12" s="44">
        <v>-0.83208930092009981</v>
      </c>
      <c r="CH12" s="44">
        <v>-0.88923628059186222</v>
      </c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</row>
    <row r="13" spans="1:177" x14ac:dyDescent="0.7">
      <c r="A13" s="47" t="s">
        <v>163</v>
      </c>
      <c r="B13" s="41" t="s">
        <v>160</v>
      </c>
      <c r="C13" s="44">
        <v>-1.6965960382301239</v>
      </c>
      <c r="D13" s="44">
        <v>-1.6858223529456038</v>
      </c>
      <c r="E13" s="44">
        <v>-1.6695911779022037</v>
      </c>
      <c r="F13" s="44">
        <v>-1.6463306147551329</v>
      </c>
      <c r="G13" s="44">
        <v>-1.6244653321613036</v>
      </c>
      <c r="H13" s="44">
        <v>-1.6039423447832502</v>
      </c>
      <c r="I13" s="44">
        <v>-1.5811056643358985</v>
      </c>
      <c r="J13" s="44">
        <v>-1.5331186103718961</v>
      </c>
      <c r="K13" s="44">
        <v>-1.5131784617059565</v>
      </c>
      <c r="L13" s="44">
        <v>-1.4929910481318474</v>
      </c>
      <c r="M13" s="44">
        <v>-1.4553537967526464</v>
      </c>
      <c r="N13" s="44">
        <v>-1.4087796851210401</v>
      </c>
      <c r="O13" s="44">
        <v>-1.3754342460764926</v>
      </c>
      <c r="P13" s="44">
        <v>-1.3348474775784149</v>
      </c>
      <c r="Q13" s="44">
        <v>-1.2859243493192001</v>
      </c>
      <c r="R13" s="44">
        <v>-1.2345992190949122</v>
      </c>
      <c r="S13" s="44">
        <v>-1.1757501709506151</v>
      </c>
      <c r="T13" s="44">
        <v>-1.1042199653730629</v>
      </c>
      <c r="U13" s="44">
        <v>-1.0211212944490178</v>
      </c>
      <c r="V13" s="44">
        <v>-0.93443728235651757</v>
      </c>
      <c r="W13" s="44">
        <v>-0.83048005025047533</v>
      </c>
      <c r="X13" s="44">
        <v>-0.68816143381987904</v>
      </c>
      <c r="Y13" s="44">
        <v>-0.52830467068841636</v>
      </c>
      <c r="Z13" s="44">
        <v>-0.33063403838620326</v>
      </c>
      <c r="AA13" s="44">
        <v>-0.16304141598487201</v>
      </c>
      <c r="AB13" s="44">
        <v>1.7726893666052821E-2</v>
      </c>
      <c r="AC13" s="44">
        <v>0.2718269103683349</v>
      </c>
      <c r="AD13" s="44">
        <v>0.5698341100498252</v>
      </c>
      <c r="AE13" s="44">
        <v>0.83227048651324409</v>
      </c>
      <c r="AF13" s="44">
        <v>1.0804184836403075</v>
      </c>
      <c r="AG13" s="44">
        <v>1.2442668088607893</v>
      </c>
      <c r="AH13" s="44">
        <v>1.4061016912576063</v>
      </c>
      <c r="AI13" s="44">
        <v>1.5190487689535188</v>
      </c>
      <c r="AJ13" s="44">
        <v>1.6719644528770856</v>
      </c>
      <c r="AK13" s="44">
        <v>1.7939720232794887</v>
      </c>
      <c r="AL13" s="44">
        <v>1.7898744905155397</v>
      </c>
      <c r="AM13" s="44">
        <v>1.7372423886337853</v>
      </c>
      <c r="AN13" s="44">
        <v>1.6638223726866535</v>
      </c>
      <c r="AO13" s="44">
        <v>1.6147402884150439</v>
      </c>
      <c r="AP13" s="44">
        <v>1.5227930661343687</v>
      </c>
      <c r="AQ13" s="44">
        <v>1.4479954314131507</v>
      </c>
      <c r="AR13" s="44">
        <v>1.1748030314443667</v>
      </c>
      <c r="AS13" s="44">
        <v>1.128829420304029</v>
      </c>
      <c r="AT13" s="44">
        <v>1.0197855958013604</v>
      </c>
      <c r="AU13" s="44">
        <v>0.94802578709479401</v>
      </c>
      <c r="AV13" s="44">
        <v>0.89572925901698364</v>
      </c>
      <c r="AW13" s="44">
        <v>0.88341899894598264</v>
      </c>
      <c r="AX13" s="44">
        <v>0.79834220875658324</v>
      </c>
      <c r="AY13" s="44">
        <v>0.6416115805355469</v>
      </c>
      <c r="AZ13" s="44">
        <v>0.55510418623459579</v>
      </c>
      <c r="BA13" s="44">
        <v>0.5462556348779658</v>
      </c>
      <c r="BB13" s="44">
        <v>0.48466901096465109</v>
      </c>
      <c r="BC13" s="44">
        <v>0.44473572829530617</v>
      </c>
      <c r="BD13" s="44">
        <v>0.3848093116225571</v>
      </c>
      <c r="BE13" s="44">
        <v>0.35109297521575544</v>
      </c>
      <c r="BF13" s="44">
        <v>0.3189308753745897</v>
      </c>
      <c r="BG13" s="44">
        <v>0.21956570584883456</v>
      </c>
      <c r="BH13" s="44">
        <v>0.18692673797048467</v>
      </c>
      <c r="BI13" s="44">
        <v>0.18350035281442423</v>
      </c>
      <c r="BJ13" s="44">
        <v>0.12664708571463626</v>
      </c>
      <c r="BK13" s="44">
        <v>0.11340075134842292</v>
      </c>
      <c r="BL13" s="44">
        <v>9.8441224404179503E-2</v>
      </c>
      <c r="BM13" s="44">
        <v>9.4679265444175362E-2</v>
      </c>
      <c r="BN13" s="44">
        <v>5.932038357596274E-2</v>
      </c>
      <c r="BO13" s="44">
        <v>3.0054815516208904E-2</v>
      </c>
      <c r="BP13" s="44">
        <v>6.3576872352306343E-2</v>
      </c>
      <c r="BQ13" s="44">
        <v>7.05179515602017E-2</v>
      </c>
      <c r="BR13" s="44">
        <v>6.8751773644706582E-2</v>
      </c>
      <c r="BS13" s="44">
        <v>7.3255527329219125E-2</v>
      </c>
      <c r="BT13" s="44">
        <v>6.1881341553430974E-2</v>
      </c>
      <c r="BU13" s="44">
        <v>1.933411556915408E-2</v>
      </c>
      <c r="BV13" s="44">
        <v>7.7479884435057529E-3</v>
      </c>
      <c r="BW13" s="44">
        <v>-6.9434199256076016E-4</v>
      </c>
      <c r="BX13" s="44">
        <v>-1.5071030224691561E-2</v>
      </c>
      <c r="BY13" s="44">
        <v>-0.10470455943606856</v>
      </c>
      <c r="BZ13" s="44">
        <v>-0.11950513036791749</v>
      </c>
      <c r="CA13" s="44">
        <v>-0.1176329817774926</v>
      </c>
      <c r="CB13" s="44">
        <v>-0.11302325741805061</v>
      </c>
      <c r="CC13" s="44">
        <v>-0.10249683704169935</v>
      </c>
      <c r="CD13" s="44">
        <v>-0.15940308947895201</v>
      </c>
      <c r="CE13" s="44">
        <v>-0.17996140041531541</v>
      </c>
      <c r="CF13" s="44">
        <v>-0.20422868497421787</v>
      </c>
      <c r="CG13" s="44">
        <v>-0.20269211018773731</v>
      </c>
      <c r="CH13" s="44">
        <v>-0.22865555411900385</v>
      </c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</row>
    <row r="14" spans="1:177" x14ac:dyDescent="0.7">
      <c r="A14" s="47" t="s">
        <v>129</v>
      </c>
      <c r="B14" s="41" t="s">
        <v>132</v>
      </c>
      <c r="C14" s="44">
        <v>-0.20811076269959755</v>
      </c>
      <c r="D14" s="44">
        <v>0.27837585595996817</v>
      </c>
      <c r="E14" s="44">
        <v>0.51621849407863085</v>
      </c>
      <c r="F14" s="44">
        <v>0.92845564695843597</v>
      </c>
      <c r="G14" s="44">
        <v>0.19959029993927194</v>
      </c>
      <c r="H14" s="44">
        <v>0.26114280327695266</v>
      </c>
      <c r="I14" s="44">
        <v>0.82801035184814142</v>
      </c>
      <c r="J14" s="44">
        <v>1.1858104817786745</v>
      </c>
      <c r="K14" s="44">
        <v>0.30225508262428968</v>
      </c>
      <c r="L14" s="44">
        <v>0.63421808234882426</v>
      </c>
      <c r="M14" s="44">
        <v>0.66614313217188581</v>
      </c>
      <c r="N14" s="44">
        <v>1.1529170277192125</v>
      </c>
      <c r="O14" s="44">
        <v>0.61784506470722378</v>
      </c>
      <c r="P14" s="44">
        <v>0.79481344142436872</v>
      </c>
      <c r="Q14" s="44">
        <v>1.1618188308058819</v>
      </c>
      <c r="R14" s="44">
        <v>1.2248165287448773</v>
      </c>
      <c r="S14" s="44">
        <v>0.87953961722107621</v>
      </c>
      <c r="T14" s="44">
        <v>1.3552418804974813</v>
      </c>
      <c r="U14" s="44">
        <v>1.1308374637966949</v>
      </c>
      <c r="V14" s="44">
        <v>1.3707958584897211</v>
      </c>
      <c r="W14" s="44">
        <v>0.70106491291290352</v>
      </c>
      <c r="X14" s="44">
        <v>0.91216260605664734</v>
      </c>
      <c r="Y14" s="44">
        <v>0.99358239452027597</v>
      </c>
      <c r="Z14" s="44">
        <v>1.6170830253023607</v>
      </c>
      <c r="AA14" s="44">
        <v>1.5585590222097754</v>
      </c>
      <c r="AB14" s="44">
        <v>1.7129623008161092</v>
      </c>
      <c r="AC14" s="44">
        <v>1.963732109921388</v>
      </c>
      <c r="AD14" s="44">
        <v>2.3612136634642575</v>
      </c>
      <c r="AE14" s="44">
        <v>1.9191872728126242</v>
      </c>
      <c r="AF14" s="44">
        <v>1.6741964086130658</v>
      </c>
      <c r="AG14" s="44">
        <v>1.6465241628481786</v>
      </c>
      <c r="AH14" s="44">
        <v>1.13156415314058</v>
      </c>
      <c r="AI14" s="44">
        <v>0.94567676529359856</v>
      </c>
      <c r="AJ14" s="44">
        <v>0.66517613354805272</v>
      </c>
      <c r="AK14" s="44">
        <v>0.61199669833962544</v>
      </c>
      <c r="AL14" s="44">
        <v>0.35389593637377331</v>
      </c>
      <c r="AM14" s="44">
        <v>-0.44623346210074072</v>
      </c>
      <c r="AN14" s="44">
        <v>-1.1864169431208949</v>
      </c>
      <c r="AO14" s="44">
        <v>-1.0784012728969439</v>
      </c>
      <c r="AP14" s="44">
        <v>-1.3610212796110304</v>
      </c>
      <c r="AQ14" s="44">
        <v>-1.0112399752131256</v>
      </c>
      <c r="AR14" s="44">
        <v>-1.1829311538799963</v>
      </c>
      <c r="AS14" s="44">
        <v>-0.69793425326021052</v>
      </c>
      <c r="AT14" s="44">
        <v>-0.36080553183772224</v>
      </c>
      <c r="AU14" s="44">
        <v>-0.63188673219724834</v>
      </c>
      <c r="AV14" s="44">
        <v>-0.69699266634620316</v>
      </c>
      <c r="AW14" s="44">
        <v>-5.6796361400861542E-2</v>
      </c>
      <c r="AX14" s="44">
        <v>-0.24201095466433376</v>
      </c>
      <c r="AY14" s="44">
        <v>-1.5637992786649655E-2</v>
      </c>
      <c r="AZ14" s="44">
        <v>-6.6587462631314182E-2</v>
      </c>
      <c r="BA14" s="44">
        <v>-0.6094392620378416</v>
      </c>
      <c r="BB14" s="44">
        <v>-0.80287404559895026</v>
      </c>
      <c r="BC14" s="44">
        <v>-0.14780411173767891</v>
      </c>
      <c r="BD14" s="44">
        <v>-0.52020002276883348</v>
      </c>
      <c r="BE14" s="44">
        <v>-0.32005566620051434</v>
      </c>
      <c r="BF14" s="44">
        <v>-0.9169001999562395</v>
      </c>
      <c r="BG14" s="44">
        <v>-0.44538282302589605</v>
      </c>
      <c r="BH14" s="44">
        <v>-0.61519126506740007</v>
      </c>
      <c r="BI14" s="44">
        <v>-0.54985969002345714</v>
      </c>
      <c r="BJ14" s="44">
        <v>-0.82306129956573215</v>
      </c>
      <c r="BK14" s="44">
        <v>-0.64909192481474909</v>
      </c>
      <c r="BL14" s="44">
        <v>-0.81877851201793894</v>
      </c>
      <c r="BM14" s="44">
        <v>-0.76671724564386068</v>
      </c>
      <c r="BN14" s="44">
        <v>-1.3465415424073288</v>
      </c>
      <c r="BO14" s="44">
        <v>-1.1218941806023315</v>
      </c>
      <c r="BP14" s="44">
        <v>-1.0964887395023566</v>
      </c>
      <c r="BQ14" s="44">
        <v>-1.2150353122018538</v>
      </c>
      <c r="BR14" s="44">
        <v>-1.1356423165113012</v>
      </c>
      <c r="BS14" s="44">
        <v>-0.89767065623362141</v>
      </c>
      <c r="BT14" s="44">
        <v>-0.74642450003259453</v>
      </c>
      <c r="BU14" s="44">
        <v>-0.45722729340248602</v>
      </c>
      <c r="BV14" s="44">
        <v>-1.2483546131068193</v>
      </c>
      <c r="BW14" s="44">
        <v>-1.0635305412908411</v>
      </c>
      <c r="BX14" s="44">
        <v>-0.88894029034145672</v>
      </c>
      <c r="BY14" s="44">
        <v>6.2234085138815974E-2</v>
      </c>
      <c r="BZ14" s="44">
        <v>-0.8684982989381631</v>
      </c>
      <c r="CA14" s="44">
        <v>-0.90224794909045791</v>
      </c>
      <c r="CB14" s="44">
        <v>-0.45995989993992631</v>
      </c>
      <c r="CC14" s="44">
        <v>-0.76577720087558798</v>
      </c>
      <c r="CD14" s="44">
        <v>-1.0251355384672796</v>
      </c>
      <c r="CE14" s="44">
        <v>-1.2905507437585484</v>
      </c>
      <c r="CF14" s="44">
        <v>-1.4517451551975513</v>
      </c>
      <c r="CG14" s="44">
        <v>-1.1096299506971818</v>
      </c>
      <c r="CH14" s="44">
        <v>-1.4824435541468293</v>
      </c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</row>
    <row r="15" spans="1:177" ht="14.25" customHeight="1" x14ac:dyDescent="0.7">
      <c r="A15" s="47" t="s">
        <v>130</v>
      </c>
      <c r="B15" s="41" t="s">
        <v>133</v>
      </c>
      <c r="C15" s="44">
        <v>-0.3895354673006528</v>
      </c>
      <c r="D15" s="44">
        <v>-0.19400206887082241</v>
      </c>
      <c r="E15" s="44">
        <v>-8.2104512828993587E-2</v>
      </c>
      <c r="F15" s="44">
        <v>0.46904977757202099</v>
      </c>
      <c r="G15" s="44">
        <v>-0.35388843343355803</v>
      </c>
      <c r="H15" s="44">
        <v>-7.8616471204152008E-2</v>
      </c>
      <c r="I15" s="44">
        <v>0.34794419404775723</v>
      </c>
      <c r="J15" s="44">
        <v>1.2715135025366027</v>
      </c>
      <c r="K15" s="44">
        <v>-0.301430225975723</v>
      </c>
      <c r="L15" s="44">
        <v>0.30538260816972151</v>
      </c>
      <c r="M15" s="44">
        <v>0.28376524361120253</v>
      </c>
      <c r="N15" s="44">
        <v>0.41385353315013679</v>
      </c>
      <c r="O15" s="44">
        <v>-2.6227589010392002E-2</v>
      </c>
      <c r="P15" s="44">
        <v>0.41533892083392354</v>
      </c>
      <c r="Q15" s="44">
        <v>0.46133232842658772</v>
      </c>
      <c r="R15" s="44">
        <v>0.55511550680640953</v>
      </c>
      <c r="S15" s="44">
        <v>0.49935908920666805</v>
      </c>
      <c r="T15" s="44">
        <v>1.6337178614660954</v>
      </c>
      <c r="U15" s="44">
        <v>0.99799080339458957</v>
      </c>
      <c r="V15" s="44">
        <v>0.6480075906594891</v>
      </c>
      <c r="W15" s="44">
        <v>0.61282267187207951</v>
      </c>
      <c r="X15" s="44">
        <v>0.72566596794962113</v>
      </c>
      <c r="Y15" s="44">
        <v>0.92291377872685265</v>
      </c>
      <c r="Z15" s="44">
        <v>1.2019593360922716</v>
      </c>
      <c r="AA15" s="44">
        <v>1.2520736435674271</v>
      </c>
      <c r="AB15" s="44">
        <v>1.6778831133456218</v>
      </c>
      <c r="AC15" s="44">
        <v>2.3426460531428499</v>
      </c>
      <c r="AD15" s="44">
        <v>2.7008098650095591</v>
      </c>
      <c r="AE15" s="44">
        <v>2.2079910598154457</v>
      </c>
      <c r="AF15" s="44">
        <v>2.1066348289302828</v>
      </c>
      <c r="AG15" s="44">
        <v>2.2814359582580179</v>
      </c>
      <c r="AH15" s="44">
        <v>1.6188867768090123</v>
      </c>
      <c r="AI15" s="44">
        <v>1.3687813498600903</v>
      </c>
      <c r="AJ15" s="44">
        <v>1.2165710114472406</v>
      </c>
      <c r="AK15" s="44">
        <v>0.90285037251554801</v>
      </c>
      <c r="AL15" s="44">
        <v>0.33971536644395267</v>
      </c>
      <c r="AM15" s="44">
        <v>-0.68978634760907498</v>
      </c>
      <c r="AN15" s="44">
        <v>-2.2826397219917665</v>
      </c>
      <c r="AO15" s="44">
        <v>-1.6781109052739478</v>
      </c>
      <c r="AP15" s="44">
        <v>-1.8881650362627853</v>
      </c>
      <c r="AQ15" s="44">
        <v>-1.5028598421201056</v>
      </c>
      <c r="AR15" s="44">
        <v>-1.2028254583799283</v>
      </c>
      <c r="AS15" s="44">
        <v>-0.39730778667625616</v>
      </c>
      <c r="AT15" s="44">
        <v>-0.45693324991016776</v>
      </c>
      <c r="AU15" s="44">
        <v>-0.51118341151997804</v>
      </c>
      <c r="AV15" s="44">
        <v>-0.33133379740376434</v>
      </c>
      <c r="AW15" s="44">
        <v>0.26668783430553122</v>
      </c>
      <c r="AX15" s="44">
        <v>-0.33675180086167222</v>
      </c>
      <c r="AY15" s="44">
        <v>5.4671706899602338E-2</v>
      </c>
      <c r="AZ15" s="44">
        <v>-4.5608480926592122E-2</v>
      </c>
      <c r="BA15" s="44">
        <v>-0.15924282739831092</v>
      </c>
      <c r="BB15" s="44">
        <v>-0.45378661788706248</v>
      </c>
      <c r="BC15" s="44">
        <v>-0.20217881122108755</v>
      </c>
      <c r="BD15" s="44">
        <v>-0.39883344639041557</v>
      </c>
      <c r="BE15" s="44">
        <v>-4.0998001745063226E-2</v>
      </c>
      <c r="BF15" s="44">
        <v>-0.47920174163276902</v>
      </c>
      <c r="BG15" s="44">
        <v>-0.21639297589412784</v>
      </c>
      <c r="BH15" s="44">
        <v>-0.31795272567537775</v>
      </c>
      <c r="BI15" s="44">
        <v>-0.28236921696001943</v>
      </c>
      <c r="BJ15" s="44">
        <v>-0.86744224259043146</v>
      </c>
      <c r="BK15" s="44">
        <v>-0.32744284226300441</v>
      </c>
      <c r="BL15" s="44">
        <v>-0.38558487844451017</v>
      </c>
      <c r="BM15" s="44">
        <v>-0.42168030595036798</v>
      </c>
      <c r="BN15" s="44">
        <v>-1.0807501210386452</v>
      </c>
      <c r="BO15" s="44">
        <v>-0.9687899739094793</v>
      </c>
      <c r="BP15" s="44">
        <v>-0.5609904731303279</v>
      </c>
      <c r="BQ15" s="44">
        <v>-0.84824831601176043</v>
      </c>
      <c r="BR15" s="44">
        <v>-1.0149471446275233</v>
      </c>
      <c r="BS15" s="44">
        <v>-0.79766080058309941</v>
      </c>
      <c r="BT15" s="44">
        <v>-0.45805929969490045</v>
      </c>
      <c r="BU15" s="44">
        <v>-0.2978165763977435</v>
      </c>
      <c r="BV15" s="44">
        <v>-1.6371387456048039</v>
      </c>
      <c r="BW15" s="44">
        <v>-0.64705347992275974</v>
      </c>
      <c r="BX15" s="44">
        <v>-0.85235808141385661</v>
      </c>
      <c r="BY15" s="44">
        <v>7.5483019993028561E-2</v>
      </c>
      <c r="BZ15" s="44">
        <v>-1.0075975961161121</v>
      </c>
      <c r="CA15" s="44">
        <v>-0.6371513851638041</v>
      </c>
      <c r="CB15" s="44">
        <v>-0.39523958149508409</v>
      </c>
      <c r="CC15" s="44">
        <v>-0.25436839531000716</v>
      </c>
      <c r="CD15" s="44">
        <v>-0.95463981649507057</v>
      </c>
      <c r="CE15" s="44">
        <v>-0.77972437302381459</v>
      </c>
      <c r="CF15" s="44">
        <v>-1.1341102741986124</v>
      </c>
      <c r="CG15" s="44">
        <v>-0.54979299911495316</v>
      </c>
      <c r="CH15" s="44">
        <v>-1.5752309054196274</v>
      </c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</row>
    <row r="16" spans="1:177" x14ac:dyDescent="0.7">
      <c r="A16" s="47" t="s">
        <v>120</v>
      </c>
      <c r="B16" s="41" t="s">
        <v>10</v>
      </c>
      <c r="C16" s="44">
        <v>0.48237809095863826</v>
      </c>
      <c r="D16" s="44">
        <v>0.30980317048636663</v>
      </c>
      <c r="E16" s="44">
        <v>-0.27695155911935671</v>
      </c>
      <c r="F16" s="44">
        <v>-0.32297153791196254</v>
      </c>
      <c r="G16" s="44">
        <v>-0.6566163841583541</v>
      </c>
      <c r="H16" s="44">
        <v>-0.42651649019532539</v>
      </c>
      <c r="I16" s="44">
        <v>-0.13889162274153938</v>
      </c>
      <c r="J16" s="44">
        <v>-0.12738662804338796</v>
      </c>
      <c r="K16" s="44">
        <v>-0.26544656442120529</v>
      </c>
      <c r="L16" s="44">
        <v>-0.31146654321381095</v>
      </c>
      <c r="M16" s="44">
        <v>-0.40350650079902245</v>
      </c>
      <c r="N16" s="44">
        <v>-0.24243657502490226</v>
      </c>
      <c r="O16" s="44">
        <v>-3.5346670458176549E-2</v>
      </c>
      <c r="P16" s="44">
        <v>0.19475322350485236</v>
      </c>
      <c r="Q16" s="44">
        <v>0.22926820759930669</v>
      </c>
      <c r="R16" s="44">
        <v>0.55140805914754698</v>
      </c>
      <c r="S16" s="44">
        <v>0.60893303263830434</v>
      </c>
      <c r="T16" s="44">
        <v>0.82752793190318163</v>
      </c>
      <c r="U16" s="44">
        <v>0.97709286297915043</v>
      </c>
      <c r="V16" s="44">
        <v>0.91956788948839308</v>
      </c>
      <c r="W16" s="44">
        <v>0.90806289479024171</v>
      </c>
      <c r="X16" s="44">
        <v>0.82752793190318163</v>
      </c>
      <c r="Y16" s="44">
        <v>0.85053792129948436</v>
      </c>
      <c r="Z16" s="44">
        <v>0.82752793190318163</v>
      </c>
      <c r="AA16" s="44">
        <v>0.72398297961981839</v>
      </c>
      <c r="AB16" s="44">
        <v>0.57441804854384992</v>
      </c>
      <c r="AC16" s="44">
        <v>0.52839806975124415</v>
      </c>
      <c r="AD16" s="44">
        <v>0.74699296901612144</v>
      </c>
      <c r="AE16" s="44">
        <v>1.4027776668107534</v>
      </c>
      <c r="AF16" s="44">
        <v>1.7479275077552967</v>
      </c>
      <c r="AG16" s="44">
        <v>2.2081272956813538</v>
      </c>
      <c r="AH16" s="44">
        <v>2.4957521631351396</v>
      </c>
      <c r="AI16" s="44">
        <v>2.5877921207203518</v>
      </c>
      <c r="AJ16" s="44">
        <v>2.6223071048148059</v>
      </c>
      <c r="AK16" s="44">
        <v>2.3001672532665656</v>
      </c>
      <c r="AL16" s="44">
        <v>1.724917518358994</v>
      </c>
      <c r="AM16" s="44">
        <v>1.4603026403015105</v>
      </c>
      <c r="AN16" s="44">
        <v>0.52839806975124415</v>
      </c>
      <c r="AO16" s="44">
        <v>-0.44952647959162823</v>
      </c>
      <c r="AP16" s="44">
        <v>-1.3239060766511377</v>
      </c>
      <c r="AQ16" s="44">
        <v>-2.4513955570699788</v>
      </c>
      <c r="AR16" s="44">
        <v>-2.4859105411644329</v>
      </c>
      <c r="AS16" s="44">
        <v>-2.1062457161254358</v>
      </c>
      <c r="AT16" s="44">
        <v>-1.7380858857845893</v>
      </c>
      <c r="AU16" s="44">
        <v>-1.2318661190659261</v>
      </c>
      <c r="AV16" s="44">
        <v>-0.82919130463062585</v>
      </c>
      <c r="AW16" s="44">
        <v>-0.69113136825280841</v>
      </c>
      <c r="AX16" s="44">
        <v>-0.66812137885650558</v>
      </c>
      <c r="AY16" s="44">
        <v>-0.71414135764911135</v>
      </c>
      <c r="AZ16" s="44">
        <v>-0.53006144247868836</v>
      </c>
      <c r="BA16" s="44">
        <v>-0.63360639476205127</v>
      </c>
      <c r="BB16" s="44">
        <v>-0.92123126221583729</v>
      </c>
      <c r="BC16" s="44">
        <v>-0.93273625691398876</v>
      </c>
      <c r="BD16" s="44">
        <v>-1.0132712198010487</v>
      </c>
      <c r="BE16" s="44">
        <v>-0.84069629932877721</v>
      </c>
      <c r="BF16" s="44">
        <v>-0.56457642657314255</v>
      </c>
      <c r="BG16" s="44">
        <v>-0.34598152730826531</v>
      </c>
      <c r="BH16" s="44">
        <v>-0.20792159093044799</v>
      </c>
      <c r="BI16" s="44">
        <v>-0.17340660683599371</v>
      </c>
      <c r="BJ16" s="44">
        <v>-0.20792159093044799</v>
      </c>
      <c r="BK16" s="44">
        <v>-0.34598152730826531</v>
      </c>
      <c r="BL16" s="44">
        <v>-0.13889162274153938</v>
      </c>
      <c r="BM16" s="44">
        <v>-0.34598152730826531</v>
      </c>
      <c r="BN16" s="44">
        <v>-0.38049651140271962</v>
      </c>
      <c r="BO16" s="44">
        <v>-0.49554645838423406</v>
      </c>
      <c r="BP16" s="44">
        <v>-0.55307143187499119</v>
      </c>
      <c r="BQ16" s="44">
        <v>-0.31146654321381095</v>
      </c>
      <c r="BR16" s="44">
        <v>-0.24243657502490226</v>
      </c>
      <c r="BS16" s="44">
        <v>-0.27695155911935671</v>
      </c>
      <c r="BT16" s="44">
        <v>-0.11588163334523649</v>
      </c>
      <c r="BU16" s="44">
        <v>-0.26544656442120523</v>
      </c>
      <c r="BV16" s="44">
        <v>-0.26544656442120529</v>
      </c>
      <c r="BW16" s="44">
        <v>-0.17340660683599371</v>
      </c>
      <c r="BX16" s="44">
        <v>-0.18491160153414513</v>
      </c>
      <c r="BY16" s="44">
        <v>-0.12738662804338791</v>
      </c>
      <c r="BZ16" s="44">
        <v>-0.1043766386470851</v>
      </c>
      <c r="CA16" s="44">
        <v>-6.9861654552630742E-2</v>
      </c>
      <c r="CB16" s="44">
        <v>2.2178303032580751E-2</v>
      </c>
      <c r="CC16" s="44">
        <v>1.0673308334429352E-2</v>
      </c>
      <c r="CD16" s="44">
        <v>-0.12738662804338791</v>
      </c>
      <c r="CE16" s="44">
        <v>-0.13889162274153938</v>
      </c>
      <c r="CF16" s="44">
        <v>-0.69113136825280841</v>
      </c>
      <c r="CG16" s="44">
        <v>-0.57608142127129414</v>
      </c>
      <c r="CH16" s="44">
        <v>-0.56017178282805691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</row>
    <row r="17" spans="1:177" x14ac:dyDescent="0.7">
      <c r="A17" s="47" t="s">
        <v>131</v>
      </c>
      <c r="B17" s="41" t="s">
        <v>157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4">
        <v>2.7816837572036368</v>
      </c>
      <c r="AF17" s="44">
        <v>2.1791110305178552</v>
      </c>
      <c r="AG17" s="44">
        <v>1.9843400481547744</v>
      </c>
      <c r="AH17" s="44">
        <v>1.1687365595093733</v>
      </c>
      <c r="AI17" s="44">
        <v>0.77919459478321162</v>
      </c>
      <c r="AJ17" s="44">
        <v>0.45051856204551272</v>
      </c>
      <c r="AK17" s="44">
        <v>-0.46855701098027513</v>
      </c>
      <c r="AL17" s="44">
        <v>-1.3206800588187539</v>
      </c>
      <c r="AM17" s="44">
        <v>-2.4893059529972392</v>
      </c>
      <c r="AN17" s="44">
        <v>-2.8118953925360914</v>
      </c>
      <c r="AO17" s="44">
        <v>-2.6171244101730111</v>
      </c>
      <c r="AP17" s="44">
        <v>-2.0206382766860758</v>
      </c>
      <c r="AQ17" s="44">
        <v>-1.497191261585296</v>
      </c>
      <c r="AR17" s="44">
        <v>-0.93722468729143837</v>
      </c>
      <c r="AS17" s="44">
        <v>-0.70593414573527991</v>
      </c>
      <c r="AT17" s="44">
        <v>-0.38334470619642724</v>
      </c>
      <c r="AU17" s="44">
        <v>0.42008559605128132</v>
      </c>
      <c r="AV17" s="44">
        <v>0.51138449403397546</v>
      </c>
      <c r="AW17" s="44">
        <v>0.55399064642589935</v>
      </c>
      <c r="AX17" s="44">
        <v>0.11575593610896742</v>
      </c>
      <c r="AY17" s="44">
        <v>-7.9015046254113416E-2</v>
      </c>
      <c r="AZ17" s="44">
        <v>-0.11553460544719107</v>
      </c>
      <c r="BA17" s="44">
        <v>-0.15814075783911499</v>
      </c>
      <c r="BB17" s="44">
        <v>0.13401571570550624</v>
      </c>
      <c r="BC17" s="44">
        <v>5.4890004120504661E-2</v>
      </c>
      <c r="BD17" s="44">
        <v>0.24357439328473929</v>
      </c>
      <c r="BE17" s="44">
        <v>0.15836208850089137</v>
      </c>
      <c r="BF17" s="44">
        <v>0.26183417288127808</v>
      </c>
      <c r="BG17" s="44">
        <v>0.40791240965358871</v>
      </c>
      <c r="BH17" s="44">
        <v>0.23140120688704671</v>
      </c>
      <c r="BI17" s="44">
        <v>0.41399900285243496</v>
      </c>
      <c r="BJ17" s="44">
        <v>-0.51116316337219903</v>
      </c>
      <c r="BK17" s="44">
        <v>-0.63289502734912462</v>
      </c>
      <c r="BL17" s="44">
        <v>-0.51724975657104533</v>
      </c>
      <c r="BM17" s="44">
        <v>-0.71810733213297251</v>
      </c>
      <c r="BN17" s="44">
        <v>0.16444868169973764</v>
      </c>
      <c r="BO17" s="44">
        <v>0.19488164769396901</v>
      </c>
      <c r="BP17" s="44">
        <v>0.34095988446627973</v>
      </c>
      <c r="BQ17" s="44">
        <v>0.34704647766512597</v>
      </c>
      <c r="BR17" s="44">
        <v>0.23748780008589296</v>
      </c>
      <c r="BS17" s="44">
        <v>0.32878669806858718</v>
      </c>
      <c r="BT17" s="44">
        <v>0.31661351167089458</v>
      </c>
      <c r="BU17" s="44">
        <v>0.29835373207435578</v>
      </c>
      <c r="BV17" s="44">
        <v>0.24357439328473929</v>
      </c>
      <c r="BW17" s="44">
        <v>0.45660515524435896</v>
      </c>
      <c r="BX17" s="44">
        <v>0.29226713887550942</v>
      </c>
      <c r="BY17" s="44">
        <v>0.20096824089281531</v>
      </c>
      <c r="BZ17" s="44">
        <v>0.43834537564782011</v>
      </c>
      <c r="CA17" s="44">
        <v>0.15227549530204512</v>
      </c>
      <c r="CB17" s="44">
        <v>0.24357439328473929</v>
      </c>
      <c r="CC17" s="44">
        <v>0.53573086682936055</v>
      </c>
      <c r="CD17" s="44">
        <v>0.29835373207435578</v>
      </c>
      <c r="CE17" s="44">
        <v>0.29835373207435578</v>
      </c>
      <c r="CF17" s="44">
        <v>-0.14596757144142247</v>
      </c>
      <c r="CG17" s="44">
        <v>-0.1094480122483448</v>
      </c>
      <c r="CH17" s="45">
        <v>-4.7711937236018527E-2</v>
      </c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</row>
    <row r="18" spans="1:177" x14ac:dyDescent="0.7">
      <c r="A18" s="62" t="s">
        <v>164</v>
      </c>
      <c r="B18" s="62" t="s">
        <v>93</v>
      </c>
      <c r="C18" s="63">
        <v>-0.86933218192917727</v>
      </c>
      <c r="D18" s="63">
        <v>-0.77814346641029286</v>
      </c>
      <c r="E18" s="63">
        <v>-0.78372213804400048</v>
      </c>
      <c r="F18" s="63">
        <v>-0.51412815419862989</v>
      </c>
      <c r="G18" s="63">
        <v>-0.94608053153521754</v>
      </c>
      <c r="H18" s="63">
        <v>-0.70930407027898856</v>
      </c>
      <c r="I18" s="63">
        <v>-0.3434099429260497</v>
      </c>
      <c r="J18" s="63">
        <v>-0.23308743069365417</v>
      </c>
      <c r="K18" s="63">
        <v>-0.33315752487989586</v>
      </c>
      <c r="L18" s="63">
        <v>-0.25395654647366883</v>
      </c>
      <c r="M18" s="63">
        <v>-8.9481091367539997E-2</v>
      </c>
      <c r="N18" s="63">
        <v>4.5955960873621346E-2</v>
      </c>
      <c r="O18" s="63">
        <v>-6.1880355514886964E-2</v>
      </c>
      <c r="P18" s="63">
        <v>-5.5162233287861809E-2</v>
      </c>
      <c r="Q18" s="63">
        <v>8.0724659295226694E-2</v>
      </c>
      <c r="R18" s="63">
        <v>0.21844198985568189</v>
      </c>
      <c r="S18" s="63">
        <v>0.12598346608457184</v>
      </c>
      <c r="T18" s="63">
        <v>0.3263172603704117</v>
      </c>
      <c r="U18" s="63">
        <v>0.3328418592826356</v>
      </c>
      <c r="V18" s="63">
        <v>0.36375055243088389</v>
      </c>
      <c r="W18" s="63">
        <v>0.27640204893165543</v>
      </c>
      <c r="X18" s="63">
        <v>0.35615059518882641</v>
      </c>
      <c r="Y18" s="63">
        <v>0.62219926748034582</v>
      </c>
      <c r="Z18" s="63">
        <v>0.7248776820416214</v>
      </c>
      <c r="AA18" s="63">
        <v>0.83004715652726491</v>
      </c>
      <c r="AB18" s="63">
        <v>0.9431313617314564</v>
      </c>
      <c r="AC18" s="63">
        <v>1.2041506702059646</v>
      </c>
      <c r="AD18" s="63">
        <v>1.3800675180786528</v>
      </c>
      <c r="AE18" s="63">
        <v>1.4680202475282353</v>
      </c>
      <c r="AF18" s="63">
        <v>1.4993992967832377</v>
      </c>
      <c r="AG18" s="63">
        <v>1.5327624647753406</v>
      </c>
      <c r="AH18" s="63">
        <v>1.3039810864152237</v>
      </c>
      <c r="AI18" s="63">
        <v>1.0409702975866548</v>
      </c>
      <c r="AJ18" s="63">
        <v>0.69819023787855505</v>
      </c>
      <c r="AK18" s="63">
        <v>0.33566093815378195</v>
      </c>
      <c r="AL18" s="63">
        <v>-0.26637035271745202</v>
      </c>
      <c r="AM18" s="63">
        <v>-1.0247805304829183</v>
      </c>
      <c r="AN18" s="63">
        <v>-1.5163430953683954</v>
      </c>
      <c r="AO18" s="63">
        <v>-1.6670016980793843</v>
      </c>
      <c r="AP18" s="63">
        <v>-1.7618254305058818</v>
      </c>
      <c r="AQ18" s="63">
        <v>-1.627085203353392</v>
      </c>
      <c r="AR18" s="63">
        <v>-1.3286613340511655</v>
      </c>
      <c r="AS18" s="63">
        <v>-0.91570160194192474</v>
      </c>
      <c r="AT18" s="63">
        <v>-0.79983196925388156</v>
      </c>
      <c r="AU18" s="63">
        <v>-0.72969810398029911</v>
      </c>
      <c r="AV18" s="63">
        <v>-0.5901487224061801</v>
      </c>
      <c r="AW18" s="63">
        <v>-0.3037438488503531</v>
      </c>
      <c r="AX18" s="63">
        <v>-0.40999984659736483</v>
      </c>
      <c r="AY18" s="63">
        <v>-0.37924613268087282</v>
      </c>
      <c r="AZ18" s="63">
        <v>-0.32983107177958682</v>
      </c>
      <c r="BA18" s="63">
        <v>-0.21492592076274949</v>
      </c>
      <c r="BB18" s="63">
        <v>-0.29513273741191953</v>
      </c>
      <c r="BC18" s="63">
        <v>-0.15698745299895528</v>
      </c>
      <c r="BD18" s="63">
        <v>-0.17693307222147586</v>
      </c>
      <c r="BE18" s="63">
        <v>-6.4462716803661099E-2</v>
      </c>
      <c r="BF18" s="63">
        <v>-0.13237529066000747</v>
      </c>
      <c r="BG18" s="63">
        <v>8.5144512949740982E-3</v>
      </c>
      <c r="BH18" s="63">
        <v>-1.1288188167637403E-2</v>
      </c>
      <c r="BI18" s="63">
        <v>-6.5112721402465967E-3</v>
      </c>
      <c r="BJ18" s="63">
        <v>-0.1586617003370685</v>
      </c>
      <c r="BK18" s="63">
        <v>-0.14628831027869255</v>
      </c>
      <c r="BL18" s="63">
        <v>-0.10495283241804383</v>
      </c>
      <c r="BM18" s="63">
        <v>-0.11174500356024045</v>
      </c>
      <c r="BN18" s="63">
        <v>-0.21415975385747613</v>
      </c>
      <c r="BO18" s="63">
        <v>-0.19428669738567814</v>
      </c>
      <c r="BP18" s="63">
        <v>-0.10265391822513095</v>
      </c>
      <c r="BQ18" s="63">
        <v>-9.1636984423120377E-2</v>
      </c>
      <c r="BR18" s="63">
        <v>-6.4583123262885192E-2</v>
      </c>
      <c r="BS18" s="63">
        <v>2.8103242217298877E-2</v>
      </c>
      <c r="BT18" s="63">
        <v>0.20016803366042035</v>
      </c>
      <c r="BU18" s="63">
        <v>0.29660657313516114</v>
      </c>
      <c r="BV18" s="63">
        <v>0.19263841268671586</v>
      </c>
      <c r="BW18" s="63">
        <v>0.37150017398056345</v>
      </c>
      <c r="BX18" s="63">
        <v>0.43588733417032738</v>
      </c>
      <c r="BY18" s="63">
        <v>0.6274352473860183</v>
      </c>
      <c r="BZ18" s="63">
        <v>0.46005290459164799</v>
      </c>
      <c r="CA18" s="63">
        <v>0.57550554907730223</v>
      </c>
      <c r="CB18" s="63">
        <v>0.6243470127448395</v>
      </c>
      <c r="CC18" s="63">
        <v>0.59631818397420333</v>
      </c>
      <c r="CD18" s="63">
        <v>0.42298294904586037</v>
      </c>
      <c r="CE18" s="63">
        <v>0.24256216143910245</v>
      </c>
      <c r="CF18" s="63">
        <v>-0.15024742142610983</v>
      </c>
      <c r="CG18" s="63">
        <v>2.5340616588536129E-2</v>
      </c>
      <c r="CH18" s="63">
        <v>-0.10391370736344054</v>
      </c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</row>
    <row r="19" spans="1:177" x14ac:dyDescent="0.7">
      <c r="A19" s="41" t="s">
        <v>195</v>
      </c>
      <c r="B19" s="41" t="s">
        <v>196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</row>
  </sheetData>
  <mergeCells count="21">
    <mergeCell ref="CE2:CH2"/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CA2:CD2"/>
    <mergeCell ref="BW2:BZ2"/>
    <mergeCell ref="AY2:BB2"/>
    <mergeCell ref="BC2:BF2"/>
    <mergeCell ref="BG2:BJ2"/>
    <mergeCell ref="BK2:BN2"/>
    <mergeCell ref="BO2:BR2"/>
    <mergeCell ref="BS2:BV2"/>
  </mergeCells>
  <conditionalFormatting sqref="C7">
    <cfRule type="colorScale" priority="15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7:V7">
    <cfRule type="colorScale" priority="1567">
      <colorScale>
        <cfvo type="min"/>
        <cfvo type="num" val="0"/>
        <cfvo type="max"/>
        <color rgb="FF0070C0"/>
        <color theme="0"/>
        <color rgb="FFFF6600"/>
      </colorScale>
    </cfRule>
    <cfRule type="colorScale" priority="15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9">
    <cfRule type="colorScale" priority="15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4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4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4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4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4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4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:EY9 D9:F9 CI9:ER9">
    <cfRule type="colorScale" priority="1531">
      <colorScale>
        <cfvo type="min"/>
        <cfvo type="num" val="0"/>
        <cfvo type="max"/>
        <color rgb="FF0070C0"/>
        <color theme="0"/>
        <color rgb="FFFF6600"/>
      </colorScale>
    </cfRule>
    <cfRule type="colorScale" priority="15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3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3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3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3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3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3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0">
    <cfRule type="colorScale" priority="15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1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0:EU10 EW10:FB10">
    <cfRule type="colorScale" priority="1495">
      <colorScale>
        <cfvo type="min"/>
        <cfvo type="num" val="0"/>
        <cfvo type="max"/>
        <color rgb="FF0070C0"/>
        <color theme="0"/>
        <color rgb="FFFF6600"/>
      </colorScale>
    </cfRule>
    <cfRule type="colorScale" priority="14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0">
    <cfRule type="colorScale" priority="14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8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9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9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9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:EM10 D10:R10 CI10:EF10">
    <cfRule type="colorScale" priority="1477">
      <colorScale>
        <cfvo type="min"/>
        <cfvo type="num" val="0"/>
        <cfvo type="max"/>
        <color rgb="FF0070C0"/>
        <color theme="0"/>
        <color rgb="FFFF6600"/>
      </colorScale>
    </cfRule>
    <cfRule type="colorScale" priority="14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8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8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8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8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14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7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7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7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7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7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1:EU11 EW11:FB11">
    <cfRule type="colorScale" priority="1459">
      <colorScale>
        <cfvo type="min"/>
        <cfvo type="num" val="0"/>
        <cfvo type="max"/>
        <color rgb="FF0070C0"/>
        <color theme="0"/>
        <color rgb="FFFF6600"/>
      </colorScale>
    </cfRule>
    <cfRule type="colorScale" priority="14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6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6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6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6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6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1">
    <cfRule type="colorScale" priority="14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5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D11:R11 CI11:EF11">
    <cfRule type="colorScale" priority="1441">
      <colorScale>
        <cfvo type="min"/>
        <cfvo type="num" val="0"/>
        <cfvo type="max"/>
        <color rgb="FF0070C0"/>
        <color theme="0"/>
        <color rgb="FFFF6600"/>
      </colorScale>
    </cfRule>
    <cfRule type="colorScale" priority="1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4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4">
    <cfRule type="colorScale" priority="13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0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1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1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1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:EW4 EY4:FD4">
    <cfRule type="colorScale" priority="1297">
      <colorScale>
        <cfvo type="min"/>
        <cfvo type="num" val="0"/>
        <cfvo type="max"/>
        <color rgb="FF0070C0"/>
        <color theme="0"/>
        <color rgb="FFFF6600"/>
      </colorScale>
    </cfRule>
    <cfRule type="colorScale" priority="12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0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12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9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5:EW5 EY5:FD5">
    <cfRule type="colorScale" priority="1279">
      <colorScale>
        <cfvo type="min"/>
        <cfvo type="num" val="0"/>
        <cfvo type="max"/>
        <color rgb="FF0070C0"/>
        <color theme="0"/>
        <color rgb="FFFF6600"/>
      </colorScale>
    </cfRule>
    <cfRule type="colorScale" priority="12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8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8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8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8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8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6">
    <cfRule type="colorScale" priority="12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7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6:EW6 EY6:FD6">
    <cfRule type="colorScale" priority="1261">
      <colorScale>
        <cfvo type="min"/>
        <cfvo type="num" val="0"/>
        <cfvo type="max"/>
        <color rgb="FF0070C0"/>
        <color theme="0"/>
        <color rgb="FFFF6600"/>
      </colorScale>
    </cfRule>
    <cfRule type="colorScale" priority="12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6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8">
    <cfRule type="colorScale" priority="12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8:EW8 EY8:FD8">
    <cfRule type="colorScale" priority="1243">
      <colorScale>
        <cfvo type="min"/>
        <cfvo type="num" val="0"/>
        <cfvo type="max"/>
        <color rgb="FF0070C0"/>
        <color theme="0"/>
        <color rgb="FFFF6600"/>
      </colorScale>
    </cfRule>
    <cfRule type="colorScale" priority="1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">
    <cfRule type="colorScale" priority="12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4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9:ES9 EU9:EZ9">
    <cfRule type="colorScale" priority="1225">
      <colorScale>
        <cfvo type="min"/>
        <cfvo type="num" val="0"/>
        <cfvo type="max"/>
        <color rgb="FF0070C0"/>
        <color theme="0"/>
        <color rgb="FFFF6600"/>
      </colorScale>
    </cfRule>
    <cfRule type="colorScale" priority="1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2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2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3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3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121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1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2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2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2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0:EG10 EI10:EN10">
    <cfRule type="colorScale" priority="1207">
      <colorScale>
        <cfvo type="min"/>
        <cfvo type="num" val="0"/>
        <cfvo type="max"/>
        <color rgb="FF0070C0"/>
        <color theme="0"/>
        <color rgb="FFFF6600"/>
      </colorScale>
    </cfRule>
    <cfRule type="colorScale" priority="1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1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1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1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1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">
    <cfRule type="colorScale" priority="11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0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1:EG11 EI11:EN11">
    <cfRule type="colorScale" priority="1189">
      <colorScale>
        <cfvo type="min"/>
        <cfvo type="num" val="0"/>
        <cfvo type="max"/>
        <color rgb="FF0070C0"/>
        <color theme="0"/>
        <color rgb="FFFF6600"/>
      </colorScale>
    </cfRule>
    <cfRule type="colorScale" priority="1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3">
    <cfRule type="colorScale" priority="11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3:EW13 EY13:FD13">
    <cfRule type="colorScale" priority="1153">
      <colorScale>
        <cfvo type="min"/>
        <cfvo type="num" val="0"/>
        <cfvo type="max"/>
        <color rgb="FF0070C0"/>
        <color theme="0"/>
        <color rgb="FFFF6600"/>
      </colorScale>
    </cfRule>
    <cfRule type="colorScale" priority="11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11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5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4:EW14 EY14:FD14">
    <cfRule type="colorScale" priority="1135">
      <colorScale>
        <cfvo type="min"/>
        <cfvo type="num" val="0"/>
        <cfvo type="max"/>
        <color rgb="FF0070C0"/>
        <color theme="0"/>
        <color rgb="FFFF6600"/>
      </colorScale>
    </cfRule>
    <cfRule type="colorScale" priority="11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5">
    <cfRule type="colorScale" priority="11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5:EW15 EY15:FD15">
    <cfRule type="colorScale" priority="1117">
      <colorScale>
        <cfvo type="min"/>
        <cfvo type="num" val="0"/>
        <cfvo type="max"/>
        <color rgb="FF0070C0"/>
        <color theme="0"/>
        <color rgb="FFFF6600"/>
      </colorScale>
    </cfRule>
    <cfRule type="colorScale" priority="11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2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10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10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10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10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2:EW12 EY12:FD12">
    <cfRule type="colorScale" priority="1054">
      <colorScale>
        <cfvo type="min"/>
        <cfvo type="num" val="0"/>
        <cfvo type="max"/>
        <color rgb="FF0070C0"/>
        <color theme="0"/>
        <color rgb="FFFF6600"/>
      </colorScale>
    </cfRule>
    <cfRule type="colorScale" priority="10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10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DU17 DW17:EB17">
    <cfRule type="colorScale" priority="10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7">
    <cfRule type="colorScale" priority="6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1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7:AD17">
    <cfRule type="colorScale" priority="595">
      <colorScale>
        <cfvo type="min"/>
        <cfvo type="num" val="0"/>
        <cfvo type="max"/>
        <color rgb="FF0070C0"/>
        <color theme="0"/>
        <color rgb="FFFF6600"/>
      </colorScale>
    </cfRule>
    <cfRule type="colorScale" priority="5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5:CF5 C5 BW5">
    <cfRule type="colorScale" priority="4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V5 CG5 BX5:CC5">
    <cfRule type="colorScale" priority="460">
      <colorScale>
        <cfvo type="min"/>
        <cfvo type="num" val="0"/>
        <cfvo type="max"/>
        <color rgb="FF0070C0"/>
        <color theme="0"/>
        <color rgb="FFFF6600"/>
      </colorScale>
    </cfRule>
    <cfRule type="colorScale" priority="4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D5">
    <cfRule type="colorScale" priority="4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5">
    <cfRule type="colorScale" priority="4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5">
    <cfRule type="colorScale" priority="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4:CF4 C4 BW4">
    <cfRule type="colorScale" priority="4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4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V4 CG4 BX4:CC4">
    <cfRule type="colorScale" priority="424">
      <colorScale>
        <cfvo type="min"/>
        <cfvo type="num" val="0"/>
        <cfvo type="max"/>
        <color rgb="FF0070C0"/>
        <color theme="0"/>
        <color rgb="FFFF6600"/>
      </colorScale>
    </cfRule>
    <cfRule type="colorScale" priority="4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3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D4">
    <cfRule type="colorScale" priority="4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2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4">
    <cfRule type="colorScale" priority="4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4">
    <cfRule type="colorScale" priority="4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6:CF6 C6 BW6">
    <cfRule type="colorScale" priority="3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0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V6 CG6 BX6:CC6">
    <cfRule type="colorScale" priority="388">
      <colorScale>
        <cfvo type="min"/>
        <cfvo type="num" val="0"/>
        <cfvo type="max"/>
        <color rgb="FF0070C0"/>
        <color theme="0"/>
        <color rgb="FFFF6600"/>
      </colorScale>
    </cfRule>
    <cfRule type="colorScale" priority="3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D6">
    <cfRule type="colorScale" priority="37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8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8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8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8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8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6">
    <cfRule type="colorScale" priority="3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E6">
    <cfRule type="colorScale" priority="3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">
    <cfRule type="colorScale" priority="3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CG7">
    <cfRule type="colorScale" priority="352">
      <colorScale>
        <cfvo type="min"/>
        <cfvo type="num" val="0"/>
        <cfvo type="max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8 BN8">
    <cfRule type="colorScale" priority="3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M8 BO8:CG8">
    <cfRule type="colorScale" priority="334">
      <colorScale>
        <cfvo type="min"/>
        <cfvo type="num" val="0"/>
        <cfvo type="max"/>
        <color rgb="FF0070C0"/>
        <color theme="0"/>
        <color rgb="FFFF6600"/>
      </colorScale>
    </cfRule>
    <cfRule type="colorScale" priority="3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R9 G9">
    <cfRule type="colorScale" priority="32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Q9 BS9:CG9">
    <cfRule type="colorScale" priority="316">
      <colorScale>
        <cfvo type="min"/>
        <cfvo type="num" val="0"/>
        <cfvo type="max"/>
        <color rgb="FF0070C0"/>
        <color theme="0"/>
        <color rgb="FFFF6600"/>
      </colorScale>
    </cfRule>
    <cfRule type="colorScale" priority="3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D10 S10">
    <cfRule type="colorScale" priority="3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1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1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CC10 CE10:CG10">
    <cfRule type="colorScale" priority="298">
      <colorScale>
        <cfvo type="min"/>
        <cfvo type="num" val="0"/>
        <cfvo type="max"/>
        <color rgb="FF0070C0"/>
        <color theme="0"/>
        <color rgb="FFFF6600"/>
      </colorScale>
    </cfRule>
    <cfRule type="colorScale" priority="2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0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D11 S11">
    <cfRule type="colorScale" priority="2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CC11 CE11:CG11">
    <cfRule type="colorScale" priority="280">
      <colorScale>
        <cfvo type="min"/>
        <cfvo type="num" val="0"/>
        <cfvo type="max"/>
        <color rgb="FF0070C0"/>
        <color theme="0"/>
        <color rgb="FFFF6600"/>
      </colorScale>
    </cfRule>
    <cfRule type="colorScale" priority="2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8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 BN12 BR12">
    <cfRule type="colorScale" priority="2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M12 BS12:CG12 BO12:BQ12">
    <cfRule type="colorScale" priority="262">
      <colorScale>
        <cfvo type="min"/>
        <cfvo type="num" val="0"/>
        <cfvo type="max"/>
        <color rgb="FF0070C0"/>
        <color theme="0"/>
        <color rgb="FFFF6600"/>
      </colorScale>
    </cfRule>
    <cfRule type="colorScale" priority="2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3 BN13 BR13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M13 BS13:CG13 BO13:BQ13">
    <cfRule type="colorScale" priority="244">
      <colorScale>
        <cfvo type="min"/>
        <cfvo type="num" val="0"/>
        <cfvo type="max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4 BN14 BR14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M14 BS14:CG14 BO14:BQ14">
    <cfRule type="colorScale" priority="226">
      <colorScale>
        <cfvo type="min"/>
        <cfvo type="num" val="0"/>
        <cfvo type="max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5 BN15 BR15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M15 BS15:CG15 BO15:BQ15">
    <cfRule type="colorScale" priority="208">
      <colorScale>
        <cfvo type="min"/>
        <cfvo type="num" val="0"/>
        <cfvo type="max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6 BN16 BR16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M16 BS16:CG16 BO16:BQ16">
    <cfRule type="colorScale" priority="190">
      <colorScale>
        <cfvo type="min"/>
        <cfvo type="num" val="0"/>
        <cfvo type="max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G17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8 BN18 BR18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M18 BS18:CG18 BO18:BQ18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7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9">
    <cfRule type="colorScale" priority="1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0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1">
    <cfRule type="colorScale" priority="1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7">
    <cfRule type="colorScale" priority="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5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6">
    <cfRule type="colorScale" priority="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8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2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3">
    <cfRule type="colorScale" priority="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4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5">
    <cfRule type="colorScale" priority="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6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18">
    <cfRule type="colorScale" priority="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B6497-1C28-476C-A690-197D8E136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B150C-82A0-40FB-A312-75EA650F00C9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18cde31a-aed2-49ce-b570-e812b29b6342"/>
    <ds:schemaRef ds:uri="9c70c90a-7b91-4514-9304-0bf9c3ca33d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2021-03-23T09:46:41Z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