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9_Lietvediba\2017\FDP_2017_1_08\"/>
    </mc:Choice>
  </mc:AlternateContent>
  <bookViews>
    <workbookView xWindow="0" yWindow="180" windowWidth="25200" windowHeight="11205" tabRatio="664"/>
  </bookViews>
  <sheets>
    <sheet name="2.pielikuma 1.tabula" sheetId="12" r:id="rId1"/>
    <sheet name="2.pielikuma 2.tabula" sheetId="9" r:id="rId2"/>
    <sheet name="2.pielikuma 3.tabula" sheetId="11" r:id="rId3"/>
    <sheet name="grafiks" sheetId="13"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Toc426714403" localSheetId="1">'2.pielikuma 2.tabula'!#REF!</definedName>
    <definedName name="BEx00291TFWM0SH72LN67BUNGOVC" hidden="1">#REF!</definedName>
    <definedName name="BEx01NHUJB8UAP930A5BCDCMYNEA" hidden="1">#REF!</definedName>
    <definedName name="BEx02S3RMMAM49IRGCTRSYXIBTM3" hidden="1">#REF!</definedName>
    <definedName name="BEx1H7X513BJSY31BXLRNLKF2DL3" hidden="1">#REF!</definedName>
    <definedName name="BEx1HI9C72EAJA5BQVO8AFVN8RH6" hidden="1">#REF!</definedName>
    <definedName name="BEx1ILD9KYF8KV7QTO8AEJ2O44QJ" hidden="1">#REF!</definedName>
    <definedName name="BEx1J91O4L4U9RH1N6TZ5DMPA09Z" hidden="1">#REF!</definedName>
    <definedName name="BEx1JVIVQ4HNH47Q8YHSFOT7XE3E" hidden="1">#REF!</definedName>
    <definedName name="BEx1KP6WIEC74GT8JHR2WP9QPQJZ" hidden="1">#REF!</definedName>
    <definedName name="BEx1KWJD9OT4RI2N2N6MN4BMO1PX" hidden="1">#REF!</definedName>
    <definedName name="BEx1MJKVJJAUNYBM1BYB9LYH1CWL" hidden="1">#REF!</definedName>
    <definedName name="BEx1MMKMLWIJSHHE74V478CELFN5" hidden="1">#REF!</definedName>
    <definedName name="BEx1MS4BYFL60IBZC8LZ7VX13KM8" hidden="1">#REF!</definedName>
    <definedName name="BEx1OOWGET6S1KYHJBFZLD9XWWBC" hidden="1">#REF!</definedName>
    <definedName name="BEx1P2OSGCKL4ANRW5JU86B3OUP2" hidden="1">#REF!</definedName>
    <definedName name="BEx1PGH3GRG8414N36YXACK3CPOO" hidden="1">#REF!</definedName>
    <definedName name="BEx1QL3156WEYPI3R9CJQ00GSPI4" hidden="1">#REF!</definedName>
    <definedName name="BEx1QPKVDU9SLK3O0E92FYO40BZP" hidden="1">#REF!</definedName>
    <definedName name="BEx1SUG5GCPP5E1UPZD3TR8HR1DH" hidden="1">#REF!</definedName>
    <definedName name="BEx1T64YGK6TUA6FFFPBSX2QPPNB" hidden="1">#REF!</definedName>
    <definedName name="BEx1T9FNYP9XC413EICJJS3CIB3I"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ATHHUCGCIRND8KLAREDV3L40" hidden="1">[1]HEADER!#REF!</definedName>
    <definedName name="BEx3DHE1CEQ0EUM0NF3VG4L8Y352" hidden="1">#REF!</definedName>
    <definedName name="BEx3EYAB2I7N6QDFHR9LIJKXKPR2" hidden="1">#REF!</definedName>
    <definedName name="BEx3F6Z7Y33TXV9KZVL5HE4EREHD" hidden="1">#REF!</definedName>
    <definedName name="BEx3FYZZKXJZZERKHK5KVPCXV8Z2" hidden="1">#REF!</definedName>
    <definedName name="BEx3GJJ6IYBBSCURXRIA3BSCE5N1" hidden="1">#REF!</definedName>
    <definedName name="BEx3I7RORXESPXMIDKUURJTFXSAV"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JNE53HQCNAYXJXZTS5YSOC7" hidden="1">#REF!</definedName>
    <definedName name="BEx3LR54HIP45KED74OABARDXXC3" hidden="1">#REF!</definedName>
    <definedName name="BEx3MYWG911V0YMT73OFHD748CEV" hidden="1">#REF!</definedName>
    <definedName name="BEx3NFDQJ1UG1SOMDJP1TMQUI1WY" hidden="1">#REF!</definedName>
    <definedName name="BEx3NHH8CN35OXMD80N7V10NC97W" hidden="1">#REF!</definedName>
    <definedName name="BEx3OHFYXXT8O8BZECGO4G67T5KV" hidden="1">#REF!</definedName>
    <definedName name="BEx3OTVP3JBTBAPUS9RJMIIOJBHB" hidden="1">#REF!</definedName>
    <definedName name="BEx3OWKRCQ64AMBOB45C7OZOIL99" hidden="1">#REF!</definedName>
    <definedName name="BEx3Q58GA3E2VZFYARH5P3P8STJ3" hidden="1">#REF!</definedName>
    <definedName name="BEx3QB2RILYEXIROLAFCWQMOJXMN" hidden="1">[1]HEADER!#REF!</definedName>
    <definedName name="BEx3RIJ9LXPXWNF4BFBFA4ILG6AY" hidden="1">[1]HEADER!#REF!</definedName>
    <definedName name="BEx3RZRLU0ALXJEMHH4AUF6XFENE" hidden="1">#REF!</definedName>
    <definedName name="BEx3T0BXISY2B5ITPCUSXFK8Z2T0" hidden="1">#REF!</definedName>
    <definedName name="BEx3T0H8MRQCYUG4XJPAPPP1ALFR" hidden="1">#REF!</definedName>
    <definedName name="BEx3T3XEKJ0I8634YNR6MPN3OBQL" hidden="1">[1]HEADER!#REF!</definedName>
    <definedName name="BEx3TN998DP2QT7Y11HQ294YGUM6" hidden="1">#REF!</definedName>
    <definedName name="BEx57SA75AY5JB247DBW1TQSKLZ9" hidden="1">#REF!</definedName>
    <definedName name="BEx5862HDRKK9A5W951ZPLYGKI4J" hidden="1">#REF!</definedName>
    <definedName name="BEx5AB8S2ZYXI52R896Z9U1669M1" hidden="1">#REF!</definedName>
    <definedName name="BEx5AGHHEZYG9FF0SY884LUQIFFT" hidden="1">#REF!</definedName>
    <definedName name="BEx5C7KO889DNC9OX2RFJT8X97OC" hidden="1">#REF!</definedName>
    <definedName name="BEx5D6N1N8R3N5P6KF3KQCG36HE5" hidden="1">#REF!</definedName>
    <definedName name="BEx5DCHCU9JR9EVSNYZ48ATUI5WX"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YMIRHIZXOWMET7JJ918MHW4" hidden="1">#REF!</definedName>
    <definedName name="BEx5F1BNSJ89ROV8TQB9SLLMELUX" hidden="1">#REF!</definedName>
    <definedName name="BEx5F5D7Z3AZ3S9IXH1FODWIBR68" hidden="1">#REF!</definedName>
    <definedName name="BEx5FLEEMZW7NUQC8NSY6T2A2Z59" hidden="1">#REF!</definedName>
    <definedName name="BEx5FSW64TA7L06BOFLVWW013BY4" hidden="1">#REF!</definedName>
    <definedName name="BEx5GTR9OPOVBQ4J2HOD0SU5KWXY" hidden="1">#REF!</definedName>
    <definedName name="BEx5I35TILQTCIK986SSI06XGPYY" hidden="1">#REF!</definedName>
    <definedName name="BEx5J8TK6J2UGBW37HI2SCFI4O2E" hidden="1">#REF!</definedName>
    <definedName name="BEx5JB2F8WF84L5FQ69JISMHNTVK" hidden="1">#REF!</definedName>
    <definedName name="BEx5KOYSUSMPMB5VLEMHY0ANORN8" hidden="1">#REF!</definedName>
    <definedName name="BEx5L4JWTG16ALFDQDG17M6J4C0F" hidden="1">#REF!</definedName>
    <definedName name="BEx5N4BWM2LYG4WNE87UGZ9BH1I5" hidden="1">#REF!</definedName>
    <definedName name="BEx5NRK15YJIY23N8U2MFMYSEQA7" hidden="1">#REF!</definedName>
    <definedName name="BEx5OR7ZRGHEZGRPE2M6L03SBJPM" hidden="1">#REF!</definedName>
    <definedName name="BEx5P91WJTN8QGJ866QZ3F1M6SNA" hidden="1">#REF!</definedName>
    <definedName name="BEx5PB5F014M1BTQWCPT2UOXBXRT" hidden="1">#REF!</definedName>
    <definedName name="BEx5PV309UV13TA0A7SGNBYR9K15" hidden="1">#REF!</definedName>
    <definedName name="BEx5RG6CWHJK87HMTGHQ3BLB32WJ" hidden="1">#REF!</definedName>
    <definedName name="BEx73MBHXPGN5MLC2IC6RCMRLO6D" hidden="1">[1]HEADER!#REF!</definedName>
    <definedName name="BEx75262ODJ8IEZ310LOI4HCAZ6D"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P3LD0VU95LB75HZDOBD728T" hidden="1">#REF!</definedName>
    <definedName name="BEx7ADODDE6JWHZJTXMZ1B4O4SBT" hidden="1">#REF!</definedName>
    <definedName name="BEx7AY21FW2F1MCM9KPLOWB6SCHP" hidden="1">#REF!</definedName>
    <definedName name="BEx7DOCWEVFL33G21XPYE8OHDYH1" hidden="1">#REF!</definedName>
    <definedName name="BEx7EF15SEK92OSBPPT39TW3ETOH" hidden="1">#REF!</definedName>
    <definedName name="BEx7EMDFZVNG0CI6XDF0XLVN2YYP" hidden="1">#REF!</definedName>
    <definedName name="BEx7F7CQJ5U6TAAGWPCKW7OEOF7H" hidden="1">#REF!</definedName>
    <definedName name="BEx7FYMJY7MDGMDXB1ZJVW35MQG1" hidden="1">#REF!</definedName>
    <definedName name="BEx7FZTQB6JFDFCIA7I3ITZLZ77G" hidden="1">#REF!</definedName>
    <definedName name="BEx7HITIHHI9ODLIPYQ2U39LHC6T" hidden="1">#REF!</definedName>
    <definedName name="BEx7IGU383JMFSA3XVEJUTU1M92K" hidden="1">#REF!</definedName>
    <definedName name="BEx7II6K98UXG6IS9TQ0INENDJ0N" hidden="1">#REF!</definedName>
    <definedName name="BEx7J7YHLVXCHSFWTFZOCPX4XEOU" hidden="1">#REF!</definedName>
    <definedName name="BEx7JSMYMYM6O48S30VZU7G7IU8T" hidden="1">#REF!</definedName>
    <definedName name="BEx7KKYHXVDNTR0VZKUAIUQCSOP9" hidden="1">[1]HEADER!#REF!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M8GRDLF6ZFX6M14CPSOWVPK" hidden="1">#REF!</definedName>
    <definedName name="BEx906Q8UE7ZQX141CKE7F6E3QRP"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6B0CB2RWVNNIHCRB1YAXSR18" hidden="1">#REF!</definedName>
    <definedName name="BEx96HWH7U8Z8BT0X9P12QBSLDOT" hidden="1">#REF!</definedName>
    <definedName name="BEx96II22L7OXVQ4X5X1NZ61YJLA"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AIIFFPTQKKLOQY3SA0D51FZV" hidden="1">#REF!</definedName>
    <definedName name="BEx9AYOW6W1RCJB9C4J8RXWSJRWM" hidden="1">#REF!</definedName>
    <definedName name="BEx9DJ5FHKGQGZ9Q3AUR445WZPKR" hidden="1">#REF!</definedName>
    <definedName name="BEx9DJQZ74XAFXOJCRDWUCV7BXBD" hidden="1">#REF!</definedName>
    <definedName name="BEx9E1KWMBZY7DZ2W81Y28KREC8K" hidden="1">#REF!</definedName>
    <definedName name="BEx9EDPXWEPLE7S1KH5K8GGFZKC0" hidden="1">[1]HEADER!#REF!</definedName>
    <definedName name="BEx9EGV6CYG6ZG9E7TMR9RZYSGH1" hidden="1">#REF!</definedName>
    <definedName name="BEx9EIIL3MUQBD4ZYG7W1J3C5R3P" hidden="1">#REF!</definedName>
    <definedName name="BEx9FKVIU1R1D6J2Q36IQCU8DCEX" hidden="1">#REF!</definedName>
    <definedName name="BEx9GHOWIATRBTAFYZCDVDOJPG3X" hidden="1">#REF!</definedName>
    <definedName name="BEx9GJXW8UK9GOBZPQJGA4FL0M2O"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PV0JNXRW2B881C8WBY5U1KI" hidden="1">#REF!</definedName>
    <definedName name="BExAVL1638ABE13R5SQH026SK9EX" hidden="1">#REF!</definedName>
    <definedName name="BExAW1IMBQBTU0E5J2TQQI2B79VY" hidden="1">#REF!</definedName>
    <definedName name="BExAXD0OJP1HKJKJ5K01GDQ5ZNUN" hidden="1">#REF!</definedName>
    <definedName name="BExAY9JGYSISL3L87W3W7QBQCYOH" hidden="1">#REF!</definedName>
    <definedName name="BExB0MYBF7BVQ9V0ITCDFR9URZXH" hidden="1">#REF!</definedName>
    <definedName name="BExB1KTDW9PPFVAAGRLUC0Q6UAY2"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U9JN1UHEARI0481VU3P9GGG" hidden="1">#REF!</definedName>
    <definedName name="BExB7CCZRTPP5XRFAR84CPLTOXI3" hidden="1">#REF!</definedName>
    <definedName name="BExB8KEWJQOO05VHW4CS61VYZE5U" hidden="1">#REF!</definedName>
    <definedName name="BExB9EDVITSRZC6AZLBXID7PHJ91" hidden="1">#REF!</definedName>
    <definedName name="BExBA6K3TLYXUTIOWFXK3NMRGHR2" hidden="1">#REF!</definedName>
    <definedName name="BExBA6PE8EEX0NM9BM28HHNN23ES" hidden="1">#REF!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9K6C6Q27ZVX3WOCP2J41BHY" hidden="1">[1]HEADER!#REF!</definedName>
    <definedName name="BExBENN9Z0JJ1YMZZDUYFE3OR74M" hidden="1">#REF!</definedName>
    <definedName name="BExCQGR4Z3D1E5XRGMT5VWBAFBXW" hidden="1">[1]ZQZBC_PLN__04_03_10!#REF!</definedName>
    <definedName name="BExCRYEGVK7KU00YBTX1M0GH26ZC" hidden="1">#REF!</definedName>
    <definedName name="BExCS9SHI3N58U0N2PGEOZ4RH8IF" hidden="1">#REF!</definedName>
    <definedName name="BExCSHFJMTBG8TXFAPM1YMJ2C7TB" hidden="1">#REF!</definedName>
    <definedName name="BExCTH8YWODCTNH1ADX45WCZUZ5C"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XT8KYZE7Q8L5Z2LZX96ANYH9" hidden="1">#REF!</definedName>
    <definedName name="BExD0L6V9ZAQ8DYCKUZHD1HCK0R6" hidden="1">#REF!</definedName>
    <definedName name="BExD0YDM6QOAH0SUN3EB83EKA7JZ" hidden="1">#REF!</definedName>
    <definedName name="BExD1TP06FGT18KW5BYXXVZB0NZC" hidden="1">#REF!</definedName>
    <definedName name="BExD23QJNRMXRMQLM98NN33TURL6" hidden="1">#REF!</definedName>
    <definedName name="BExD2ETTJYF64I3N9P3TP46EW3NG"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NAKCGI0A97E382ZDPX0UYWK" hidden="1">#REF!</definedName>
    <definedName name="BExD5FBB7KCQQLQDGVGVASJKNVTS" hidden="1">#REF!</definedName>
    <definedName name="BExD74LQMOBXLBZOAA3JSIKTP1I3" hidden="1">#REF!</definedName>
    <definedName name="BExD7XJ00CUN1NP0Q2FUR4KBFTZG" hidden="1">#REF!</definedName>
    <definedName name="BExD9FX2QXLTBF9PYSSKEWXA1I61" hidden="1">#REF!</definedName>
    <definedName name="BExDAKZAX8R6L0QCZSZ72YS114XS" hidden="1">#REF!</definedName>
    <definedName name="BExDATTNCV0F68Y5PK3GMRSXBEPR" hidden="1">#REF!</definedName>
    <definedName name="BExEPC15P2REPF88BIEY2UMCP9GM" hidden="1">#REF!</definedName>
    <definedName name="BExEPEVPYN0G39HQ3DU1M85J9MER" hidden="1">#REF!</definedName>
    <definedName name="BExEQEJPDDC0SUQQHSBVHX1VETKU" hidden="1">#REF!</definedName>
    <definedName name="BExEQJ1K3Q7LOLBHHKVOZD6EXF1U" hidden="1">#REF!</definedName>
    <definedName name="BExEQUFDXWZN9ROGQISKH4SDFZYX" hidden="1">#REF!</definedName>
    <definedName name="BExER57UU183X1RFWKP1BH49FEJE" hidden="1">#REF!</definedName>
    <definedName name="BExET2WCLE0DG23ZOO35V56ZWFE0" hidden="1">#REF!</definedName>
    <definedName name="BExET7ZSNZQOBO7Y3I86YBBZQCHH" hidden="1">#REF!</definedName>
    <definedName name="BExETQVI3OYIOG4I10N5MR6Q532N" hidden="1">#REF!</definedName>
    <definedName name="BExETVO4QFP3S410LJIEWIHYDHOU"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Y7IFW8RTSNNV3FHHYEO5H0AE" hidden="1">#REF!</definedName>
    <definedName name="BExF0MKRZGF4F706JCNS1KIYEVDX" hidden="1">#REF!</definedName>
    <definedName name="BExF14K5R2H1H9JV0N6DBLHUIIKD" hidden="1">#REF!</definedName>
    <definedName name="BExF1TVSQQHB0Z0I0TL2ZLVCDE50" hidden="1">#REF!</definedName>
    <definedName name="BExF3LPZ4VPJKH07FJC9FE74ZN6K" hidden="1">#REF!</definedName>
    <definedName name="BExF4C3AU5TU7WPX9SVGYD0WUAI2" hidden="1">#REF!</definedName>
    <definedName name="BExF4MVQLYANEICBT7GH7RGV15G6" hidden="1">#REF!</definedName>
    <definedName name="BExF54EZT3FMJ79XYOCGA3DVLRAP" hidden="1">#REF!</definedName>
    <definedName name="BExF5OSJPJUHOBH5UO519MS5FV6M" hidden="1">#REF!</definedName>
    <definedName name="BExF6N3V8FNSQJC6A6MCF03ZAA5W" hidden="1">#REF!</definedName>
    <definedName name="BExF78ORD51H2LCFAQWCLGK8FBM1" hidden="1">#REF!</definedName>
    <definedName name="BExF8C8YV94YAIMXCKIUOWNQNRBC" hidden="1">#REF!</definedName>
    <definedName name="BExGL6IPXDOHQ1LB2D3GZXKLLB4P" hidden="1">#REF!</definedName>
    <definedName name="BExGMC6GO2W9TXUG7N8LXR0L17CZ" hidden="1">#REF!</definedName>
    <definedName name="BExGMP2FJRFW3IHF713S83MUNO63" hidden="1">#REF!</definedName>
    <definedName name="BExGPTLP106PIE3TKA2163916WPX" hidden="1">#REF!</definedName>
    <definedName name="BExGQ9SCA2OJYNB1N6WEQ2UEK5TX" hidden="1">#REF!</definedName>
    <definedName name="BExGQJTX2KEG6KNLHJUI6XXVYUAP" hidden="1">#REF!</definedName>
    <definedName name="BExGR9WETFADNTMJ20GHNAJ1F7GF" hidden="1">#REF!</definedName>
    <definedName name="BExGRTOI9X3XYYD89XDEAVZ9OJYR" hidden="1">#REF!</definedName>
    <definedName name="BExGTEMEB67U5UI9VJ04JZCOEFXF" hidden="1">#REF!</definedName>
    <definedName name="BExGU4ZW66RINTPSA4PIO5Q6IMM1" hidden="1">#REF!</definedName>
    <definedName name="BExGUGU5SMJJAKC62NZE6ZCQR2QY" hidden="1">#REF!</definedName>
    <definedName name="BExGV7NSHPKQEYFH3A6ADICPV7J3" hidden="1">#REF!</definedName>
    <definedName name="BExGX750HSKAL5M99Y0IC32NWEH5" hidden="1">#REF!</definedName>
    <definedName name="BExGYY2ONE6WQ2Y2VQKX8XVVYJ6Y" hidden="1">#REF!</definedName>
    <definedName name="BExGZ2KIBCFCQQM8SVEARX84ALTB" hidden="1">#REF!</definedName>
    <definedName name="BExH05ZAO58KEEBYEVQXU5JLP0LH" hidden="1">#REF!</definedName>
    <definedName name="BExH0ETHUGLBXBWZPRRWL8IVCYIJ" hidden="1">#REF!</definedName>
    <definedName name="BExH1JKW7W9AQEV1383HV6JKL8VK" hidden="1">#REF!</definedName>
    <definedName name="BExH1OIU3XT4H0UBC9WIAPBQ4Z2L" hidden="1">#REF!</definedName>
    <definedName name="BExH2SU3WWM0HRFZNQFCAR46PYGF" hidden="1">#REF!</definedName>
    <definedName name="BExH372KPBADCDAILORTD8CH2MPU" hidden="1">#REF!</definedName>
    <definedName name="BExIGAXL27FGCA1ZIATR39XQ7AR3" hidden="1">#REF!</definedName>
    <definedName name="BExIIM3MJCPGT5ISU0ROUP3XPNMV" hidden="1">#REF!</definedName>
    <definedName name="BExIIMP742P7WFXRWEWWZZT657OF" hidden="1">#REF!</definedName>
    <definedName name="BExIIR1QC64BTPROBS5UKJC9EPBW" hidden="1">#REF!</definedName>
    <definedName name="BExIJ24Y767M0FBMK90JAK8JEAPN" hidden="1">#REF!</definedName>
    <definedName name="BExIJF0Q8SOCLLWCS8V6CSQI370T" hidden="1">#REF!</definedName>
    <definedName name="BExIKJ12322HZC9UKYV08BRUJVMQ" hidden="1">#REF!</definedName>
    <definedName name="BExILSQFQ1CHDGOZTB1FB8MG0U2S" hidden="1">#REF!</definedName>
    <definedName name="BExILUOMF8FLBLG5RXQBHIEZ9C0E" hidden="1">#REF!</definedName>
    <definedName name="BExIMEBBD14IYSW0X6M3CP1YG17P" hidden="1">#REF!</definedName>
    <definedName name="BExIMRI188MAJJM4PQQ1UDGIFM99" hidden="1">#REF!</definedName>
    <definedName name="BExINGIWJUD0MFKK34QQ3922PHUF" hidden="1">#REF!</definedName>
    <definedName name="BExIOCG31CW4YS7LAL2RP9VJ65FR" hidden="1">#REF!</definedName>
    <definedName name="BExIP0VAZJ2K3DG6TC8PMLLUMAEI" hidden="1">#REF!</definedName>
    <definedName name="BExIP643TMP1ZBG0SHCNS1R03PJK" hidden="1">#REF!</definedName>
    <definedName name="BExIPE7DY6LFJKS1X0GZF9RL4H46"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I15PZOMCJQX4K5T6EL3A8H0" hidden="1">#REF!</definedName>
    <definedName name="BExIRRGYUYEWEZY2WOZ37HNWSK0N" hidden="1">#REF!</definedName>
    <definedName name="BExIRVNZZ9L9LIBAEBPWRS1IHM4A" hidden="1">#REF!</definedName>
    <definedName name="BExISYS0B76N1U5ILES3FGOLC6FK" hidden="1">#REF!</definedName>
    <definedName name="BExITR8TRXQULDLPTACROH947Y33" hidden="1">#REF!</definedName>
    <definedName name="BExIUQ5VSYENRLPNJTJAKPBBHISD" hidden="1">#REF!</definedName>
    <definedName name="BExIVLMNTSVCWMWYXMDSCEV4JBFR" hidden="1">#REF!</definedName>
    <definedName name="BExIWTDXFUWVYBQESO5CWKRJER7E" hidden="1">#REF!</definedName>
    <definedName name="BExIX76ANFIYB411PVORG0OVBF3C" hidden="1">#REF!</definedName>
    <definedName name="BExIYF2VWNO8NBSIVR69ZH9LZF4W" hidden="1">#REF!</definedName>
    <definedName name="BExIYL2OUVLJZVI6HDEXM1IEJT9R" hidden="1">#REF!</definedName>
    <definedName name="BExIZLHJQM4IHHTD3UEY6TRLSCPU" hidden="1">#REF!</definedName>
    <definedName name="BExIZLXSRKW3L5QVJ61B21FNSLV8" hidden="1">#REF!</definedName>
    <definedName name="BExIZM34IL9I3T662RCBZYUZ9OPX" hidden="1">#REF!</definedName>
    <definedName name="BExJ08KB1IAN6JNARQ00WCSHAPF0" hidden="1">#REF!</definedName>
    <definedName name="BExJ0RQUMO8XC8F9KBEUCYPP77WI" hidden="1">#REF!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MJQHSDU04MON4WU9XM9FD0B" hidden="1">#REF!</definedName>
    <definedName name="BExKG5KSNA0HLNSB38O534SVSW3L" hidden="1">#REF!</definedName>
    <definedName name="BExKHJRZPOAAYWTXC8WANK0L3XCO" hidden="1">#REF!</definedName>
    <definedName name="BExKHMH2B8OT8TU7L1QE26IBQ8FS" hidden="1">#REF!</definedName>
    <definedName name="BExKHU455ZH5GKG6E2QGSHXSSD09" hidden="1">#REF!</definedName>
    <definedName name="BExKIWXB61X2ZFKEM516HYN09OMX" hidden="1">#REF!</definedName>
    <definedName name="BExKK0C1XGFVNDIKCWYAR98RG9OK" hidden="1">#REF!</definedName>
    <definedName name="BExKLLA4GE53GR94DWBMDFMYAB05" hidden="1">#REF!</definedName>
    <definedName name="BExKM87GLBXV13KUPDU4NIA7Y5NQ" hidden="1">#REF!</definedName>
    <definedName name="BExKMG5F5P8TUG5A0TI9SI8E5JLV"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UOUJJD11PRIRWBWSYL57F0B" hidden="1">#REF!</definedName>
    <definedName name="BExKQUU5QA10KXLVN9WW0YRWN457" hidden="1">#REF!</definedName>
    <definedName name="BExKR26LEB6FSIZVDUIG998JIFAA" hidden="1">#REF!</definedName>
    <definedName name="BExKSG8FV6NDQ12FX8MPCQLA3PBG" hidden="1">#REF!</definedName>
    <definedName name="BExKSNVJDEDLE2Q90VVIDP2677MI" hidden="1">#REF!</definedName>
    <definedName name="BExKSXM32YE7WZK4GITMNNVQYK3J" hidden="1">#REF!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C1PMJS9R7QEPMHKS0NIDNOFY"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YLTMI0OCLSFH9PG9XZYJI0Y" hidden="1">#REF!</definedName>
    <definedName name="BExMFTBORCDR83T5QYG04CHDA3E3" hidden="1">#REF!</definedName>
    <definedName name="BExMFW6A041ITRTYGVLWTC1EYHTU" hidden="1">#REF!</definedName>
    <definedName name="BExMGFCMMQLDT07FIN1OYG7U8N1T" hidden="1">#REF!</definedName>
    <definedName name="BExMH317MZHXQF08DPNEV321PI0M" hidden="1">#REF!</definedName>
    <definedName name="BExMH3XEHZLKC3266GTFKG5WKM0L" hidden="1">#REF!</definedName>
    <definedName name="BExMKDV2AKHPQECHKDHPABXDEQV5" hidden="1">#REF!</definedName>
    <definedName name="BExMLI0NYX7946LFCDG136PHZCVH" hidden="1">#REF!</definedName>
    <definedName name="BExMLTPGZCDCEXCV9I173UCVJXSW" hidden="1">#REF!</definedName>
    <definedName name="BExMMT801NP1I1628IFWJDTTLXY2" hidden="1">#REF!</definedName>
    <definedName name="BExMOYUBIL8WGYY0EMIMB3J05GVI" hidden="1">#REF!</definedName>
    <definedName name="BExMP7OQLL0R8VO1CGH6H677G4ZU" hidden="1">[1]HEADER!#REF!</definedName>
    <definedName name="BExMPDZ9DAO9PPXPLKS8XWZBSO4F" hidden="1">#REF!</definedName>
    <definedName name="BExMQB3G76098LOWKE1MHMYROQTC" hidden="1">#REF!</definedName>
    <definedName name="BExO50CMJCMLOGHRH7OH9FMGVTSS" hidden="1">[1]HEADER!#REF!</definedName>
    <definedName name="BExO52QY0WRQ2VKQQ980SF8S62Y1" hidden="1">#REF!</definedName>
    <definedName name="BExO7R3R22P95JHI70DMJ1ZILP3F" hidden="1">#REF!</definedName>
    <definedName name="BExO8TBCKMDSPONJIBH8YZ1L224J" hidden="1">#REF!</definedName>
    <definedName name="BExO93SZ82LERATPWVTA62BAQQYF" hidden="1">#REF!</definedName>
    <definedName name="BExOA3RQ9DFFMJC5QYZ23ZT9RUN8" hidden="1">[1]HEADER!#REF!</definedName>
    <definedName name="BExOBBTOD2ZW5HUVUK0ZJHN21OK0" hidden="1">#REF!</definedName>
    <definedName name="BExOC0P6VWRPK33VR3X86F7MV8S0" hidden="1">#REF!</definedName>
    <definedName name="BExOD8WLOETWE7NEBBTM1S2VZFK6" hidden="1">#REF!</definedName>
    <definedName name="BExODAEJJGZDHRQOC05X43TZH630" hidden="1">#REF!</definedName>
    <definedName name="BExODBAW59S6T7KPEMO7F4EYC5F1" hidden="1">#REF!</definedName>
    <definedName name="BExOEYCAL8KM3VDG4H21LLPCXJGM" hidden="1">#REF!</definedName>
    <definedName name="BExOGEN0C5WQZXVJJVASPCKTFDVF" hidden="1">#REF!</definedName>
    <definedName name="BExOGMVUNE8SNQO9YK1T1K1FG1X3" hidden="1">#REF!</definedName>
    <definedName name="BExOGSVM0FKAK4Z4EV2ELSSOGT9K" hidden="1">#REF!</definedName>
    <definedName name="BExOHDK1WJFHNJBRDFZSSCCCXQJB" hidden="1">#REF!</definedName>
    <definedName name="BExOIHPRIZWRO9M5UR06YCG1187S" hidden="1">#REF!</definedName>
    <definedName name="BExOJA6SFCC5BE1YHLWLT3MHAXFW" hidden="1">#REF!</definedName>
    <definedName name="BExOKXDNJ8W1WVKP54HLQD3FEIHV" hidden="1">#REF!</definedName>
    <definedName name="BExOL32MM12201L2PNM4MHC0GIAR" hidden="1">#REF!</definedName>
    <definedName name="BExOLKR2377X900V4JGUMD9SZK37" hidden="1">#REF!</definedName>
    <definedName name="BExOM31EZJWCWR2G3KFDUC0QLMR3" hidden="1">#REF!</definedName>
    <definedName name="BExOM7ZC3N7KPGK2UEA488HGQ1XV" hidden="1">#REF!</definedName>
    <definedName name="BExON53JIUPI2N5KYKX07OE9XVSS" hidden="1">#REF!</definedName>
    <definedName name="BExOO1M407DVW7MB37GQT8LYHFW9" hidden="1">#REF!</definedName>
    <definedName name="BExOOJQYX1D3FC6CCT9KHKL8L3DZ" hidden="1">#REF!</definedName>
    <definedName name="BExQ3EUGIDKON27CD7VAGPO38OG1" hidden="1">#REF!</definedName>
    <definedName name="BExQ404I92WBL186FTDW6HW6MPES" hidden="1">#REF!</definedName>
    <definedName name="BExQ7ZTWMSXIKEBDGN5PNKYBPPH1" hidden="1">#REF!</definedName>
    <definedName name="BExQ8CPTYSNF5F0A55M3GDLS8LWX" hidden="1">#REF!</definedName>
    <definedName name="BExQ8IPNSLEL9FQC5K9LOTP55NS7" hidden="1">#REF!</definedName>
    <definedName name="BExQ9KRZE9W48183D72QWGUOGF4Y" hidden="1">#REF!</definedName>
    <definedName name="BExQA197RL9XYVPZ67SZC57SC2R4" hidden="1">#REF!</definedName>
    <definedName name="BExQBJ7C4PP6SGCK3VOF59QI33XO" hidden="1">#REF!</definedName>
    <definedName name="BExQBZZKCSU0GDBO84689SF629S8" hidden="1">#REF!</definedName>
    <definedName name="BExQCT25M6PSWWZ80RDSR8KRTFWR" hidden="1">#REF!</definedName>
    <definedName name="BExQD7LDQ2HK3AB2LIRP4VKT2TR5" hidden="1">#REF!</definedName>
    <definedName name="BExQDF358QKYC5GN5UM4H9QMRO57" hidden="1">#REF!</definedName>
    <definedName name="BExQEVDUAWWC17V6YEJNU4PZV7TI" hidden="1">#REF!</definedName>
    <definedName name="BExQFDD8AMSM81VJ7C5J1PL081ZA" hidden="1">#REF!</definedName>
    <definedName name="BExQG9A8FDEJT47C3G2G4X9H3HJ3" hidden="1">#REF!</definedName>
    <definedName name="BExQGGRZ9PU4DLCW6LIRFFW7K8SB" hidden="1">#REF!</definedName>
    <definedName name="BExQGNIMU06R7XOZP0G4A4JF3PQU" hidden="1">#REF!</definedName>
    <definedName name="BExQHAW8VHKS49T51EGMDEFC81DR"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SIJUZLUM5HUXHG88BHOLJ7H" hidden="1">#REF!</definedName>
    <definedName name="BExS00WO0YBHHO9HE5UL1UQVAUO1" hidden="1">#REF!</definedName>
    <definedName name="BExS1UZKA34PAKDSTYYUBNIR4MXF" hidden="1">#REF!</definedName>
    <definedName name="BExS2IILHQJOER4TPQKFM1V75VCM" hidden="1">#REF!</definedName>
    <definedName name="BExS3KFF56GPO2J7TIZ6M5SFJEOG" hidden="1">#REF!</definedName>
    <definedName name="BExS3MTPQB1ASW6W43WV8A1SO24G" hidden="1">#REF!</definedName>
    <definedName name="BExS5ECY78OQP7LJF2PSKE3N2FZO" hidden="1">#REF!</definedName>
    <definedName name="BExS5O3P3VBTXVHEQLBJJTZ44X5E" hidden="1">#REF!</definedName>
    <definedName name="BExS6N5XZTR2P0ABPVQHL0D4FBLS" hidden="1">#REF!</definedName>
    <definedName name="BExS6S40JMF44ZTMXW3UE4WW9B54" hidden="1">[1]HEADER!#REF!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S49U4EAIIC6K381GNCFG2Q7" hidden="1">#REF!</definedName>
    <definedName name="BExSAVKEF8BPDO60U394EW42ASGF" hidden="1">#REF!</definedName>
    <definedName name="BExSBGE6R3N7T3CT30TA30O65RJY" hidden="1">#REF!</definedName>
    <definedName name="BExSDBTP6MPL3CYZZVG8A6AP47KH" hidden="1">#REF!</definedName>
    <definedName name="BExSH3L8ZU7A9TMERVFAUSWAI7HD" hidden="1">#REF!</definedName>
    <definedName name="BExSH6VY0236P5YAREUQ5PG9MV6R" hidden="1">#REF!</definedName>
    <definedName name="BExSH9A9LGHAMMVAUTWYJ7O4I5II" hidden="1">#REF!</definedName>
    <definedName name="BExTU9JSAV2531V5PLTFMW5PLVMP" hidden="1">#REF!</definedName>
    <definedName name="BExTW0C5M3IHIGFCS6DO31ROJDSV" hidden="1">#REF!</definedName>
    <definedName name="BExTXXF2E0CXNIMDX872LQ83S98O" hidden="1">#REF!</definedName>
    <definedName name="BExU0FBTXHHGM40O8TBAOH806RGX" hidden="1">#REF!</definedName>
    <definedName name="BExU0PIOWVFSB05GOVM1N13YP4AV" hidden="1">#REF!</definedName>
    <definedName name="BExU3DVHUU5IWSYXA8LYY9J6QOJB" hidden="1">#REF!</definedName>
    <definedName name="BExU5B96IA3VVRLACDM35XFC0QYY" hidden="1">#REF!</definedName>
    <definedName name="BExU5I577AMALET6AIZ4P1LRV9CU" hidden="1">[1]ZQZBC_PLN__04_03_10!#REF!</definedName>
    <definedName name="BExU5T331OMXVAQHGORJ5T6ZXTYQ" hidden="1">#REF!</definedName>
    <definedName name="BExU7EBQBMZVYUSS9YS0I4JESH9L" hidden="1">[1]HEADER!#REF!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B33EBJ0X2C87S737A15786Y1" hidden="1">#REF!</definedName>
    <definedName name="BExUC9I2YXGSCVE8W0KZ56D3E9UX" hidden="1">[1]HEADER!#REF!</definedName>
    <definedName name="BExUF21WPW72ZWEVF6KS5K1TAPJV" hidden="1">#REF!</definedName>
    <definedName name="BExVQBDLSADDXHKCYZD30A70YYOV" hidden="1">#REF!</definedName>
    <definedName name="BExVRJA8N4HQXJOAGF74DJ6ID7C0" hidden="1">#REF!</definedName>
    <definedName name="BExVRSFEVELSL81MBS07OHQFJGF3" hidden="1">#REF!</definedName>
    <definedName name="BExVRSVI383MR6YMJKZG6SJCCOR7" hidden="1">#REF!</definedName>
    <definedName name="BExVSBWQZ595EUUKM647FCG81PNC" hidden="1">#REF!</definedName>
    <definedName name="BExVSVU74D4UHM1EE8M7XKH475QK" hidden="1">#REF!</definedName>
    <definedName name="BExVTE9NXE7WTQ5M5U533PZQ8B72" hidden="1">#REF!</definedName>
    <definedName name="BExVUEDVBJDA9ZSRBB69T0Q1DAPC" hidden="1">#REF!</definedName>
    <definedName name="BExVV7R3Q55HP3I9G68BGJUKNWJJ" hidden="1">#REF!</definedName>
    <definedName name="BExVVIJJ54QBOTP6Q5ACFTY4O2VE" hidden="1">#REF!</definedName>
    <definedName name="BExVVSA3NHNSPJCX2NHRAYFGVW6O" hidden="1">#REF!</definedName>
    <definedName name="BExVX0MYY63UM714QLGCV0504A2Q" hidden="1">[2]ZQBC_REG_02_08!#REF!</definedName>
    <definedName name="BExVXGDI0UOWJZ7LAFUH458STFOM"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KKQQUOA71WIDBKWAHFJCH4E" hidden="1">#REF!</definedName>
    <definedName name="BExW3UOY6B5HLIX3ZQA7XCUJXH5C" hidden="1">#REF!</definedName>
    <definedName name="BExW5MZ9LCOOHDPGAP9C9PAFTZL4"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hidden="1">[2]ZQBC_REG_02_08!#REF!</definedName>
    <definedName name="BExXMHURO2ILR6OSP9X9MTDZEJG3" hidden="1">#REF!</definedName>
    <definedName name="BExXO7W9I31XCAGOMJ78WY3VKB2L" hidden="1">#REF!</definedName>
    <definedName name="BExXQXLI8TDGP7JJ9TJL46VQN221" hidden="1">#REF!</definedName>
    <definedName name="BExXRI4HWZLNIQL25XMAR3DJRSOR" hidden="1">#REF!</definedName>
    <definedName name="BExXS3JVBAGUVBOWZPVFU7H7AWWO" hidden="1">#REF!</definedName>
    <definedName name="BExXTHGB6H9QEFOTMTUYBR92U97B" hidden="1">#REF!</definedName>
    <definedName name="BExXTN5AQJNBGKA3WQUIU6YUEPV4" hidden="1">#REF!</definedName>
    <definedName name="BExXTOSJ6KXI5G39YESWA22BMQ4W" hidden="1">#REF!</definedName>
    <definedName name="BExXUR0B78KK4A9EKD6J2EGZSLV5" hidden="1">#REF!</definedName>
    <definedName name="BExXV5P0F25GGHB05VV24CHATLO1"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Y913GRTBM5NJHI491SHLI4LP" hidden="1">#REF!</definedName>
    <definedName name="BExXZNDLYG13GZI4BZC2R95WEK07" hidden="1">#REF!</definedName>
    <definedName name="BExXZRQ50KDKQHNGXAIRR8PF7G5Q" hidden="1">#REF!</definedName>
    <definedName name="BExY2N4EY1DZ4L35N43GM0IB2VPK" hidden="1">#REF!</definedName>
    <definedName name="BExY3MMWXIQSTJWDYYFN0TA1A1SH" hidden="1">#REF!</definedName>
    <definedName name="BExY68W65TVGJYVP88U94OZJXW92" hidden="1">#REF!</definedName>
    <definedName name="BExZJQJI4H09EC94GXCLZDAB05VB" hidden="1">[1]HEADER!#REF!</definedName>
    <definedName name="BExZKR3VJ576YAUQN076B93KO59K" hidden="1">#REF!</definedName>
    <definedName name="BExZKU92AO3Y1O0ER3PXE4B2I6RI" hidden="1">#REF!</definedName>
    <definedName name="BExZKUJTD6LL7UXH2TZWJEBIWBK9" hidden="1">#REF!</definedName>
    <definedName name="BExZLPV9SS22Q89NOAAPH4KE2NCI" hidden="1">#REF!</definedName>
    <definedName name="BExZM4US2DP7QFX3MP7L50SP2XOL" hidden="1">#REF!</definedName>
    <definedName name="BExZNQZT1LW9775RO9TLV3BRMJ10" hidden="1">#REF!</definedName>
    <definedName name="BExZO1C4DMHFFBZNZODSP4ZX7HD7" hidden="1">#REF!</definedName>
    <definedName name="BExZO99Z8LFFE2OU6KR3GU66ZU0M" hidden="1">#REF!</definedName>
    <definedName name="BExZP1QYR0G4BE2GNX7T40PRUWTE" hidden="1">#REF!</definedName>
    <definedName name="BExZPIOHX3ABCG2YJAIMI6N5FSPL" hidden="1">#REF!</definedName>
    <definedName name="BExZSGRVHGXOEDFDQC17GK8OZV7P" hidden="1">#REF!</definedName>
    <definedName name="BExZTDQR50ZLG9SHW463LMV4I9EF" hidden="1">#REF!</definedName>
    <definedName name="BExZTUZ96GGOOTAQJ1EXWAKRHOBY"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YDPO844NEHFICNS2ASEB40T4" hidden="1">#REF!</definedName>
    <definedName name="BExZZ3HGNEG3YX1H9M9DVR5C2JO2" hidden="1">#REF!</definedName>
    <definedName name="Country">[3]Setup!$C$11</definedName>
    <definedName name="Currency">[3]Setup!$C$15</definedName>
    <definedName name="pag01_as">[4]en!$A$1:$AG$131</definedName>
    <definedName name="pag01_en">[5]en!$A$1:$AG$131</definedName>
    <definedName name="pag01_fr">#REF!</definedName>
    <definedName name="pag01_ge">[6]de!$A$1:$AG$65</definedName>
    <definedName name="pag02_en">[5]en!#REF!</definedName>
    <definedName name="pag02_fr">#REF!</definedName>
    <definedName name="pag02_ge">[6]de!#REF!</definedName>
    <definedName name="pag03_en">[5]en!#REF!</definedName>
    <definedName name="pag03_fr">[6]fr!$A$66:$AG$130</definedName>
    <definedName name="pag03_ge">[6]de!$A$66:$AG$130</definedName>
    <definedName name="pag04_en">[5]en!$A$132:$AG$195</definedName>
    <definedName name="pag04_fr">#REF!</definedName>
    <definedName name="pag04_ge">[6]de!$A$131:$AG$195</definedName>
    <definedName name="pag05_en">[5]en!$A$196:$AG$260</definedName>
    <definedName name="pag05_fr">#REF!</definedName>
    <definedName name="pag05_ge">[6]de!$A$196:$AG$260</definedName>
    <definedName name="pag06_en">[5]en!$A$261:$AG$325</definedName>
    <definedName name="pag06_fr">#REF!</definedName>
    <definedName name="pag06_ge">[6]de!$A$261:$AG$325</definedName>
    <definedName name="pag07_en">[5]en!$A$326:$AG$390</definedName>
    <definedName name="pag07_fr">#REF!</definedName>
    <definedName name="pag07_ge">[6]de!$A$326:$AG$390</definedName>
    <definedName name="pag08_en">[5]en!$A$391:$AG$455</definedName>
    <definedName name="pag08_fr">#REF!</definedName>
    <definedName name="pag08_ge">[6]de!$A$391:$AG$455</definedName>
    <definedName name="pag09_en">[5]en!$A$456:$AG$520</definedName>
    <definedName name="pag09_fr">#REF!</definedName>
    <definedName name="pag09_ge">[6]de!$A$456:$AG$520</definedName>
    <definedName name="pag10_en">[5]en!$A$521:$AG$585</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#REF!</definedName>
    <definedName name="tab00_ge">#REF!</definedName>
    <definedName name="tab01_en">[5]en!#REF!</definedName>
    <definedName name="tab01_fr">#REF!</definedName>
    <definedName name="tab01_ge">#REF!</definedName>
    <definedName name="tab02_en">[5]en!$A$132:$AG$156</definedName>
    <definedName name="tab02_fr">#REF!</definedName>
    <definedName name="tab02_ge">#REF!</definedName>
    <definedName name="tab03_en">[5]en!$A$161:$AG$184</definedName>
    <definedName name="tab03_fr">#REF!</definedName>
    <definedName name="tab03_ge">#REF!</definedName>
    <definedName name="tab04_en">[5]en!$A$197:$AG$236</definedName>
    <definedName name="tab04_fr">#REF!</definedName>
    <definedName name="tab04_ge">#REF!</definedName>
    <definedName name="tab05_en">[5]en!$A$262:$AG$302</definedName>
    <definedName name="tab05_fr">#REF!</definedName>
    <definedName name="tab05_ge">#REF!</definedName>
    <definedName name="tab06_en">[5]en!$A$327:$AG$361</definedName>
    <definedName name="tab06_fr">#REF!</definedName>
    <definedName name="tab06_ge">#REF!</definedName>
    <definedName name="tab07_en">[5]en!$A$366:$AG$389</definedName>
    <definedName name="tab07_fr">#REF!</definedName>
    <definedName name="tab07_ge">#REF!</definedName>
    <definedName name="tab08_en">[5]en!$A$392:$AG$419</definedName>
    <definedName name="tab08_fr">#REF!</definedName>
    <definedName name="tab08_ge">#REF!</definedName>
    <definedName name="tab09_en">[5]en!$A$424:$AG$448</definedName>
    <definedName name="tab09_fr">#REF!</definedName>
    <definedName name="tab09_ge">#REF!</definedName>
    <definedName name="tab10_en">[5]en!$A$457:$AG$495</definedName>
    <definedName name="tab10_fr">#REF!</definedName>
    <definedName name="tab10_ge">#REF!</definedName>
    <definedName name="tab11_en">[5]en!$A$522:$AG$550</definedName>
    <definedName name="tab11_fr">#REF!</definedName>
    <definedName name="tab11_ge">#REF!</definedName>
    <definedName name="tab12_en">[5]en!$A$555:$AG$572</definedName>
    <definedName name="tab12_fr">#REF!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9" l="1"/>
  <c r="F55" i="9" s="1"/>
  <c r="D11" i="9" l="1"/>
  <c r="G15" i="9" l="1"/>
  <c r="E15" i="9"/>
  <c r="C15" i="9"/>
  <c r="C55" i="9" l="1"/>
  <c r="D55" i="9" s="1"/>
  <c r="C10" i="12" l="1"/>
  <c r="E10" i="12"/>
  <c r="G51" i="9" l="1"/>
  <c r="G53" i="9" s="1"/>
  <c r="H51" i="9"/>
  <c r="H53" i="9" s="1"/>
  <c r="E51" i="9"/>
  <c r="E53" i="9" s="1"/>
  <c r="F51" i="9"/>
  <c r="F53" i="9" s="1"/>
  <c r="H33" i="9"/>
  <c r="H36" i="9" s="1"/>
  <c r="F33" i="9"/>
  <c r="F36" i="9" s="1"/>
  <c r="F35" i="9" s="1"/>
  <c r="E33" i="9"/>
  <c r="E36" i="9" s="1"/>
  <c r="E41" i="9" s="1"/>
  <c r="H41" i="9" l="1"/>
  <c r="H38" i="9" s="1"/>
  <c r="H35" i="9"/>
  <c r="E35" i="9"/>
  <c r="F41" i="9"/>
  <c r="E40" i="9" l="1"/>
  <c r="E38" i="9"/>
  <c r="F40" i="9"/>
  <c r="F38" i="9"/>
  <c r="F10" i="12" l="1"/>
  <c r="D10" i="12"/>
  <c r="G33" i="9" l="1"/>
  <c r="G36" i="9" s="1"/>
  <c r="G41" i="9" s="1"/>
  <c r="G38" i="9" l="1"/>
  <c r="G35" i="9"/>
  <c r="F24" i="9" l="1"/>
  <c r="E24" i="9"/>
  <c r="H20" i="12"/>
  <c r="F20" i="12"/>
  <c r="D20" i="12" l="1"/>
  <c r="D21" i="12" s="1"/>
  <c r="C20" i="12"/>
  <c r="F56" i="9"/>
  <c r="F58" i="9" s="1"/>
  <c r="F43" i="9" s="1"/>
  <c r="F22" i="9" s="1"/>
  <c r="E56" i="9"/>
  <c r="E58" i="9" s="1"/>
  <c r="E43" i="9" s="1"/>
  <c r="E22" i="9" s="1"/>
  <c r="G20" i="12"/>
  <c r="G21" i="12" s="1"/>
  <c r="G66" i="9"/>
  <c r="E20" i="12"/>
  <c r="E21" i="12" s="1"/>
  <c r="E66" i="9"/>
  <c r="F14" i="12"/>
  <c r="H15" i="12" s="1"/>
  <c r="F21" i="12"/>
  <c r="H14" i="12"/>
  <c r="H21" i="12"/>
  <c r="G55" i="9"/>
  <c r="G56" i="9" s="1"/>
  <c r="G58" i="9" s="1"/>
  <c r="G14" i="12" l="1"/>
  <c r="D14" i="12"/>
  <c r="F15" i="12" s="1"/>
  <c r="E14" i="12"/>
  <c r="G15" i="12" s="1"/>
  <c r="C66" i="9"/>
  <c r="C14" i="12"/>
  <c r="E15" i="12" s="1"/>
  <c r="C21" i="12"/>
  <c r="H55" i="9"/>
  <c r="H56" i="9" s="1"/>
  <c r="H58" i="9" s="1"/>
  <c r="H43" i="9" s="1"/>
  <c r="G43" i="9"/>
  <c r="H16" i="9"/>
  <c r="G16" i="9"/>
  <c r="F16" i="9"/>
  <c r="F13" i="9" s="1"/>
  <c r="F20" i="9" s="1"/>
  <c r="F8" i="12" s="1"/>
  <c r="E16" i="9"/>
  <c r="D16" i="9"/>
  <c r="C16" i="9"/>
  <c r="E13" i="9" l="1"/>
  <c r="E20" i="9" s="1"/>
  <c r="E8" i="12" s="1"/>
  <c r="G24" i="9"/>
  <c r="G22" i="9" s="1"/>
  <c r="G13" i="9" s="1"/>
  <c r="G20" i="9" s="1"/>
  <c r="G40" i="9"/>
  <c r="D45" i="9" l="1"/>
  <c r="D51" i="9" s="1"/>
  <c r="D53" i="9" s="1"/>
  <c r="D56" i="9" s="1"/>
  <c r="D58" i="9" s="1"/>
  <c r="C45" i="9"/>
  <c r="C51" i="9" s="1"/>
  <c r="C53" i="9" s="1"/>
  <c r="C56" i="9" s="1"/>
  <c r="C58" i="9" s="1"/>
  <c r="D27" i="9"/>
  <c r="D33" i="9" s="1"/>
  <c r="D36" i="9" s="1"/>
  <c r="D35" i="9" s="1"/>
  <c r="C27" i="9"/>
  <c r="C33" i="9" s="1"/>
  <c r="C36" i="9" s="1"/>
  <c r="C35" i="9" l="1"/>
  <c r="C41" i="9"/>
  <c r="C43" i="9"/>
  <c r="D43" i="9"/>
  <c r="G8" i="12"/>
  <c r="H40" i="9"/>
  <c r="H24" i="9"/>
  <c r="H22" i="9" s="1"/>
  <c r="H13" i="9" s="1"/>
  <c r="H20" i="9" s="1"/>
  <c r="H8" i="12" s="1"/>
  <c r="F12" i="12" l="1"/>
  <c r="F17" i="12" s="1"/>
  <c r="F18" i="12" s="1"/>
  <c r="F23" i="12" s="1"/>
  <c r="C4" i="13" s="1"/>
  <c r="J4" i="13" l="1"/>
  <c r="C38" i="9" l="1"/>
  <c r="C40" i="9" l="1"/>
  <c r="C24" i="9"/>
  <c r="C22" i="9" s="1"/>
  <c r="C13" i="9" l="1"/>
  <c r="C20" i="9" s="1"/>
  <c r="C8" i="12" s="1"/>
  <c r="C12" i="12" s="1"/>
  <c r="C17" i="12" s="1"/>
  <c r="C18" i="12" s="1"/>
  <c r="C23" i="12" s="1"/>
  <c r="D41" i="9"/>
  <c r="D24" i="9" s="1"/>
  <c r="D22" i="9" s="1"/>
  <c r="D13" i="9" s="1"/>
  <c r="D20" i="9" s="1"/>
  <c r="D8" i="12" s="1"/>
  <c r="I3" i="13" l="1"/>
  <c r="B3" i="13"/>
  <c r="D12" i="12"/>
  <c r="D17" i="12" s="1"/>
  <c r="D18" i="12" s="1"/>
  <c r="D23" i="12" s="1"/>
  <c r="D40" i="9"/>
  <c r="D38" i="9"/>
  <c r="B4" i="13" l="1"/>
  <c r="I4" i="13"/>
  <c r="E12" i="12"/>
  <c r="E17" i="12" s="1"/>
  <c r="E18" i="12" s="1"/>
  <c r="E23" i="12" s="1"/>
  <c r="J3" i="13" l="1"/>
  <c r="C3" i="13"/>
  <c r="G12" i="12" l="1"/>
  <c r="G17" i="12" s="1"/>
  <c r="G18" i="12" s="1"/>
  <c r="G23" i="12" s="1"/>
  <c r="K3" i="13" l="1"/>
  <c r="D3" i="13"/>
  <c r="H12" i="12"/>
  <c r="H17" i="12" s="1"/>
  <c r="H18" i="12" s="1"/>
  <c r="H23" i="12" s="1"/>
  <c r="D4" i="13" l="1"/>
  <c r="K4" i="13"/>
</calcChain>
</file>

<file path=xl/sharedStrings.xml><?xml version="1.0" encoding="utf-8"?>
<sst xmlns="http://schemas.openxmlformats.org/spreadsheetml/2006/main" count="351" uniqueCount="227">
  <si>
    <t>Izdevumu pieauguma nosacījums</t>
  </si>
  <si>
    <t>(milj. eiro)</t>
  </si>
  <si>
    <t>(million euro)</t>
  </si>
  <si>
    <t>SP
2017/20
MoF</t>
  </si>
  <si>
    <t>SP
2017/20
Council</t>
  </si>
  <si>
    <t>x</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</si>
  <si>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</si>
  <si>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</si>
  <si>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</si>
  <si>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</si>
  <si>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</si>
  <si>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1.</t>
  </si>
  <si>
    <t>IKP, faktiskajās cenās</t>
  </si>
  <si>
    <t>2.</t>
  </si>
  <si>
    <t>2.1.</t>
  </si>
  <si>
    <t>2.2.</t>
  </si>
  <si>
    <t>5.</t>
  </si>
  <si>
    <t>8.</t>
  </si>
  <si>
    <t>11.</t>
  </si>
  <si>
    <t>12.</t>
  </si>
  <si>
    <t>19.</t>
  </si>
  <si>
    <t>21.</t>
  </si>
  <si>
    <t>22.</t>
  </si>
  <si>
    <t>EKS korekcijas</t>
  </si>
  <si>
    <t>Local government budget balance</t>
  </si>
  <si>
    <t>Derived public persons budget balance</t>
  </si>
  <si>
    <t>ESA corrections</t>
  </si>
  <si>
    <t>24.</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</si>
  <si>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</si>
  <si>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</si>
  <si>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</si>
  <si>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</si>
  <si>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</si>
  <si>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</si>
  <si>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</si>
  <si>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</si>
  <si>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</si>
  <si>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</si>
  <si>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</si>
  <si>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</si>
  <si>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</si>
  <si>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</si>
  <si>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</si>
  <si>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</si>
  <si>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</si>
  <si>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</si>
  <si>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</si>
  <si>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</si>
  <si>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</si>
  <si>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</si>
  <si>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</si>
  <si>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</si>
  <si>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</si>
  <si>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</si>
  <si>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</si>
  <si>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</si>
  <si>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</si>
  <si>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</si>
  <si>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</si>
  <si>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</si>
  <si>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</si>
  <si>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</si>
  <si>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</si>
  <si>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</si>
  <si>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</si>
  <si>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</si>
  <si>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</si>
  <si>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</si>
  <si>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</si>
  <si>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</si>
  <si>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</si>
  <si>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</si>
  <si>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</si>
  <si>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</si>
  <si>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</si>
  <si>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</si>
  <si>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</si>
  <si>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</si>
  <si>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</si>
  <si>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</si>
  <si>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</si>
  <si>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</si>
  <si>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</si>
  <si>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</si>
  <si>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26.1.</t>
  </si>
  <si>
    <t>26.2.</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</si>
  <si>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</si>
  <si>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</si>
  <si>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</si>
  <si>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</si>
  <si>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13. = 13.1. + 13.2. + 13.3.</t>
  </si>
  <si>
    <t>13.1.</t>
  </si>
  <si>
    <t>13.2.</t>
  </si>
  <si>
    <t>13.3.</t>
  </si>
  <si>
    <t>14.</t>
  </si>
  <si>
    <t>7. = 18.</t>
  </si>
  <si>
    <t>17.</t>
  </si>
  <si>
    <t>15.</t>
  </si>
  <si>
    <t>Atkāpe no mērķa nodokļu sistēmas reformas īstenošanai</t>
  </si>
  <si>
    <t>16. = 12. + 13. + 14. + 15.</t>
  </si>
  <si>
    <t>Rādītājs</t>
  </si>
  <si>
    <t>Item</t>
  </si>
  <si>
    <t>No; formula</t>
  </si>
  <si>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</si>
  <si>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</si>
  <si>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</si>
  <si>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</si>
  <si>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</si>
  <si>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</si>
  <si>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</si>
  <si>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</si>
  <si>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</si>
  <si>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</si>
  <si>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</si>
  <si>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</si>
  <si>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</si>
  <si>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</si>
  <si>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</si>
  <si>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</si>
  <si>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</si>
  <si>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</si>
  <si>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</si>
  <si>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</si>
  <si>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</si>
  <si>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</si>
  <si>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</si>
  <si>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Atkāpe no mērķa nodokļu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</si>
  <si>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</si>
  <si>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</si>
  <si>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</si>
  <si>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</si>
  <si>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</si>
  <si>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Deviation from the objective for the tax system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</si>
  <si>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</si>
  <si>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</si>
  <si>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</si>
  <si>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</si>
  <si>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</si>
  <si>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</si>
  <si>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</si>
  <si>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</si>
  <si>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</si>
  <si>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18. = 23. - 19.</t>
  </si>
  <si>
    <t>20. = 23. - 21.</t>
  </si>
  <si>
    <t>25.</t>
  </si>
  <si>
    <t>26.3.</t>
  </si>
  <si>
    <t>26. = 26.1. + 26.2. + 26.3.</t>
  </si>
  <si>
    <t>27.</t>
  </si>
  <si>
    <t>5. = 10. - 7. - 6.</t>
  </si>
  <si>
    <t>28.</t>
  </si>
  <si>
    <t>29. = 25. + 26. + 27. + 28.</t>
  </si>
  <si>
    <t>30.</t>
  </si>
  <si>
    <t>31.</t>
  </si>
  <si>
    <t>33.</t>
  </si>
  <si>
    <t>34.</t>
  </si>
  <si>
    <t>35.</t>
  </si>
  <si>
    <t>32. = 35. - 33.</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</si>
  <si>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</si>
  <si>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</si>
  <si>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</si>
  <si>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</si>
  <si>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</si>
  <si>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</si>
  <si>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</si>
  <si>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</si>
  <si>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</si>
  <si>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</si>
  <si>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</si>
  <si>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</si>
  <si>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</si>
  <si>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</si>
  <si>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</si>
  <si>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</si>
  <si>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</si>
  <si>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</si>
  <si>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</si>
  <si>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</si>
  <si>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</si>
  <si>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</si>
  <si>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</si>
  <si>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</si>
  <si>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</si>
  <si>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</si>
  <si>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</si>
  <si>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</si>
  <si>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</si>
  <si>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</si>
  <si>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Expenditure growth rule</t>
  </si>
  <si>
    <t>Continuity rule</t>
  </si>
  <si>
    <t>Chart 3.1</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</si>
  <si>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</si>
  <si>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</si>
  <si>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</si>
  <si>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</si>
  <si>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</si>
  <si>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</si>
  <si>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</si>
  <si>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1. = 1.1. + 1.2. + 1.3. + 1.4.</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</si>
  <si>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</si>
  <si>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</si>
  <si>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</si>
  <si>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</si>
  <si>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</si>
  <si>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</si>
  <si>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</si>
  <si>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</si>
  <si>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</si>
  <si>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</si>
  <si>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</si>
  <si>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</si>
  <si>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</si>
  <si>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</si>
  <si>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Skaitlisko nosacījumu izpildes kopsavilkums</t>
  </si>
  <si>
    <t>Summary of numerical conditions fulfilment</t>
  </si>
  <si>
    <t>P2.1.tabula</t>
  </si>
  <si>
    <t>Table P2.1</t>
  </si>
  <si>
    <t>State budget expenditure according to the continuity rule</t>
  </si>
  <si>
    <t>MoF</t>
  </si>
  <si>
    <t>Council</t>
  </si>
  <si>
    <t>FM</t>
  </si>
  <si>
    <t>Padome</t>
  </si>
  <si>
    <t>Table P2.3</t>
  </si>
  <si>
    <t>P2.2. tabula</t>
  </si>
  <si>
    <t>Table P2.2</t>
  </si>
  <si>
    <t>-</t>
  </si>
  <si>
    <t>P2.3. tabula</t>
  </si>
  <si>
    <t>3.1.attēls.</t>
  </si>
</sst>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70" formatCode="0.0%"/>
    <numFmt numFmtId="171" formatCode="@\ *."/>
    <numFmt numFmtId="172" formatCode="&quot;   &quot;@"/>
    <numFmt numFmtId="173" formatCode="\ \ \ \ \ \ \ \ \ \ @\ *."/>
    <numFmt numFmtId="174" formatCode="\ \ \ \ \ \ \ \ \ \ \ \ @\ *."/>
    <numFmt numFmtId="175" formatCode="\ \ \ \ \ \ \ \ \ \ \ \ @"/>
    <numFmt numFmtId="176" formatCode="\ \ \ \ \ \ \ \ \ \ \ \ \ @\ *."/>
    <numFmt numFmtId="177" formatCode="\ @\ *."/>
    <numFmt numFmtId="178" formatCode="\ @"/>
    <numFmt numFmtId="179" formatCode="&quot;      &quot;@"/>
    <numFmt numFmtId="180" formatCode="\ \ @\ *."/>
    <numFmt numFmtId="181" formatCode="\ \ @"/>
    <numFmt numFmtId="182" formatCode="&quot;         &quot;@"/>
    <numFmt numFmtId="183" formatCode="\ \ \ @\ *."/>
    <numFmt numFmtId="184" formatCode="\ \ \ @"/>
    <numFmt numFmtId="185" formatCode="&quot;            &quot;@"/>
    <numFmt numFmtId="186" formatCode="\ \ \ \ @\ *."/>
    <numFmt numFmtId="187" formatCode="\ \ \ \ @"/>
    <numFmt numFmtId="188" formatCode="&quot;               &quot;@"/>
    <numFmt numFmtId="189" formatCode="\ \ \ \ \ \ @\ *."/>
    <numFmt numFmtId="190" formatCode="\ \ \ \ \ \ @"/>
    <numFmt numFmtId="191" formatCode="\ \ \ \ \ \ \ @\ *."/>
    <numFmt numFmtId="192" formatCode="\ \ \ \ \ \ \ \ \ @\ *."/>
    <numFmt numFmtId="193" formatCode="\ \ \ \ \ \ \ \ \ @"/>
    <numFmt numFmtId="194" formatCode="_-* #,##0;[Red]\-* #,##0;_-* &quot;0&quot;;_-@"/>
    <numFmt numFmtId="195" formatCode="_-[$CHF]\ \ #,##0.00_-;\-[$CHF]\ * #,##0.00_-;_-[$CHF]\ * &quot;-&quot;??_-;_-@_-"/>
    <numFmt numFmtId="196" formatCode="#,##0;[Red]\(#,##0\)"/>
    <numFmt numFmtId="197" formatCode="0.000_)"/>
    <numFmt numFmtId="198" formatCode="_ * #,##0.00_ ;_ * \-#,##0.00_ ;_ * &quot;-&quot;??_ ;_ @_ "/>
    <numFmt numFmtId="199" formatCode="&quot; &quot;#,##0.00&quot; &quot;;&quot; -&quot;#,##0.00&quot; &quot;;&quot; -&quot;00&quot; &quot;;&quot; &quot;@&quot; &quot;"/>
    <numFmt numFmtId="200" formatCode="#,##0.000"/>
    <numFmt numFmtId="201" formatCode="_-&quot;$&quot;* #,##0_-;\-&quot;$&quot;* #,##0_-;_-&quot;$&quot;* &quot;-&quot;_-;_-@_-"/>
    <numFmt numFmtId="202" formatCode="[$DEM-4C0A]#,##0.00_ ;\-[$DEM-4C0A]#,##0.00\ "/>
    <numFmt numFmtId="203" formatCode="#,##0.00\ &quot;F&quot;;\-#,##0.00\ &quot;F&quot;"/>
    <numFmt numFmtId="204" formatCode="_-[$€-2]* #,##0.00_-;\-[$€-2]* #,##0.00_-;_-[$€-2]* &quot;-&quot;??_-"/>
    <numFmt numFmtId="205" formatCode="_-[$€-2]\ * #,##0.00_-;\-[$€-2]\ * #,##0.00_-;_-[$€-2]\ * &quot;-&quot;??_-"/>
    <numFmt numFmtId="206" formatCode="General_)"/>
    <numFmt numFmtId="207" formatCode="_-* #,##0\ _F_t_-;\-* #,##0\ _F_t_-;_-* &quot;-&quot;\ _F_t_-;_-@_-"/>
    <numFmt numFmtId="208" formatCode="_-* #,##0.00\ _F_t_-;\-* #,##0.00\ _F_t_-;_-* &quot;-&quot;??\ _F_t_-;_-@_-"/>
    <numFmt numFmtId="209" formatCode="#."/>
    <numFmt numFmtId="210" formatCode="#,#00"/>
    <numFmt numFmtId="211" formatCode="[&gt;0.05]#,##0.0;[&lt;-0.05]\-#,##0.0;\-\-&quot; &quot;;"/>
    <numFmt numFmtId="212" formatCode="[&gt;0.5]#,##0;[&lt;-0.5]\-#,##0;\-\-&quot; &quot;;"/>
    <numFmt numFmtId="213" formatCode="________@"/>
    <numFmt numFmtId="214" formatCode="____________@"/>
    <numFmt numFmtId="215" formatCode="________________@"/>
    <numFmt numFmtId="216" formatCode="____________________@"/>
    <numFmt numFmtId="217" formatCode="[$JPY]\ #,##0.00;\-[$JPY]\ #,##0.00"/>
    <numFmt numFmtId="218" formatCode="0.000"/>
    <numFmt numFmtId="219" formatCode="#,##0\ &quot;Kč&quot;;\-#,##0\ &quot;Kč&quot;"/>
    <numFmt numFmtId="220" formatCode="_-* #,##0.00\ &quot;Kč&quot;_-;\-* #,##0.00\ &quot;Kč&quot;_-;_-* &quot;-&quot;??\ &quot;Kč&quot;_-;_-@_-"/>
    <numFmt numFmtId="221" formatCode="_-* #,##0\ _F_-;\-* #,##0\ _F_-;_-* &quot;-&quot;\ _F_-;_-@_-"/>
    <numFmt numFmtId="222" formatCode="_-* #,##0.00\ _F_-;\-* #,##0.00\ _F_-;_-* &quot;-&quot;??\ _F_-;_-@_-"/>
    <numFmt numFmtId="223" formatCode="&quot;Cr$&quot;#,##0_);[Red]\(&quot;Cr$&quot;#,##0\)"/>
    <numFmt numFmtId="224" formatCode="&quot;Cr$&quot;#,##0.00_);[Red]\(&quot;Cr$&quot;#,##0.00\)"/>
    <numFmt numFmtId="225" formatCode="\$#,"/>
    <numFmt numFmtId="226" formatCode="#,##0&quot; FB&quot;;[Red]\-#,##0&quot; FB&quot;"/>
    <numFmt numFmtId="227" formatCode="#,##0.00&quot; FB&quot;;[Red]\-#,##0.00&quot; FB&quot;"/>
    <numFmt numFmtId="228" formatCode="&quot;$&quot;#,#00"/>
    <numFmt numFmtId="229" formatCode="&quot;$&quot;#,"/>
    <numFmt numFmtId="230" formatCode="ddd\ d\-mmm\-yy"/>
    <numFmt numFmtId="231" formatCode="[&gt;=0.05]#,##0.0;[&lt;=-0.05]\-#,##0.0;?0.0"/>
    <numFmt numFmtId="232" formatCode="_-* #,##0\ &quot;Ft&quot;_-;\-* #,##0\ &quot;Ft&quot;_-;_-* &quot;-&quot;\ &quot;Ft&quot;_-;_-@_-"/>
    <numFmt numFmtId="233" formatCode="_-* #,##0.00\ &quot;Ft&quot;_-;\-* #,##0.00\ &quot;Ft&quot;_-;_-* &quot;-&quot;??\ &quot;Ft&quot;_-;_-@_-"/>
    <numFmt numFmtId="234" formatCode="[Black]#,##0.0;[Black]\-#,##0.0;;"/>
    <numFmt numFmtId="235" formatCode="[Black][&gt;0.05]#,##0.0;[Black][&lt;-0.05]\-#,##0.0;;"/>
    <numFmt numFmtId="236" formatCode="[Black][&gt;0.5]#,##0;[Black][&lt;-0.5]\-#,##0;;"/>
    <numFmt numFmtId="237" formatCode="%#,#00"/>
    <numFmt numFmtId="238" formatCode="#.##000"/>
    <numFmt numFmtId="239" formatCode="dd\-mmm\-yy_)"/>
    <numFmt numFmtId="240" formatCode="#,##0_)"/>
    <numFmt numFmtId="241" formatCode="#.##0,"/>
    <numFmt numFmtId="242" formatCode="#,##0.000000"/>
    <numFmt numFmtId="243" formatCode="[$$-409]#,##0.00_ ;\-[$$-409]#,##0.00\ "/>
    <numFmt numFmtId="244" formatCode="\(\$#,###\)"/>
    <numFmt numFmtId="245" formatCode="[$$-1009]#,##0.00;\-[$$-1009]#,##0.00"/>
    <numFmt numFmtId="246" formatCode="0&quot;.&quot;0"/>
    <numFmt numFmtId="247" formatCode="General\ \ \ \ \ \ "/>
    <numFmt numFmtId="248" formatCode="0.0\ \ \ \ \ \ \ \ "/>
    <numFmt numFmtId="249" formatCode="mmmm\ yyyy"/>
    <numFmt numFmtId="250" formatCode="_-* #,##0\ &quot;крб.&quot;_-;\-* #,##0\ &quot;крб.&quot;_-;_-* &quot;-&quot;\ &quot;крб.&quot;_-;_-@_-"/>
    <numFmt numFmtId="251" formatCode="_-* #,##0.00\ &quot;крб.&quot;_-;\-* #,##0.00\ &quot;крб.&quot;_-;_-* &quot;-&quot;??\ &quot;крб.&quot;_-;_-@_-"/>
    <numFmt numFmtId="252" formatCode="_-* #,##0\ _к_р_б_._-;\-* #,##0\ _к_р_б_._-;_-* &quot;-&quot;\ _к_р_б_._-;_-@_-"/>
    <numFmt numFmtId="253" formatCode="_-* #,##0.00\ _к_р_б_._-;\-* #,##0.00\ _к_р_б_._-;_-* &quot;-&quot;??\ _к_р_б_._-;_-@_-"/>
  </numFmts>
  <fonts count="247">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name val="Times New Roman"/>
      <family val="1"/>
      <charset val="204"/>
    </font>
    <font>
      <i/>
      <sz val="10"/>
      <name val="Times New Roman"/>
      <family val="1"/>
      <charset val="204"/>
    </font>
    <font>
      <vertAlign val="subscript"/>
      <sz val="11"/>
      <name val="Times New Roman"/>
      <family val="1"/>
      <charset val="204"/>
    </font>
    <font>
      <i/>
      <sz val="11"/>
      <color theme="1"/>
      <name val="Times New Roman"/>
      <family val="1"/>
      <charset val="204"/>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color rgb="FFFF000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color theme="0"/>
      <name val="Times New Roman"/>
      <family val="1"/>
      <charset val="204"/>
    </font>
  </fonts>
  <fills count="133">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s>
  <borders count="6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style="medium">
        <color auto="1"/>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s>
  <cellStyleXfs count="1406">
    <xf numFmtId="0" fontId="0" fillId="0" borderId="0"/>
    <xf numFmtId="9" fontId="2" fillId="0" borderId="0" applyFont="0" applyFill="0" applyBorder="0" applyAlignment="0" applyProtection="0"/>
    <xf numFmtId="0" fontId="8" fillId="0" borderId="0"/>
    <xf numFmtId="0" fontId="10" fillId="0" borderId="0"/>
    <xf numFmtId="0" fontId="9" fillId="0" borderId="0"/>
    <xf numFmtId="0" fontId="28" fillId="0" borderId="0"/>
    <xf numFmtId="0" fontId="29" fillId="0" borderId="0" applyNumberFormat="0" applyBorder="0" applyProtection="0"/>
    <xf numFmtId="0" fontId="30" fillId="0" borderId="0"/>
    <xf numFmtId="0" fontId="28" fillId="0" borderId="0"/>
    <xf numFmtId="0" fontId="28" fillId="0" borderId="0"/>
    <xf numFmtId="0" fontId="9" fillId="0" borderId="0"/>
    <xf numFmtId="0" fontId="31" fillId="0" borderId="0">
      <alignment vertical="top"/>
    </xf>
    <xf numFmtId="0" fontId="28" fillId="0" borderId="0"/>
    <xf numFmtId="171" fontId="32" fillId="0" borderId="0"/>
    <xf numFmtId="49" fontId="32" fillId="0" borderId="0"/>
    <xf numFmtId="172" fontId="33" fillId="0" borderId="0" applyFont="0" applyFill="0" applyBorder="0" applyAlignment="0" applyProtection="0"/>
    <xf numFmtId="0" fontId="34" fillId="35" borderId="0" applyNumberFormat="0" applyBorder="0" applyAlignment="0" applyProtection="0"/>
    <xf numFmtId="173" fontId="32" fillId="0" borderId="0">
      <alignment horizontal="center"/>
    </xf>
    <xf numFmtId="174" fontId="32" fillId="0" borderId="0"/>
    <xf numFmtId="175" fontId="32" fillId="0" borderId="0"/>
    <xf numFmtId="176" fontId="32" fillId="0" borderId="0"/>
    <xf numFmtId="177" fontId="32" fillId="0" borderId="0"/>
    <xf numFmtId="178" fontId="35" fillId="0" borderId="0"/>
    <xf numFmtId="179" fontId="33" fillId="0" borderId="0" applyFont="0" applyFill="0" applyBorder="0" applyAlignment="0" applyProtection="0"/>
    <xf numFmtId="0" fontId="34"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37" borderId="0" applyNumberFormat="0" applyBorder="0" applyAlignment="0" applyProtection="0"/>
    <xf numFmtId="0" fontId="37"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3" borderId="0" applyNumberFormat="0" applyBorder="0" applyAlignment="0" applyProtection="0"/>
    <xf numFmtId="0" fontId="39" fillId="12" borderId="0" applyNumberFormat="0" applyBorder="0" applyAlignment="0" applyProtection="0"/>
    <xf numFmtId="0" fontId="36" fillId="38" borderId="0" applyNumberFormat="0" applyBorder="0" applyAlignment="0" applyProtection="0"/>
    <xf numFmtId="0" fontId="37" fillId="4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7" fillId="45" borderId="0" applyNumberFormat="0" applyBorder="0" applyAlignment="0" applyProtection="0"/>
    <xf numFmtId="0" fontId="39" fillId="16" borderId="0" applyNumberFormat="0" applyBorder="0" applyAlignment="0" applyProtection="0"/>
    <xf numFmtId="0" fontId="36" fillId="39" borderId="0" applyNumberFormat="0" applyBorder="0" applyAlignment="0" applyProtection="0"/>
    <xf numFmtId="0" fontId="37"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7" fillId="47" borderId="0" applyNumberFormat="0" applyBorder="0" applyAlignment="0" applyProtection="0"/>
    <xf numFmtId="0" fontId="39" fillId="20" borderId="0" applyNumberFormat="0" applyBorder="0" applyAlignment="0" applyProtection="0"/>
    <xf numFmtId="0" fontId="36" fillId="40"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7" fillId="49" borderId="0" applyNumberFormat="0" applyBorder="0" applyAlignment="0" applyProtection="0"/>
    <xf numFmtId="0" fontId="39" fillId="24" borderId="0" applyNumberFormat="0" applyBorder="0" applyAlignment="0" applyProtection="0"/>
    <xf numFmtId="0" fontId="36" fillId="41" borderId="0" applyNumberFormat="0" applyBorder="0" applyAlignment="0" applyProtection="0"/>
    <xf numFmtId="0" fontId="37"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9" fillId="28" borderId="0" applyNumberFormat="0" applyBorder="0" applyAlignment="0" applyProtection="0"/>
    <xf numFmtId="0" fontId="36" fillId="42" borderId="0" applyNumberFormat="0" applyBorder="0" applyAlignment="0" applyProtection="0"/>
    <xf numFmtId="0" fontId="37" fillId="38"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38" borderId="0" applyNumberFormat="0" applyBorder="0" applyAlignment="0" applyProtection="0"/>
    <xf numFmtId="0" fontId="39" fillId="32"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180" fontId="40" fillId="0" borderId="0"/>
    <xf numFmtId="181" fontId="35" fillId="0" borderId="0"/>
    <xf numFmtId="182" fontId="33" fillId="0" borderId="0" applyFont="0" applyFill="0" applyBorder="0" applyAlignment="0" applyProtection="0"/>
    <xf numFmtId="0" fontId="34" fillId="54" borderId="0" applyNumberFormat="0" applyBorder="0" applyAlignment="0" applyProtection="0"/>
    <xf numFmtId="183" fontId="32" fillId="0" borderId="0"/>
    <xf numFmtId="184" fontId="32" fillId="0" borderId="0"/>
    <xf numFmtId="185" fontId="33" fillId="0" borderId="0" applyFont="0" applyFill="0" applyBorder="0" applyAlignment="0" applyProtection="0"/>
    <xf numFmtId="0" fontId="34" fillId="55" borderId="0" applyNumberFormat="0" applyBorder="0" applyAlignment="0" applyProtection="0"/>
    <xf numFmtId="0" fontId="36" fillId="51" borderId="0" applyNumberFormat="0" applyBorder="0" applyAlignment="0" applyProtection="0"/>
    <xf numFmtId="0" fontId="36" fillId="45" borderId="0" applyNumberFormat="0" applyBorder="0" applyAlignment="0" applyProtection="0"/>
    <xf numFmtId="0" fontId="36" fillId="56" borderId="0" applyNumberFormat="0" applyBorder="0" applyAlignment="0" applyProtection="0"/>
    <xf numFmtId="0" fontId="36" fillId="40" borderId="0" applyNumberFormat="0" applyBorder="0" applyAlignment="0" applyProtection="0"/>
    <xf numFmtId="0" fontId="36" fillId="51" borderId="0" applyNumberFormat="0" applyBorder="0" applyAlignment="0" applyProtection="0"/>
    <xf numFmtId="0" fontId="36" fillId="57" borderId="0" applyNumberFormat="0" applyBorder="0" applyAlignment="0" applyProtection="0"/>
    <xf numFmtId="0" fontId="36" fillId="51" borderId="0" applyNumberFormat="0" applyBorder="0" applyAlignment="0" applyProtection="0"/>
    <xf numFmtId="0" fontId="37"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7" fillId="58" borderId="0" applyNumberFormat="0" applyBorder="0" applyAlignment="0" applyProtection="0"/>
    <xf numFmtId="0" fontId="39" fillId="13" borderId="0" applyNumberFormat="0" applyBorder="0" applyAlignment="0" applyProtection="0"/>
    <xf numFmtId="0" fontId="36" fillId="45" borderId="0" applyNumberFormat="0" applyBorder="0" applyAlignment="0" applyProtection="0"/>
    <xf numFmtId="0" fontId="37" fillId="4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7" fillId="45" borderId="0" applyNumberFormat="0" applyBorder="0" applyAlignment="0" applyProtection="0"/>
    <xf numFmtId="0" fontId="39" fillId="17" borderId="0" applyNumberFormat="0" applyBorder="0" applyAlignment="0" applyProtection="0"/>
    <xf numFmtId="0" fontId="36" fillId="56" borderId="0" applyNumberFormat="0" applyBorder="0" applyAlignment="0" applyProtection="0"/>
    <xf numFmtId="0" fontId="37" fillId="54"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7" fillId="54" borderId="0" applyNumberFormat="0" applyBorder="0" applyAlignment="0" applyProtection="0"/>
    <xf numFmtId="0" fontId="39" fillId="21" borderId="0" applyNumberFormat="0" applyBorder="0" applyAlignment="0" applyProtection="0"/>
    <xf numFmtId="0" fontId="36" fillId="40" borderId="0" applyNumberFormat="0" applyBorder="0" applyAlignment="0" applyProtection="0"/>
    <xf numFmtId="0" fontId="37"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7" fillId="61" borderId="0" applyNumberFormat="0" applyBorder="0" applyAlignment="0" applyProtection="0"/>
    <xf numFmtId="0" fontId="39" fillId="25" borderId="0" applyNumberFormat="0" applyBorder="0" applyAlignment="0" applyProtection="0"/>
    <xf numFmtId="0" fontId="36" fillId="51" borderId="0" applyNumberFormat="0" applyBorder="0" applyAlignment="0" applyProtection="0"/>
    <xf numFmtId="0" fontId="37"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7" fillId="58" borderId="0" applyNumberFormat="0" applyBorder="0" applyAlignment="0" applyProtection="0"/>
    <xf numFmtId="0" fontId="39" fillId="29" borderId="0" applyNumberFormat="0" applyBorder="0" applyAlignment="0" applyProtection="0"/>
    <xf numFmtId="0" fontId="36" fillId="57" borderId="0" applyNumberFormat="0" applyBorder="0" applyAlignment="0" applyProtection="0"/>
    <xf numFmtId="0" fontId="37" fillId="4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7" fillId="42" borderId="0" applyNumberFormat="0" applyBorder="0" applyAlignment="0" applyProtection="0"/>
    <xf numFmtId="0" fontId="39" fillId="33" borderId="0" applyNumberFormat="0" applyBorder="0" applyAlignment="0" applyProtection="0"/>
    <xf numFmtId="0" fontId="31" fillId="51" borderId="0" applyNumberFormat="0" applyBorder="0" applyAlignment="0" applyProtection="0"/>
    <xf numFmtId="0" fontId="31" fillId="45" borderId="0" applyNumberFormat="0" applyBorder="0" applyAlignment="0" applyProtection="0"/>
    <xf numFmtId="0" fontId="31" fillId="56" borderId="0" applyNumberFormat="0" applyBorder="0" applyAlignment="0" applyProtection="0"/>
    <xf numFmtId="0" fontId="31" fillId="40" borderId="0" applyNumberFormat="0" applyBorder="0" applyAlignment="0" applyProtection="0"/>
    <xf numFmtId="0" fontId="31" fillId="51" borderId="0" applyNumberFormat="0" applyBorder="0" applyAlignment="0" applyProtection="0"/>
    <xf numFmtId="0" fontId="31" fillId="57" borderId="0" applyNumberFormat="0" applyBorder="0" applyAlignment="0" applyProtection="0"/>
    <xf numFmtId="186" fontId="32" fillId="0" borderId="0"/>
    <xf numFmtId="187" fontId="35" fillId="0" borderId="0"/>
    <xf numFmtId="188" fontId="41" fillId="0" borderId="0" applyFont="0" applyFill="0" applyBorder="0" applyAlignment="0" applyProtection="0"/>
    <xf numFmtId="0" fontId="34" fillId="64" borderId="0" applyNumberFormat="0" applyBorder="0" applyAlignment="0" applyProtection="0"/>
    <xf numFmtId="0" fontId="34" fillId="65" borderId="0" applyNumberFormat="0" applyBorder="0" applyAlignment="0" applyProtection="0"/>
    <xf numFmtId="0" fontId="42" fillId="66" borderId="0" applyNumberFormat="0" applyBorder="0" applyAlignment="0" applyProtection="0"/>
    <xf numFmtId="0" fontId="42" fillId="4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64" borderId="0" applyNumberFormat="0" applyBorder="0" applyAlignment="0" applyProtection="0"/>
    <xf numFmtId="0" fontId="42" fillId="67" borderId="0" applyNumberFormat="0" applyBorder="0" applyAlignment="0" applyProtection="0"/>
    <xf numFmtId="0" fontId="42" fillId="66" borderId="0" applyNumberFormat="0" applyBorder="0" applyAlignment="0" applyProtection="0"/>
    <xf numFmtId="0" fontId="43" fillId="58"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3" fillId="58" borderId="0" applyNumberFormat="0" applyBorder="0" applyAlignment="0" applyProtection="0"/>
    <xf numFmtId="0" fontId="45" fillId="14"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45" borderId="0" applyNumberFormat="0" applyBorder="0" applyAlignment="0" applyProtection="0"/>
    <xf numFmtId="0" fontId="45" fillId="18" borderId="0" applyNumberFormat="0" applyBorder="0" applyAlignment="0" applyProtection="0"/>
    <xf numFmtId="0" fontId="42" fillId="56" borderId="0" applyNumberFormat="0" applyBorder="0" applyAlignment="0" applyProtection="0"/>
    <xf numFmtId="0" fontId="43" fillId="54"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3" fillId="54" borderId="0" applyNumberFormat="0" applyBorder="0" applyAlignment="0" applyProtection="0"/>
    <xf numFmtId="0" fontId="45" fillId="22" borderId="0" applyNumberFormat="0" applyBorder="0" applyAlignment="0" applyProtection="0"/>
    <xf numFmtId="0" fontId="42" fillId="55" borderId="0" applyNumberFormat="0" applyBorder="0" applyAlignment="0" applyProtection="0"/>
    <xf numFmtId="0" fontId="43" fillId="61"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3" fillId="61" borderId="0" applyNumberFormat="0" applyBorder="0" applyAlignment="0" applyProtection="0"/>
    <xf numFmtId="0" fontId="45" fillId="26" borderId="0" applyNumberFormat="0" applyBorder="0" applyAlignment="0" applyProtection="0"/>
    <xf numFmtId="0" fontId="42" fillId="64" borderId="0" applyNumberFormat="0" applyBorder="0" applyAlignment="0" applyProtection="0"/>
    <xf numFmtId="0" fontId="43" fillId="58"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3" fillId="58" borderId="0" applyNumberFormat="0" applyBorder="0" applyAlignment="0" applyProtection="0"/>
    <xf numFmtId="0" fontId="45" fillId="30" borderId="0" applyNumberFormat="0" applyBorder="0" applyAlignment="0" applyProtection="0"/>
    <xf numFmtId="0" fontId="42" fillId="67" borderId="0" applyNumberFormat="0" applyBorder="0" applyAlignment="0" applyProtection="0"/>
    <xf numFmtId="0" fontId="43" fillId="42"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3" fillId="42" borderId="0" applyNumberFormat="0" applyBorder="0" applyAlignment="0" applyProtection="0"/>
    <xf numFmtId="0" fontId="45" fillId="34" borderId="0" applyNumberFormat="0" applyBorder="0" applyAlignment="0" applyProtection="0"/>
    <xf numFmtId="0" fontId="34" fillId="6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55" borderId="0" applyNumberFormat="0" applyBorder="0" applyAlignment="0" applyProtection="0"/>
    <xf numFmtId="0" fontId="34" fillId="64" borderId="0" applyNumberFormat="0" applyBorder="0" applyAlignment="0" applyProtection="0"/>
    <xf numFmtId="0" fontId="34" fillId="67" borderId="0" applyNumberFormat="0" applyBorder="0" applyAlignment="0" applyProtection="0"/>
    <xf numFmtId="189" fontId="32" fillId="0" borderId="0">
      <alignment horizontal="center"/>
    </xf>
    <xf numFmtId="190" fontId="32" fillId="0" borderId="0">
      <alignment horizontal="center"/>
    </xf>
    <xf numFmtId="191" fontId="32" fillId="0" borderId="0">
      <alignment horizontal="center"/>
    </xf>
    <xf numFmtId="192" fontId="32" fillId="0" borderId="0">
      <alignment horizontal="center"/>
    </xf>
    <xf numFmtId="193" fontId="32" fillId="0" borderId="0">
      <alignment horizontal="center"/>
    </xf>
    <xf numFmtId="0" fontId="36" fillId="68"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6" fillId="69" borderId="0" applyNumberFormat="0" applyBorder="0" applyAlignment="0" applyProtection="0"/>
    <xf numFmtId="0" fontId="36" fillId="7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6" fillId="71" borderId="0" applyNumberFormat="0" applyBorder="0" applyAlignment="0" applyProtection="0"/>
    <xf numFmtId="0" fontId="42" fillId="72"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2" fillId="74" borderId="0" applyNumberFormat="0" applyBorder="0" applyAlignment="0" applyProtection="0"/>
    <xf numFmtId="0" fontId="42"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2" fillId="35" borderId="0" applyNumberFormat="0" applyBorder="0" applyAlignment="0" applyProtection="0"/>
    <xf numFmtId="0" fontId="42" fillId="75"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2" fillId="75" borderId="0" applyNumberFormat="0" applyBorder="0" applyAlignment="0" applyProtection="0"/>
    <xf numFmtId="0" fontId="42" fillId="35" borderId="0" applyNumberFormat="0" applyBorder="0" applyAlignment="0" applyProtection="0"/>
    <xf numFmtId="0" fontId="42" fillId="75" borderId="0" applyNumberFormat="0" applyBorder="0" applyAlignment="0" applyProtection="0"/>
    <xf numFmtId="0" fontId="42" fillId="35" borderId="0" applyNumberFormat="0" applyBorder="0" applyAlignment="0" applyProtection="0"/>
    <xf numFmtId="0" fontId="42" fillId="7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3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36" fillId="79" borderId="0" applyNumberFormat="0" applyBorder="0" applyAlignment="0" applyProtection="0"/>
    <xf numFmtId="0" fontId="36" fillId="80"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6" fillId="81" borderId="0" applyNumberFormat="0" applyBorder="0" applyAlignment="0" applyProtection="0"/>
    <xf numFmtId="0" fontId="42" fillId="82" borderId="0" applyNumberFormat="0" applyBorder="0" applyAlignment="0" applyProtection="0"/>
    <xf numFmtId="0" fontId="47" fillId="83" borderId="0" applyNumberFormat="0" applyBorder="0" applyAlignment="0" applyProtection="0"/>
    <xf numFmtId="0" fontId="47" fillId="83" borderId="0" applyNumberFormat="0" applyBorder="0" applyAlignment="0" applyProtection="0"/>
    <xf numFmtId="0" fontId="42" fillId="80" borderId="0" applyNumberFormat="0" applyBorder="0" applyAlignment="0" applyProtection="0"/>
    <xf numFmtId="0" fontId="42" fillId="36"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2" fillId="36" borderId="0" applyNumberFormat="0" applyBorder="0" applyAlignment="0" applyProtection="0"/>
    <xf numFmtId="0" fontId="42" fillId="84" borderId="0" applyNumberFormat="0" applyBorder="0" applyAlignment="0" applyProtection="0"/>
    <xf numFmtId="0" fontId="47" fillId="85" borderId="0" applyNumberFormat="0" applyBorder="0" applyAlignment="0" applyProtection="0"/>
    <xf numFmtId="0" fontId="47" fillId="85" borderId="0" applyNumberFormat="0" applyBorder="0" applyAlignment="0" applyProtection="0"/>
    <xf numFmtId="0" fontId="42" fillId="84" borderId="0" applyNumberFormat="0" applyBorder="0" applyAlignment="0" applyProtection="0"/>
    <xf numFmtId="0" fontId="42" fillId="36" borderId="0" applyNumberFormat="0" applyBorder="0" applyAlignment="0" applyProtection="0"/>
    <xf numFmtId="0" fontId="42" fillId="84" borderId="0" applyNumberFormat="0" applyBorder="0" applyAlignment="0" applyProtection="0"/>
    <xf numFmtId="0" fontId="42" fillId="36" borderId="0" applyNumberFormat="0" applyBorder="0" applyAlignment="0" applyProtection="0"/>
    <xf numFmtId="0" fontId="42" fillId="84"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36" fillId="86" borderId="0" applyNumberFormat="0" applyBorder="0" applyAlignment="0" applyProtection="0"/>
    <xf numFmtId="0" fontId="46" fillId="87" borderId="0" applyNumberFormat="0" applyBorder="0" applyAlignment="0" applyProtection="0"/>
    <xf numFmtId="0" fontId="46" fillId="87" borderId="0" applyNumberFormat="0" applyBorder="0" applyAlignment="0" applyProtection="0"/>
    <xf numFmtId="0" fontId="36" fillId="88" borderId="0" applyNumberFormat="0" applyBorder="0" applyAlignment="0" applyProtection="0"/>
    <xf numFmtId="0" fontId="36" fillId="81"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6" fillId="89" borderId="0" applyNumberFormat="0" applyBorder="0" applyAlignment="0" applyProtection="0"/>
    <xf numFmtId="0" fontId="42" fillId="71"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2" fillId="90" borderId="0" applyNumberFormat="0" applyBorder="0" applyAlignment="0" applyProtection="0"/>
    <xf numFmtId="0" fontId="42" fillId="5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2" fillId="54" borderId="0" applyNumberFormat="0" applyBorder="0" applyAlignment="0" applyProtection="0"/>
    <xf numFmtId="0" fontId="42" fillId="82" borderId="0" applyNumberFormat="0" applyBorder="0" applyAlignment="0" applyProtection="0"/>
    <xf numFmtId="0" fontId="47" fillId="83" borderId="0" applyNumberFormat="0" applyBorder="0" applyAlignment="0" applyProtection="0"/>
    <xf numFmtId="0" fontId="47" fillId="83" borderId="0" applyNumberFormat="0" applyBorder="0" applyAlignment="0" applyProtection="0"/>
    <xf numFmtId="0" fontId="42" fillId="82" borderId="0" applyNumberFormat="0" applyBorder="0" applyAlignment="0" applyProtection="0"/>
    <xf numFmtId="0" fontId="42" fillId="54" borderId="0" applyNumberFormat="0" applyBorder="0" applyAlignment="0" applyProtection="0"/>
    <xf numFmtId="0" fontId="42" fillId="82" borderId="0" applyNumberFormat="0" applyBorder="0" applyAlignment="0" applyProtection="0"/>
    <xf numFmtId="0" fontId="42" fillId="54" borderId="0" applyNumberFormat="0" applyBorder="0" applyAlignment="0" applyProtection="0"/>
    <xf numFmtId="0" fontId="42" fillId="82"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36" fillId="81"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6" fillId="79" borderId="0" applyNumberFormat="0" applyBorder="0" applyAlignment="0" applyProtection="0"/>
    <xf numFmtId="0" fontId="36" fillId="71"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36" fillId="82" borderId="0" applyNumberFormat="0" applyBorder="0" applyAlignment="0" applyProtection="0"/>
    <xf numFmtId="0" fontId="42" fillId="71"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2" fillId="81" borderId="0" applyNumberFormat="0" applyBorder="0" applyAlignment="0" applyProtection="0"/>
    <xf numFmtId="0" fontId="42" fillId="55"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2" fillId="55" borderId="0" applyNumberFormat="0" applyBorder="0" applyAlignment="0" applyProtection="0"/>
    <xf numFmtId="0" fontId="42" fillId="91" borderId="0" applyNumberFormat="0" applyBorder="0" applyAlignment="0" applyProtection="0"/>
    <xf numFmtId="0" fontId="47" fillId="92" borderId="0" applyNumberFormat="0" applyBorder="0" applyAlignment="0" applyProtection="0"/>
    <xf numFmtId="0" fontId="47" fillId="92" borderId="0" applyNumberFormat="0" applyBorder="0" applyAlignment="0" applyProtection="0"/>
    <xf numFmtId="0" fontId="42" fillId="91" borderId="0" applyNumberFormat="0" applyBorder="0" applyAlignment="0" applyProtection="0"/>
    <xf numFmtId="0" fontId="42" fillId="55" borderId="0" applyNumberFormat="0" applyBorder="0" applyAlignment="0" applyProtection="0"/>
    <xf numFmtId="0" fontId="42" fillId="91" borderId="0" applyNumberFormat="0" applyBorder="0" applyAlignment="0" applyProtection="0"/>
    <xf numFmtId="0" fontId="42" fillId="55" borderId="0" applyNumberFormat="0" applyBorder="0" applyAlignment="0" applyProtection="0"/>
    <xf numFmtId="0" fontId="42" fillId="9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6" fillId="68"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6" fillId="86" borderId="0" applyNumberFormat="0" applyBorder="0" applyAlignment="0" applyProtection="0"/>
    <xf numFmtId="0" fontId="36" fillId="7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7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2" fillId="74" borderId="0" applyNumberFormat="0" applyBorder="0" applyAlignment="0" applyProtection="0"/>
    <xf numFmtId="0" fontId="42" fillId="6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2" fillId="64" borderId="0" applyNumberFormat="0" applyBorder="0" applyAlignment="0" applyProtection="0"/>
    <xf numFmtId="0" fontId="42" fillId="93" borderId="0" applyNumberFormat="0" applyBorder="0" applyAlignment="0" applyProtection="0"/>
    <xf numFmtId="0" fontId="47" fillId="94" borderId="0" applyNumberFormat="0" applyBorder="0" applyAlignment="0" applyProtection="0"/>
    <xf numFmtId="0" fontId="47" fillId="94" borderId="0" applyNumberFormat="0" applyBorder="0" applyAlignment="0" applyProtection="0"/>
    <xf numFmtId="0" fontId="42" fillId="93" borderId="0" applyNumberFormat="0" applyBorder="0" applyAlignment="0" applyProtection="0"/>
    <xf numFmtId="0" fontId="42" fillId="64" borderId="0" applyNumberFormat="0" applyBorder="0" applyAlignment="0" applyProtection="0"/>
    <xf numFmtId="0" fontId="42" fillId="93" borderId="0" applyNumberFormat="0" applyBorder="0" applyAlignment="0" applyProtection="0"/>
    <xf numFmtId="0" fontId="42" fillId="64" borderId="0" applyNumberFormat="0" applyBorder="0" applyAlignment="0" applyProtection="0"/>
    <xf numFmtId="0" fontId="42" fillId="93"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36" fillId="95"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36" fillId="80"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6" fillId="96" borderId="0" applyNumberFormat="0" applyBorder="0" applyAlignment="0" applyProtection="0"/>
    <xf numFmtId="0" fontId="42" fillId="96"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2" fillId="97" borderId="0" applyNumberFormat="0" applyBorder="0" applyAlignment="0" applyProtection="0"/>
    <xf numFmtId="0" fontId="42" fillId="6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2" fillId="65" borderId="0" applyNumberFormat="0" applyBorder="0" applyAlignment="0" applyProtection="0"/>
    <xf numFmtId="0" fontId="42" fillId="98" borderId="0" applyNumberFormat="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2" fillId="98" borderId="0" applyNumberFormat="0" applyBorder="0" applyAlignment="0" applyProtection="0"/>
    <xf numFmtId="0" fontId="42" fillId="65" borderId="0" applyNumberFormat="0" applyBorder="0" applyAlignment="0" applyProtection="0"/>
    <xf numFmtId="0" fontId="42" fillId="98" borderId="0" applyNumberFormat="0" applyBorder="0" applyAlignment="0" applyProtection="0"/>
    <xf numFmtId="0" fontId="42" fillId="65" borderId="0" applyNumberFormat="0" applyBorder="0" applyAlignment="0" applyProtection="0"/>
    <xf numFmtId="0" fontId="42" fillId="98"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8" fillId="61" borderId="22" applyNumberFormat="0" applyAlignment="0" applyProtection="0"/>
    <xf numFmtId="0" fontId="49" fillId="0" borderId="0">
      <alignment horizontal="left" wrapText="1"/>
    </xf>
    <xf numFmtId="0" fontId="50" fillId="0" borderId="23">
      <protection hidden="1"/>
    </xf>
    <xf numFmtId="0" fontId="51" fillId="61" borderId="23" applyNumberFormat="0" applyFont="0" applyBorder="0" applyAlignment="0" applyProtection="0">
      <protection hidden="1"/>
    </xf>
    <xf numFmtId="0" fontId="52" fillId="0" borderId="23">
      <protection hidden="1"/>
    </xf>
    <xf numFmtId="194" fontId="9" fillId="0" borderId="0" applyFont="0" applyFill="0" applyBorder="0" applyAlignment="0" applyProtection="0"/>
    <xf numFmtId="0" fontId="9" fillId="0" borderId="0"/>
    <xf numFmtId="0" fontId="53" fillId="0" borderId="0" applyNumberFormat="0" applyFill="0" applyBorder="0" applyAlignment="0" applyProtection="0"/>
    <xf numFmtId="0" fontId="54" fillId="38"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80" borderId="0" applyNumberFormat="0" applyBorder="0" applyAlignment="0" applyProtection="0"/>
    <xf numFmtId="0" fontId="57" fillId="5" borderId="0" applyNumberFormat="0" applyBorder="0" applyAlignment="0" applyProtection="0"/>
    <xf numFmtId="0" fontId="58" fillId="0" borderId="0" applyNumberFormat="0" applyFill="0" applyBorder="0" applyAlignment="0" applyProtection="0"/>
    <xf numFmtId="0" fontId="59" fillId="0" borderId="0"/>
    <xf numFmtId="2" fontId="60" fillId="0" borderId="0">
      <protection locked="0"/>
    </xf>
    <xf numFmtId="2" fontId="61" fillId="0" borderId="0">
      <protection locked="0"/>
    </xf>
    <xf numFmtId="0" fontId="60" fillId="0" borderId="0">
      <protection locked="0"/>
    </xf>
    <xf numFmtId="0" fontId="60" fillId="0" borderId="0">
      <protection locked="0"/>
    </xf>
    <xf numFmtId="0" fontId="62" fillId="61" borderId="22" applyNumberFormat="0" applyAlignment="0" applyProtection="0"/>
    <xf numFmtId="0" fontId="62" fillId="61" borderId="22" applyNumberFormat="0" applyAlignment="0" applyProtection="0"/>
    <xf numFmtId="0" fontId="62" fillId="61" borderId="22" applyNumberFormat="0" applyAlignment="0" applyProtection="0"/>
    <xf numFmtId="0" fontId="62" fillId="61" borderId="22" applyNumberFormat="0" applyAlignment="0" applyProtection="0"/>
    <xf numFmtId="0" fontId="62" fillId="61" borderId="22" applyNumberFormat="0" applyAlignment="0" applyProtection="0"/>
    <xf numFmtId="0" fontId="62" fillId="61" borderId="22" applyNumberFormat="0" applyAlignment="0" applyProtection="0"/>
    <xf numFmtId="0" fontId="63" fillId="50" borderId="24" applyNumberFormat="0" applyAlignment="0" applyProtection="0"/>
    <xf numFmtId="0" fontId="63" fillId="50" borderId="24" applyNumberFormat="0" applyAlignment="0" applyProtection="0"/>
    <xf numFmtId="0" fontId="64" fillId="100" borderId="22" applyNumberFormat="0" applyAlignment="0" applyProtection="0"/>
    <xf numFmtId="0" fontId="65" fillId="8" borderId="16" applyNumberFormat="0" applyAlignment="0" applyProtection="0"/>
    <xf numFmtId="0" fontId="66" fillId="0" borderId="25" applyNumberFormat="0" applyFont="0" applyFill="0" applyAlignment="0" applyProtection="0"/>
    <xf numFmtId="0" fontId="67" fillId="0" borderId="26" applyNumberFormat="0" applyFill="0" applyAlignment="0" applyProtection="0"/>
    <xf numFmtId="1" fontId="68" fillId="0" borderId="0"/>
    <xf numFmtId="0" fontId="69" fillId="101" borderId="27" applyNumberFormat="0" applyAlignment="0" applyProtection="0"/>
    <xf numFmtId="0" fontId="70" fillId="83" borderId="28" applyNumberFormat="0" applyAlignment="0" applyProtection="0"/>
    <xf numFmtId="0" fontId="70" fillId="83" borderId="28" applyNumberFormat="0" applyAlignment="0" applyProtection="0"/>
    <xf numFmtId="0" fontId="69" fillId="82" borderId="27" applyNumberFormat="0" applyAlignment="0" applyProtection="0"/>
    <xf numFmtId="0" fontId="71" fillId="9" borderId="19" applyNumberFormat="0" applyAlignment="0" applyProtection="0"/>
    <xf numFmtId="195" fontId="49" fillId="0" borderId="0"/>
    <xf numFmtId="196" fontId="9" fillId="0" borderId="0"/>
    <xf numFmtId="0" fontId="72" fillId="102" borderId="29">
      <alignment horizontal="right" vertical="center"/>
    </xf>
    <xf numFmtId="0" fontId="73" fillId="102" borderId="29">
      <alignment horizontal="right" vertical="center"/>
    </xf>
    <xf numFmtId="0" fontId="9" fillId="102" borderId="1"/>
    <xf numFmtId="0" fontId="74" fillId="103" borderId="29">
      <alignment horizontal="center" vertical="center"/>
    </xf>
    <xf numFmtId="0" fontId="72" fillId="102" borderId="29">
      <alignment horizontal="right" vertical="center"/>
    </xf>
    <xf numFmtId="0" fontId="9" fillId="102" borderId="0"/>
    <xf numFmtId="0" fontId="75" fillId="102" borderId="29">
      <alignment horizontal="left" vertical="center"/>
    </xf>
    <xf numFmtId="0" fontId="75" fillId="102" borderId="30">
      <alignment vertical="center"/>
    </xf>
    <xf numFmtId="0" fontId="76" fillId="102" borderId="31">
      <alignment vertical="center"/>
    </xf>
    <xf numFmtId="0" fontId="75" fillId="102" borderId="29"/>
    <xf numFmtId="0" fontId="73" fillId="102" borderId="29">
      <alignment horizontal="right" vertical="center"/>
    </xf>
    <xf numFmtId="0" fontId="77" fillId="104" borderId="29">
      <alignment horizontal="left" vertical="center"/>
    </xf>
    <xf numFmtId="0" fontId="77" fillId="104" borderId="29">
      <alignment horizontal="left" vertical="center"/>
    </xf>
    <xf numFmtId="0" fontId="78" fillId="102" borderId="29">
      <alignment horizontal="left" vertical="center"/>
    </xf>
    <xf numFmtId="0" fontId="79" fillId="102" borderId="1"/>
    <xf numFmtId="0" fontId="74" fillId="105" borderId="29">
      <alignment horizontal="left" vertical="center"/>
    </xf>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8" fontId="8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8" fontId="81" fillId="0" borderId="0" applyFont="0" applyFill="0" applyBorder="0" applyAlignment="0" applyProtection="0"/>
    <xf numFmtId="199" fontId="82" fillId="0" borderId="0" applyFont="0" applyFill="0" applyBorder="0" applyAlignment="0" applyProtection="0"/>
    <xf numFmtId="198" fontId="81" fillId="0" borderId="0" applyFont="0" applyFill="0" applyBorder="0" applyAlignment="0" applyProtection="0"/>
    <xf numFmtId="199"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9"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0" fontId="83" fillId="0" borderId="0">
      <alignment horizontal="right" vertical="top"/>
    </xf>
    <xf numFmtId="3" fontId="84" fillId="0" borderId="0" applyFont="0" applyFill="0" applyBorder="0" applyAlignment="0" applyProtection="0"/>
    <xf numFmtId="0" fontId="28" fillId="0" borderId="0"/>
    <xf numFmtId="3" fontId="85" fillId="0" borderId="0" applyFill="0" applyBorder="0" applyAlignment="0" applyProtection="0"/>
    <xf numFmtId="0" fontId="36" fillId="47" borderId="32" applyNumberFormat="0" applyFont="0" applyAlignment="0" applyProtection="0"/>
    <xf numFmtId="0" fontId="36" fillId="47" borderId="32" applyNumberFormat="0" applyFont="0" applyAlignment="0" applyProtection="0"/>
    <xf numFmtId="0" fontId="36" fillId="47" borderId="32" applyNumberFormat="0" applyFont="0" applyAlignment="0" applyProtection="0"/>
    <xf numFmtId="0" fontId="86" fillId="0" borderId="0"/>
    <xf numFmtId="0" fontId="86" fillId="0" borderId="0"/>
    <xf numFmtId="201" fontId="84" fillId="0" borderId="0" applyFont="0" applyFill="0" applyBorder="0" applyAlignment="0" applyProtection="0"/>
    <xf numFmtId="2" fontId="60" fillId="0" borderId="0">
      <protection locked="0"/>
    </xf>
    <xf numFmtId="168" fontId="9" fillId="106" borderId="0" applyNumberFormat="0" applyFont="0" applyBorder="0" applyAlignment="0" applyProtection="0"/>
    <xf numFmtId="14" fontId="87" fillId="0" borderId="0" applyFont="0" applyFill="0" applyBorder="0" applyAlignment="0" applyProtection="0"/>
    <xf numFmtId="0" fontId="66" fillId="0" borderId="0" applyFont="0" applyFill="0" applyBorder="0" applyAlignment="0" applyProtection="0"/>
    <xf numFmtId="15" fontId="88" fillId="0" borderId="0"/>
    <xf numFmtId="202" fontId="89" fillId="0" borderId="0"/>
    <xf numFmtId="0" fontId="90" fillId="107"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108"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109"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2" borderId="22" applyNumberFormat="0" applyAlignment="0" applyProtection="0"/>
    <xf numFmtId="0" fontId="92" fillId="42" borderId="22" applyNumberFormat="0" applyAlignment="0" applyProtection="0"/>
    <xf numFmtId="0" fontId="92" fillId="42" borderId="22" applyNumberFormat="0" applyAlignment="0" applyProtection="0"/>
    <xf numFmtId="203" fontId="93" fillId="0" borderId="33">
      <alignment horizontal="center"/>
    </xf>
    <xf numFmtId="203" fontId="93" fillId="0" borderId="33">
      <alignment horizontal="center"/>
    </xf>
    <xf numFmtId="0" fontId="94" fillId="106" borderId="0"/>
    <xf numFmtId="204" fontId="9" fillId="0" borderId="0" applyFont="0" applyFill="0" applyBorder="0" applyAlignment="0" applyProtection="0"/>
    <xf numFmtId="205" fontId="95" fillId="0" borderId="0" applyFont="0" applyFill="0" applyBorder="0" applyAlignment="0" applyProtection="0"/>
    <xf numFmtId="206" fontId="96" fillId="0" borderId="0"/>
    <xf numFmtId="168" fontId="97" fillId="0" borderId="0" applyBorder="0" applyAlignment="0" applyProtection="0"/>
    <xf numFmtId="168" fontId="98" fillId="0" borderId="0" applyBorder="0" applyAlignment="0" applyProtection="0"/>
    <xf numFmtId="168" fontId="99" fillId="0" borderId="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207" fontId="105" fillId="0" borderId="0" applyFont="0" applyFill="0" applyBorder="0" applyAlignment="0" applyProtection="0"/>
    <xf numFmtId="208" fontId="105" fillId="0" borderId="0" applyFont="0" applyFill="0" applyBorder="0" applyAlignment="0" applyProtection="0"/>
    <xf numFmtId="0" fontId="106" fillId="0" borderId="0" applyNumberFormat="0" applyBorder="0" applyProtection="0">
      <alignment vertical="center"/>
    </xf>
    <xf numFmtId="0" fontId="107" fillId="0" borderId="0">
      <alignment vertical="center"/>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0" fontId="93" fillId="0" borderId="0"/>
    <xf numFmtId="0" fontId="60" fillId="0" borderId="0">
      <protection locked="0"/>
    </xf>
    <xf numFmtId="210" fontId="60" fillId="0" borderId="0">
      <protection locked="0"/>
    </xf>
    <xf numFmtId="3" fontId="66" fillId="0" borderId="0" applyFont="0" applyFill="0" applyBorder="0" applyAlignment="0" applyProtection="0"/>
    <xf numFmtId="3" fontId="66" fillId="0" borderId="0" applyFont="0" applyFill="0" applyBorder="0" applyAlignment="0" applyProtection="0"/>
    <xf numFmtId="2" fontId="87" fillId="0" borderId="0" applyFont="0" applyFill="0" applyBorder="0" applyAlignment="0" applyProtection="0"/>
    <xf numFmtId="0" fontId="109" fillId="0" borderId="0"/>
    <xf numFmtId="0" fontId="28" fillId="0" borderId="0"/>
    <xf numFmtId="210" fontId="60" fillId="0" borderId="0">
      <protection locked="0"/>
    </xf>
    <xf numFmtId="168" fontId="110" fillId="110" borderId="0" applyNumberFormat="0" applyFont="0" applyBorder="0" applyAlignment="0" applyProtection="0"/>
    <xf numFmtId="167" fontId="111" fillId="0" borderId="0" applyProtection="0"/>
    <xf numFmtId="167" fontId="112" fillId="0" borderId="0" applyProtection="0"/>
    <xf numFmtId="167" fontId="113" fillId="0" borderId="0" applyProtection="0"/>
    <xf numFmtId="0" fontId="32" fillId="0" borderId="34"/>
    <xf numFmtId="0" fontId="32" fillId="0" borderId="34"/>
    <xf numFmtId="0" fontId="32" fillId="0" borderId="34"/>
    <xf numFmtId="0" fontId="114" fillId="39"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4" fillId="112" borderId="0" applyNumberFormat="0" applyBorder="0" applyAlignment="0" applyProtection="0"/>
    <xf numFmtId="0" fontId="116" fillId="4" borderId="0" applyNumberFormat="0" applyBorder="0" applyAlignment="0" applyProtection="0"/>
    <xf numFmtId="38" fontId="32" fillId="105" borderId="0" applyNumberFormat="0" applyBorder="0" applyAlignment="0" applyProtection="0"/>
    <xf numFmtId="167" fontId="85" fillId="0" borderId="0" applyProtection="0"/>
    <xf numFmtId="49" fontId="117" fillId="0" borderId="0" applyFill="0" applyBorder="0" applyAlignment="0" applyProtection="0">
      <alignment horizontal="left"/>
    </xf>
    <xf numFmtId="0" fontId="118" fillId="0" borderId="0"/>
    <xf numFmtId="0" fontId="118" fillId="0" borderId="35" applyNumberFormat="0" applyAlignment="0" applyProtection="0">
      <alignment horizontal="left" vertical="center"/>
    </xf>
    <xf numFmtId="0" fontId="118" fillId="0" borderId="33">
      <alignment horizontal="left" vertical="center"/>
    </xf>
    <xf numFmtId="0" fontId="118" fillId="0" borderId="33">
      <alignment horizontal="left" vertical="center"/>
    </xf>
    <xf numFmtId="167" fontId="119" fillId="0" borderId="0" applyNumberFormat="0" applyFont="0" applyFill="0" applyAlignment="0" applyProtection="0"/>
    <xf numFmtId="0" fontId="120" fillId="0" borderId="36" applyNumberFormat="0" applyFill="0" applyAlignment="0" applyProtection="0"/>
    <xf numFmtId="0" fontId="120" fillId="0" borderId="36" applyNumberFormat="0" applyFill="0" applyAlignment="0" applyProtection="0"/>
    <xf numFmtId="0" fontId="121" fillId="0" borderId="37" applyNumberFormat="0" applyFill="0" applyAlignment="0" applyProtection="0"/>
    <xf numFmtId="0" fontId="122" fillId="0" borderId="38" applyNumberFormat="0" applyFill="0" applyAlignment="0" applyProtection="0"/>
    <xf numFmtId="0" fontId="123" fillId="0" borderId="13" applyNumberFormat="0" applyFill="0" applyAlignment="0" applyProtection="0"/>
    <xf numFmtId="167" fontId="124" fillId="0" borderId="0" applyNumberFormat="0" applyFont="0" applyFill="0" applyAlignment="0" applyProtection="0"/>
    <xf numFmtId="0" fontId="125" fillId="0" borderId="39" applyNumberFormat="0" applyFill="0" applyAlignment="0" applyProtection="0"/>
    <xf numFmtId="0" fontId="125" fillId="0" borderId="39" applyNumberFormat="0" applyFill="0" applyAlignment="0" applyProtection="0"/>
    <xf numFmtId="0" fontId="126" fillId="0" borderId="40" applyNumberFormat="0" applyFill="0" applyAlignment="0" applyProtection="0"/>
    <xf numFmtId="0" fontId="127" fillId="0" borderId="40" applyNumberFormat="0" applyFill="0" applyAlignment="0" applyProtection="0"/>
    <xf numFmtId="0" fontId="128" fillId="0" borderId="14" applyNumberFormat="0" applyFill="0" applyAlignment="0" applyProtection="0"/>
    <xf numFmtId="0" fontId="129" fillId="0" borderId="41" applyNumberFormat="0" applyFill="0" applyAlignment="0" applyProtection="0"/>
    <xf numFmtId="0" fontId="130" fillId="0" borderId="42" applyNumberFormat="0" applyFill="0" applyAlignment="0" applyProtection="0"/>
    <xf numFmtId="0" fontId="130" fillId="0" borderId="42" applyNumberFormat="0" applyFill="0" applyAlignment="0" applyProtection="0"/>
    <xf numFmtId="0" fontId="131" fillId="0" borderId="43" applyNumberFormat="0" applyFill="0" applyAlignment="0" applyProtection="0"/>
    <xf numFmtId="0" fontId="132" fillId="0" borderId="15"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protection locked="0"/>
    </xf>
    <xf numFmtId="0" fontId="133" fillId="0" borderId="0">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168" fontId="110" fillId="113" borderId="0" applyNumberFormat="0" applyFont="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alignment vertical="top"/>
      <protection locked="0"/>
    </xf>
    <xf numFmtId="0" fontId="140" fillId="0" borderId="0"/>
    <xf numFmtId="0" fontId="141" fillId="42" borderId="22" applyNumberFormat="0" applyAlignment="0" applyProtection="0"/>
    <xf numFmtId="211" fontId="33" fillId="0" borderId="0" applyFont="0" applyFill="0" applyBorder="0" applyAlignment="0" applyProtection="0"/>
    <xf numFmtId="212" fontId="33" fillId="0" borderId="0" applyFont="0" applyFill="0" applyBorder="0" applyAlignment="0" applyProtection="0"/>
    <xf numFmtId="49" fontId="142" fillId="0" borderId="0" applyFill="0" applyBorder="0" applyAlignment="0" applyProtection="0"/>
    <xf numFmtId="0" fontId="143" fillId="0" borderId="0" applyFill="0" applyBorder="0" applyAlignment="0" applyProtection="0"/>
    <xf numFmtId="213" fontId="143" fillId="0" borderId="0" applyFill="0" applyBorder="0" applyAlignment="0" applyProtection="0"/>
    <xf numFmtId="214" fontId="144" fillId="0" borderId="0" applyFill="0" applyBorder="0" applyAlignment="0" applyProtection="0"/>
    <xf numFmtId="215" fontId="145" fillId="0" borderId="0" applyFill="0" applyBorder="0" applyAlignment="0" applyProtection="0"/>
    <xf numFmtId="216" fontId="145" fillId="0" borderId="0" applyFill="0" applyBorder="0" applyAlignment="0" applyProtection="0"/>
    <xf numFmtId="10" fontId="146" fillId="0" borderId="0"/>
    <xf numFmtId="10" fontId="32" fillId="110" borderId="29" applyNumberFormat="0" applyBorder="0" applyAlignment="0" applyProtection="0"/>
    <xf numFmtId="0" fontId="92" fillId="42" borderId="22" applyNumberFormat="0" applyAlignment="0" applyProtection="0"/>
    <xf numFmtId="0" fontId="147" fillId="7" borderId="16" applyNumberFormat="0" applyAlignment="0" applyProtection="0"/>
    <xf numFmtId="0" fontId="147" fillId="7" borderId="16" applyNumberFormat="0" applyAlignment="0" applyProtection="0"/>
    <xf numFmtId="0" fontId="148" fillId="96" borderId="22" applyNumberFormat="0" applyAlignment="0" applyProtection="0"/>
    <xf numFmtId="0" fontId="92" fillId="42" borderId="22" applyNumberFormat="0" applyAlignment="0" applyProtection="0"/>
    <xf numFmtId="0" fontId="92" fillId="42" borderId="22" applyNumberFormat="0" applyAlignment="0" applyProtection="0"/>
    <xf numFmtId="0" fontId="92" fillId="42" borderId="22" applyNumberFormat="0" applyAlignment="0" applyProtection="0"/>
    <xf numFmtId="0" fontId="149" fillId="63" borderId="24" applyNumberFormat="0" applyAlignment="0" applyProtection="0"/>
    <xf numFmtId="0" fontId="149" fillId="63" borderId="24" applyNumberFormat="0" applyAlignment="0" applyProtection="0"/>
    <xf numFmtId="0" fontId="148" fillId="96" borderId="22" applyNumberFormat="0" applyAlignment="0" applyProtection="0"/>
    <xf numFmtId="0" fontId="92" fillId="42" borderId="22" applyNumberFormat="0" applyAlignment="0" applyProtection="0"/>
    <xf numFmtId="0" fontId="148" fillId="96" borderId="22" applyNumberFormat="0" applyAlignment="0" applyProtection="0"/>
    <xf numFmtId="0" fontId="92" fillId="42" borderId="22" applyNumberFormat="0" applyAlignment="0" applyProtection="0"/>
    <xf numFmtId="0" fontId="148" fillId="96" borderId="22" applyNumberFormat="0" applyAlignment="0" applyProtection="0"/>
    <xf numFmtId="0" fontId="92" fillId="42" borderId="22" applyNumberFormat="0" applyAlignment="0" applyProtection="0"/>
    <xf numFmtId="0" fontId="92" fillId="42" borderId="22" applyNumberFormat="0" applyAlignment="0" applyProtection="0"/>
    <xf numFmtId="0" fontId="92" fillId="42" borderId="22" applyNumberFormat="0" applyAlignment="0" applyProtection="0"/>
    <xf numFmtId="0" fontId="92" fillId="42" borderId="22" applyNumberFormat="0" applyAlignment="0" applyProtection="0"/>
    <xf numFmtId="0" fontId="54" fillId="38" borderId="0" applyNumberFormat="0" applyBorder="0" applyAlignment="0" applyProtection="0"/>
    <xf numFmtId="0" fontId="150" fillId="0" borderId="0" applyNumberFormat="0" applyFill="0" applyBorder="0" applyAlignment="0" applyProtection="0">
      <alignment vertical="top"/>
      <protection locked="0"/>
    </xf>
    <xf numFmtId="0" fontId="151" fillId="61" borderId="44" applyNumberFormat="0" applyAlignment="0" applyProtection="0"/>
    <xf numFmtId="15" fontId="9" fillId="0" borderId="0"/>
    <xf numFmtId="217" fontId="49" fillId="0" borderId="0"/>
    <xf numFmtId="218" fontId="97" fillId="48" borderId="0" applyBorder="0" applyProtection="0"/>
    <xf numFmtId="218" fontId="98" fillId="110" borderId="0"/>
    <xf numFmtId="218" fontId="99" fillId="110" borderId="0"/>
    <xf numFmtId="0" fontId="152" fillId="0" borderId="0" applyNumberFormat="0" applyFill="0" applyBorder="0" applyAlignment="0" applyProtection="0">
      <alignment vertical="top"/>
      <protection locked="0"/>
    </xf>
    <xf numFmtId="0" fontId="153" fillId="0" borderId="45" applyNumberFormat="0" applyFill="0" applyAlignment="0" applyProtection="0"/>
    <xf numFmtId="167" fontId="154" fillId="0" borderId="0"/>
    <xf numFmtId="0" fontId="155" fillId="39" borderId="0" applyNumberFormat="0" applyBorder="0" applyAlignment="0" applyProtection="0"/>
    <xf numFmtId="167" fontId="156" fillId="0" borderId="0" applyProtection="0"/>
    <xf numFmtId="0" fontId="67" fillId="0" borderId="26"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58" fillId="0" borderId="47" applyNumberFormat="0" applyFill="0" applyAlignment="0" applyProtection="0"/>
    <xf numFmtId="0" fontId="159" fillId="0" borderId="18" applyNumberFormat="0" applyFill="0" applyAlignment="0" applyProtection="0"/>
    <xf numFmtId="0" fontId="160" fillId="0" borderId="23">
      <alignment horizontal="left"/>
      <protection locked="0"/>
    </xf>
    <xf numFmtId="0" fontId="161" fillId="0" borderId="0" applyNumberFormat="0" applyFill="0" applyBorder="0" applyAlignment="0" applyProtection="0">
      <alignment vertical="top"/>
      <protection locked="0"/>
    </xf>
    <xf numFmtId="219" fontId="66" fillId="0" borderId="0" applyFont="0" applyFill="0" applyBorder="0" applyAlignment="0" applyProtection="0"/>
    <xf numFmtId="220" fontId="162" fillId="0" borderId="0" applyFont="0" applyFill="0" applyBorder="0" applyAlignment="0" applyProtection="0"/>
    <xf numFmtId="41" fontId="110" fillId="0" borderId="0" applyFont="0" applyFill="0" applyBorder="0" applyAlignment="0" applyProtection="0"/>
    <xf numFmtId="43" fontId="110"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164" fontId="66" fillId="0" borderId="0" applyFont="0" applyFill="0" applyBorder="0" applyAlignment="0" applyProtection="0"/>
    <xf numFmtId="171" fontId="35" fillId="0" borderId="0"/>
    <xf numFmtId="223" fontId="93" fillId="0" borderId="0" applyFont="0" applyFill="0" applyBorder="0" applyAlignment="0" applyProtection="0"/>
    <xf numFmtId="224" fontId="93" fillId="0" borderId="0" applyFont="0" applyFill="0" applyBorder="0" applyAlignment="0" applyProtection="0"/>
    <xf numFmtId="225" fontId="60" fillId="0" borderId="0">
      <protection locked="0"/>
    </xf>
    <xf numFmtId="165" fontId="110" fillId="0" borderId="0" applyFont="0" applyFill="0" applyBorder="0" applyAlignment="0" applyProtection="0"/>
    <xf numFmtId="166" fontId="110" fillId="0" borderId="0" applyFont="0" applyFill="0" applyBorder="0" applyAlignment="0" applyProtection="0"/>
    <xf numFmtId="226" fontId="93" fillId="0" borderId="0" applyFont="0" applyFill="0" applyBorder="0" applyAlignment="0" applyProtection="0"/>
    <xf numFmtId="227" fontId="93" fillId="0" borderId="0" applyFont="0" applyFill="0" applyBorder="0" applyAlignment="0" applyProtection="0"/>
    <xf numFmtId="228" fontId="60" fillId="0" borderId="0">
      <protection locked="0"/>
    </xf>
    <xf numFmtId="229" fontId="60" fillId="0" borderId="0">
      <protection locked="0"/>
    </xf>
    <xf numFmtId="3" fontId="33" fillId="0" borderId="0" applyFont="0"/>
    <xf numFmtId="230" fontId="163" fillId="0" borderId="0"/>
    <xf numFmtId="0" fontId="164" fillId="0" borderId="0"/>
    <xf numFmtId="0" fontId="165" fillId="0" borderId="0"/>
    <xf numFmtId="0" fontId="166" fillId="114" borderId="0" applyNumberFormat="0" applyBorder="0" applyAlignment="0" applyProtection="0"/>
    <xf numFmtId="0" fontId="167" fillId="114"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167" fillId="96" borderId="0" applyNumberFormat="0" applyBorder="0" applyAlignment="0" applyProtection="0"/>
    <xf numFmtId="0" fontId="169" fillId="6" borderId="0" applyNumberFormat="0" applyBorder="0" applyAlignment="0" applyProtection="0"/>
    <xf numFmtId="0" fontId="167" fillId="114" borderId="0" applyNumberFormat="0" applyBorder="0" applyAlignment="0" applyProtection="0"/>
    <xf numFmtId="0" fontId="170" fillId="0" borderId="0"/>
    <xf numFmtId="0" fontId="107" fillId="0" borderId="0"/>
    <xf numFmtId="0" fontId="28" fillId="0" borderId="0"/>
    <xf numFmtId="0" fontId="28" fillId="0" borderId="0"/>
    <xf numFmtId="0" fontId="171" fillId="0" borderId="0"/>
    <xf numFmtId="0" fontId="171" fillId="0" borderId="0"/>
    <xf numFmtId="0" fontId="171" fillId="0" borderId="0"/>
    <xf numFmtId="0" fontId="96" fillId="0" borderId="0"/>
    <xf numFmtId="0" fontId="86" fillId="0" borderId="0"/>
    <xf numFmtId="0" fontId="86" fillId="0" borderId="0"/>
    <xf numFmtId="0" fontId="86" fillId="0" borderId="0"/>
    <xf numFmtId="0" fontId="86" fillId="0" borderId="0"/>
    <xf numFmtId="0" fontId="46" fillId="0" borderId="0" applyNumberFormat="0" applyBorder="0" applyProtection="0"/>
    <xf numFmtId="0" fontId="172" fillId="0" borderId="0" applyNumberFormat="0" applyBorder="0" applyProtection="0"/>
    <xf numFmtId="0" fontId="46" fillId="0" borderId="0" applyNumberFormat="0" applyBorder="0" applyProtection="0"/>
    <xf numFmtId="0" fontId="9" fillId="0" borderId="0"/>
    <xf numFmtId="0" fontId="172" fillId="0" borderId="0" applyNumberFormat="0" applyBorder="0" applyProtection="0"/>
    <xf numFmtId="0" fontId="172" fillId="0" borderId="0" applyNumberFormat="0" applyBorder="0" applyProtection="0"/>
    <xf numFmtId="0" fontId="9" fillId="0" borderId="0"/>
    <xf numFmtId="0" fontId="81" fillId="0" borderId="0"/>
    <xf numFmtId="0" fontId="172" fillId="0" borderId="0" applyNumberFormat="0" applyBorder="0" applyProtection="0"/>
    <xf numFmtId="0" fontId="172" fillId="0" borderId="0" applyNumberFormat="0" applyBorder="0" applyProtection="0"/>
    <xf numFmtId="0" fontId="172" fillId="0" borderId="0" applyNumberFormat="0" applyBorder="0" applyProtection="0"/>
    <xf numFmtId="0" fontId="1" fillId="0" borderId="0"/>
    <xf numFmtId="0" fontId="38" fillId="0" borderId="0" applyNumberFormat="0" applyBorder="0" applyProtection="0"/>
    <xf numFmtId="0" fontId="9" fillId="0" borderId="0"/>
    <xf numFmtId="0" fontId="38" fillId="0" borderId="0" applyNumberFormat="0" applyBorder="0" applyProtection="0"/>
    <xf numFmtId="0" fontId="46" fillId="0" borderId="0" applyNumberFormat="0" applyBorder="0" applyProtection="0"/>
    <xf numFmtId="0" fontId="1" fillId="0" borderId="0"/>
    <xf numFmtId="0" fontId="46" fillId="0" borderId="0" applyNumberFormat="0" applyBorder="0" applyProtection="0"/>
    <xf numFmtId="0" fontId="46" fillId="0" borderId="0" applyNumberFormat="0" applyBorder="0" applyProtection="0"/>
    <xf numFmtId="0" fontId="9" fillId="0" borderId="0"/>
    <xf numFmtId="0" fontId="46" fillId="0" borderId="0" applyNumberFormat="0" applyBorder="0" applyProtection="0"/>
    <xf numFmtId="0" fontId="1" fillId="0" borderId="0"/>
    <xf numFmtId="0" fontId="95" fillId="0" borderId="0"/>
    <xf numFmtId="0" fontId="95" fillId="0" borderId="0"/>
    <xf numFmtId="0" fontId="9" fillId="0" borderId="0"/>
    <xf numFmtId="0" fontId="9" fillId="0" borderId="0"/>
    <xf numFmtId="0" fontId="38" fillId="0" borderId="0" applyNumberFormat="0" applyBorder="0" applyProtection="0"/>
    <xf numFmtId="0" fontId="173" fillId="0" borderId="0"/>
    <xf numFmtId="0" fontId="11" fillId="0" borderId="0"/>
    <xf numFmtId="0" fontId="9" fillId="0" borderId="0"/>
    <xf numFmtId="0" fontId="38" fillId="0" borderId="0" applyNumberFormat="0" applyBorder="0" applyProtection="0"/>
    <xf numFmtId="0" fontId="174" fillId="0" borderId="0"/>
    <xf numFmtId="0" fontId="46" fillId="0" borderId="0" applyNumberFormat="0" applyBorder="0" applyProtection="0"/>
    <xf numFmtId="0" fontId="38" fillId="0" borderId="0" applyNumberFormat="0" applyBorder="0" applyProtection="0"/>
    <xf numFmtId="0" fontId="175" fillId="0" borderId="0"/>
    <xf numFmtId="0" fontId="85" fillId="0" borderId="0"/>
    <xf numFmtId="0" fontId="176" fillId="0" borderId="0"/>
    <xf numFmtId="0" fontId="95" fillId="0" borderId="0"/>
    <xf numFmtId="0" fontId="177" fillId="0" borderId="0"/>
    <xf numFmtId="0" fontId="1" fillId="0" borderId="0"/>
    <xf numFmtId="0" fontId="177" fillId="0" borderId="0"/>
    <xf numFmtId="0" fontId="81" fillId="0" borderId="0"/>
    <xf numFmtId="0" fontId="177" fillId="0" borderId="0"/>
    <xf numFmtId="0" fontId="177" fillId="0" borderId="0"/>
    <xf numFmtId="0" fontId="9" fillId="0" borderId="0"/>
    <xf numFmtId="0" fontId="81" fillId="0" borderId="0"/>
    <xf numFmtId="0" fontId="177" fillId="0" borderId="0"/>
    <xf numFmtId="0" fontId="1" fillId="0" borderId="0"/>
    <xf numFmtId="0" fontId="177" fillId="0" borderId="0"/>
    <xf numFmtId="0" fontId="11"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82" fillId="0" borderId="0" applyNumberFormat="0" applyFont="0" applyBorder="0" applyProtection="0"/>
    <xf numFmtId="0" fontId="82" fillId="0" borderId="0" applyNumberFormat="0" applyFont="0" applyBorder="0" applyProtection="0"/>
    <xf numFmtId="0" fontId="9" fillId="0" borderId="0"/>
    <xf numFmtId="0" fontId="172" fillId="0" borderId="0" applyNumberFormat="0" applyBorder="0" applyProtection="0"/>
    <xf numFmtId="0" fontId="82" fillId="0" borderId="0" applyNumberFormat="0" applyFont="0" applyBorder="0" applyProtection="0"/>
    <xf numFmtId="0" fontId="110" fillId="0" borderId="0"/>
    <xf numFmtId="0" fontId="9" fillId="0" borderId="0"/>
    <xf numFmtId="0" fontId="31" fillId="0" borderId="0"/>
    <xf numFmtId="0" fontId="85" fillId="0" borderId="0"/>
    <xf numFmtId="0" fontId="177" fillId="0" borderId="0"/>
    <xf numFmtId="0" fontId="177" fillId="0" borderId="0"/>
    <xf numFmtId="0" fontId="177" fillId="0" borderId="0"/>
    <xf numFmtId="0" fontId="177" fillId="0" borderId="0"/>
    <xf numFmtId="0" fontId="177" fillId="0" borderId="0"/>
    <xf numFmtId="0" fontId="8" fillId="0" borderId="0"/>
    <xf numFmtId="0" fontId="81" fillId="0" borderId="0"/>
    <xf numFmtId="0" fontId="81" fillId="0" borderId="0"/>
    <xf numFmtId="0" fontId="81" fillId="0" borderId="0"/>
    <xf numFmtId="0" fontId="177" fillId="0" borderId="0"/>
    <xf numFmtId="0" fontId="9" fillId="0" borderId="0"/>
    <xf numFmtId="0" fontId="81" fillId="0" borderId="0"/>
    <xf numFmtId="0" fontId="177" fillId="0" borderId="0"/>
    <xf numFmtId="0" fontId="8" fillId="0" borderId="0"/>
    <xf numFmtId="0" fontId="177" fillId="0" borderId="0"/>
    <xf numFmtId="0" fontId="1" fillId="0" borderId="0"/>
    <xf numFmtId="0" fontId="177" fillId="0" borderId="0"/>
    <xf numFmtId="0" fontId="9" fillId="0" borderId="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178" fillId="0" borderId="0"/>
    <xf numFmtId="0" fontId="178" fillId="0" borderId="0"/>
    <xf numFmtId="0" fontId="178" fillId="0" borderId="0"/>
    <xf numFmtId="0" fontId="178" fillId="0" borderId="0"/>
    <xf numFmtId="0" fontId="178" fillId="0" borderId="0"/>
    <xf numFmtId="0" fontId="178" fillId="0" borderId="0"/>
    <xf numFmtId="0" fontId="9" fillId="0" borderId="0"/>
    <xf numFmtId="0" fontId="9" fillId="0" borderId="0"/>
    <xf numFmtId="0" fontId="9" fillId="0" borderId="0"/>
    <xf numFmtId="0" fontId="9" fillId="0" borderId="0"/>
    <xf numFmtId="0" fontId="9" fillId="0" borderId="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95"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46" fillId="0" borderId="0" applyNumberFormat="0" applyBorder="0" applyProtection="0"/>
    <xf numFmtId="0" fontId="46" fillId="0" borderId="0" applyNumberFormat="0" applyBorder="0" applyProtection="0"/>
    <xf numFmtId="0" fontId="2" fillId="0" borderId="0"/>
    <xf numFmtId="0" fontId="172" fillId="0" borderId="0" applyNumberFormat="0" applyBorder="0" applyProtection="0"/>
    <xf numFmtId="0" fontId="2" fillId="0" borderId="0"/>
    <xf numFmtId="0" fontId="9" fillId="0" borderId="0"/>
    <xf numFmtId="0" fontId="82" fillId="0" borderId="0"/>
    <xf numFmtId="0" fontId="9" fillId="0" borderId="0"/>
    <xf numFmtId="0" fontId="82" fillId="0" borderId="0"/>
    <xf numFmtId="0" fontId="179" fillId="0" borderId="0" applyNumberFormat="0" applyBorder="0" applyProtection="0"/>
    <xf numFmtId="0" fontId="179" fillId="0" borderId="0" applyNumberFormat="0" applyBorder="0" applyProtection="0"/>
    <xf numFmtId="0" fontId="9" fillId="0" borderId="0"/>
    <xf numFmtId="231" fontId="89" fillId="0" borderId="0" applyFill="0" applyBorder="0" applyAlignment="0" applyProtection="0">
      <alignment horizontal="right"/>
    </xf>
    <xf numFmtId="0" fontId="105" fillId="0" borderId="0"/>
    <xf numFmtId="0" fontId="162" fillId="0" borderId="0"/>
    <xf numFmtId="0" fontId="180" fillId="0" borderId="0"/>
    <xf numFmtId="0" fontId="181" fillId="0" borderId="0" applyNumberFormat="0" applyFill="0" applyBorder="0" applyAlignment="0" applyProtection="0"/>
    <xf numFmtId="0" fontId="9" fillId="47" borderId="32" applyNumberFormat="0" applyFont="0" applyAlignment="0" applyProtection="0"/>
    <xf numFmtId="0" fontId="9" fillId="47" borderId="32" applyNumberFormat="0" applyFont="0" applyAlignment="0" applyProtection="0"/>
    <xf numFmtId="0" fontId="9" fillId="47" borderId="32" applyNumberFormat="0" applyFont="0" applyAlignment="0" applyProtection="0"/>
    <xf numFmtId="0" fontId="9" fillId="95" borderId="32" applyNumberFormat="0" applyFont="0" applyAlignment="0" applyProtection="0"/>
    <xf numFmtId="0" fontId="82" fillId="48" borderId="48" applyNumberFormat="0" applyFont="0" applyAlignment="0" applyProtection="0"/>
    <xf numFmtId="0" fontId="82" fillId="48" borderId="48" applyNumberFormat="0" applyFont="0" applyAlignment="0" applyProtection="0"/>
    <xf numFmtId="0" fontId="9" fillId="95" borderId="32" applyNumberFormat="0" applyFont="0" applyAlignment="0" applyProtection="0"/>
    <xf numFmtId="0" fontId="39" fillId="10" borderId="20" applyNumberFormat="0" applyFont="0" applyAlignment="0" applyProtection="0"/>
    <xf numFmtId="0" fontId="182" fillId="0" borderId="23"/>
    <xf numFmtId="4" fontId="37" fillId="0" borderId="0" applyFont="0" applyFill="0" applyBorder="0" applyAlignment="0" applyProtection="0"/>
    <xf numFmtId="4" fontId="89" fillId="0" borderId="0" applyFont="0" applyFill="0" applyBorder="0" applyAlignment="0" applyProtection="0">
      <alignment horizontal="left"/>
    </xf>
    <xf numFmtId="49" fontId="183" fillId="0" borderId="0"/>
    <xf numFmtId="49" fontId="35" fillId="0" borderId="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5" fillId="50" borderId="49" applyNumberFormat="0" applyAlignment="0" applyProtection="0"/>
    <xf numFmtId="0" fontId="185" fillId="50" borderId="49" applyNumberFormat="0" applyAlignment="0" applyProtection="0"/>
    <xf numFmtId="0" fontId="184" fillId="100" borderId="44" applyNumberFormat="0" applyAlignment="0" applyProtection="0"/>
    <xf numFmtId="0" fontId="186" fillId="8" borderId="17" applyNumberFormat="0" applyAlignment="0" applyProtection="0"/>
    <xf numFmtId="0" fontId="93" fillId="0" borderId="0" applyFont="0" applyFill="0" applyBorder="0" applyAlignment="0" applyProtection="0"/>
    <xf numFmtId="0" fontId="93" fillId="0" borderId="0" applyFont="0" applyFill="0" applyBorder="0" applyAlignment="0" applyProtection="0"/>
    <xf numFmtId="0" fontId="9" fillId="0" borderId="0"/>
    <xf numFmtId="0" fontId="11" fillId="0" borderId="0"/>
    <xf numFmtId="0" fontId="38" fillId="0" borderId="0" applyNumberFormat="0" applyBorder="0" applyProtection="0"/>
    <xf numFmtId="0" fontId="11" fillId="0" borderId="0"/>
    <xf numFmtId="0" fontId="38" fillId="0" borderId="0" applyNumberFormat="0" applyBorder="0" applyProtection="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8" fillId="0" borderId="0"/>
    <xf numFmtId="0" fontId="8" fillId="0" borderId="0"/>
    <xf numFmtId="0" fontId="187" fillId="101" borderId="27" applyNumberFormat="0" applyAlignment="0" applyProtection="0"/>
    <xf numFmtId="0" fontId="188" fillId="0" borderId="0" applyNumberFormat="0" applyFill="0" applyBorder="0" applyAlignment="0" applyProtection="0"/>
    <xf numFmtId="232" fontId="105" fillId="0" borderId="0" applyFont="0" applyFill="0" applyBorder="0" applyAlignment="0" applyProtection="0"/>
    <xf numFmtId="233" fontId="105" fillId="0" borderId="0" applyFont="0" applyFill="0" applyBorder="0" applyAlignment="0" applyProtection="0"/>
    <xf numFmtId="0" fontId="28" fillId="0" borderId="0"/>
    <xf numFmtId="10" fontId="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 fillId="0" borderId="0" applyFont="0" applyFill="0" applyBorder="0" applyAlignment="0" applyProtection="0"/>
    <xf numFmtId="9" fontId="178"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1" fillId="0" borderId="0" applyFont="0" applyFill="0" applyBorder="0" applyAlignment="0" applyProtection="0"/>
    <xf numFmtId="9" fontId="11" fillId="0" borderId="0" applyFont="0" applyFill="0" applyBorder="0" applyAlignment="0" applyProtection="0"/>
    <xf numFmtId="9" fontId="81" fillId="0" borderId="0" applyFont="0" applyFill="0" applyBorder="0" applyAlignment="0" applyProtection="0"/>
    <xf numFmtId="234" fontId="33" fillId="0" borderId="0" applyFont="0" applyFill="0" applyBorder="0" applyAlignment="0" applyProtection="0"/>
    <xf numFmtId="235" fontId="41" fillId="0" borderId="0" applyFont="0" applyFill="0" applyBorder="0" applyAlignment="0" applyProtection="0"/>
    <xf numFmtId="236" fontId="41" fillId="0" borderId="0" applyFont="0" applyFill="0" applyBorder="0" applyAlignment="0" applyProtection="0"/>
    <xf numFmtId="237" fontId="60" fillId="0" borderId="0">
      <protection locked="0"/>
    </xf>
    <xf numFmtId="2" fontId="66" fillId="0" borderId="0" applyFont="0" applyFill="0" applyBorder="0" applyAlignment="0" applyProtection="0"/>
    <xf numFmtId="168" fontId="97" fillId="115" borderId="0" applyBorder="0" applyProtection="0"/>
    <xf numFmtId="168" fontId="97" fillId="115" borderId="0" applyBorder="0" applyProtection="0"/>
    <xf numFmtId="168" fontId="99" fillId="116" borderId="0" applyBorder="0" applyProtection="0"/>
    <xf numFmtId="168" fontId="98" fillId="116" borderId="0" applyBorder="0" applyProtection="0"/>
    <xf numFmtId="168" fontId="99" fillId="116" borderId="0" applyBorder="0" applyProtection="0"/>
    <xf numFmtId="0" fontId="9" fillId="47" borderId="32" applyNumberFormat="0" applyFont="0" applyAlignment="0" applyProtection="0"/>
    <xf numFmtId="238" fontId="60" fillId="0" borderId="0">
      <protection locked="0"/>
    </xf>
    <xf numFmtId="239" fontId="9" fillId="0" borderId="0" applyFont="0" applyFill="0" applyBorder="0" applyAlignment="0" applyProtection="0"/>
    <xf numFmtId="237" fontId="60" fillId="0" borderId="0">
      <protection locked="0"/>
    </xf>
    <xf numFmtId="240" fontId="89" fillId="0" borderId="0" applyFill="0" applyBorder="0" applyAlignment="0"/>
    <xf numFmtId="167" fontId="189" fillId="0" borderId="0"/>
    <xf numFmtId="0" fontId="93" fillId="0" borderId="0" applyNumberFormat="0" applyFont="0" applyFill="0" applyBorder="0" applyAlignment="0" applyProtection="0">
      <alignment horizontal="left"/>
    </xf>
    <xf numFmtId="15" fontId="93" fillId="0" borderId="0" applyFont="0" applyFill="0" applyBorder="0" applyAlignment="0" applyProtection="0"/>
    <xf numFmtId="4" fontId="93" fillId="0" borderId="0" applyFont="0" applyFill="0" applyBorder="0" applyAlignment="0" applyProtection="0"/>
    <xf numFmtId="0" fontId="190" fillId="0" borderId="50">
      <alignment horizontal="center"/>
    </xf>
    <xf numFmtId="3" fontId="93" fillId="0" borderId="0" applyFont="0" applyFill="0" applyBorder="0" applyAlignment="0" applyProtection="0"/>
    <xf numFmtId="0" fontId="93" fillId="117" borderId="0" applyNumberFormat="0" applyFont="0" applyBorder="0" applyAlignment="0" applyProtection="0"/>
    <xf numFmtId="0" fontId="41" fillId="0" borderId="0"/>
    <xf numFmtId="238" fontId="60" fillId="0" borderId="0">
      <protection locked="0"/>
    </xf>
    <xf numFmtId="241" fontId="60" fillId="0" borderId="0">
      <protection locked="0"/>
    </xf>
    <xf numFmtId="0" fontId="191" fillId="0" borderId="23" applyNumberFormat="0" applyFill="0" applyBorder="0" applyAlignment="0" applyProtection="0">
      <protection hidden="1"/>
    </xf>
    <xf numFmtId="168" fontId="192" fillId="0" borderId="0"/>
    <xf numFmtId="0" fontId="193" fillId="0" borderId="0"/>
    <xf numFmtId="167" fontId="7" fillId="0" borderId="0" applyFill="0" applyBorder="0" applyProtection="0"/>
    <xf numFmtId="0" fontId="194" fillId="0" borderId="26" applyNumberFormat="0" applyFill="0" applyAlignment="0" applyProtection="0"/>
    <xf numFmtId="4" fontId="195" fillId="114" borderId="51" applyNumberFormat="0" applyProtection="0">
      <alignment vertical="center"/>
    </xf>
    <xf numFmtId="4" fontId="196" fillId="118" borderId="52" applyProtection="0">
      <alignment vertical="center"/>
    </xf>
    <xf numFmtId="4" fontId="195" fillId="114" borderId="51" applyNumberFormat="0" applyProtection="0">
      <alignment vertical="center"/>
    </xf>
    <xf numFmtId="4" fontId="196" fillId="118" borderId="52" applyProtection="0">
      <alignment vertical="center"/>
    </xf>
    <xf numFmtId="4" fontId="195" fillId="114" borderId="51" applyNumberFormat="0" applyFill="0" applyProtection="0">
      <alignment vertical="center"/>
    </xf>
    <xf numFmtId="4" fontId="195" fillId="114" borderId="51" applyNumberFormat="0" applyProtection="0">
      <alignment vertical="center"/>
    </xf>
    <xf numFmtId="4" fontId="195" fillId="114" borderId="51" applyNumberFormat="0" applyProtection="0">
      <alignment vertical="center"/>
    </xf>
    <xf numFmtId="4" fontId="197" fillId="114" borderId="51" applyNumberFormat="0" applyFill="0" applyProtection="0">
      <alignment vertical="center"/>
    </xf>
    <xf numFmtId="4" fontId="198" fillId="114" borderId="51" applyNumberFormat="0" applyProtection="0">
      <alignment vertical="center"/>
    </xf>
    <xf numFmtId="4" fontId="199" fillId="118" borderId="52" applyProtection="0">
      <alignment vertical="center"/>
    </xf>
    <xf numFmtId="4" fontId="199" fillId="118" borderId="52" applyProtection="0">
      <alignment vertical="center"/>
    </xf>
    <xf numFmtId="4" fontId="198" fillId="119" borderId="51" applyNumberFormat="0" applyProtection="0">
      <alignment vertical="center"/>
    </xf>
    <xf numFmtId="4" fontId="198" fillId="119" borderId="51" applyNumberFormat="0" applyProtection="0">
      <alignment vertical="center"/>
    </xf>
    <xf numFmtId="4" fontId="198" fillId="119" borderId="51" applyNumberFormat="0" applyProtection="0">
      <alignment vertical="center"/>
    </xf>
    <xf numFmtId="4" fontId="198" fillId="114" borderId="51" applyNumberFormat="0" applyProtection="0">
      <alignment vertical="center"/>
    </xf>
    <xf numFmtId="4" fontId="198" fillId="114" borderId="51" applyNumberFormat="0" applyProtection="0">
      <alignment vertical="center"/>
    </xf>
    <xf numFmtId="4" fontId="195" fillId="114" borderId="51" applyNumberFormat="0" applyProtection="0">
      <alignment horizontal="left" vertical="center" indent="1"/>
    </xf>
    <xf numFmtId="4" fontId="196" fillId="118" borderId="52" applyProtection="0">
      <alignment horizontal="left" vertical="center" indent="1"/>
    </xf>
    <xf numFmtId="4" fontId="195" fillId="114" borderId="51" applyNumberFormat="0" applyProtection="0">
      <alignment horizontal="left" vertical="center" indent="1"/>
    </xf>
    <xf numFmtId="4" fontId="196" fillId="118" borderId="52" applyProtection="0">
      <alignment horizontal="left" vertical="center" indent="1"/>
    </xf>
    <xf numFmtId="4" fontId="195" fillId="114" borderId="51" applyNumberFormat="0" applyFill="0" applyProtection="0">
      <alignment horizontal="left" vertical="center" indent="1"/>
    </xf>
    <xf numFmtId="4" fontId="195" fillId="119" borderId="51" applyNumberFormat="0" applyProtection="0">
      <alignment horizontal="left" vertical="center" indent="1"/>
    </xf>
    <xf numFmtId="4" fontId="195" fillId="119" borderId="51" applyNumberFormat="0" applyProtection="0">
      <alignment horizontal="left" vertical="center" indent="1"/>
    </xf>
    <xf numFmtId="4" fontId="195" fillId="119" borderId="51" applyNumberFormat="0" applyProtection="0">
      <alignment horizontal="left" vertical="center" indent="1"/>
    </xf>
    <xf numFmtId="4" fontId="195" fillId="114" borderId="51" applyNumberFormat="0" applyProtection="0">
      <alignment horizontal="left" vertical="center" indent="1"/>
    </xf>
    <xf numFmtId="4" fontId="195" fillId="114" borderId="51" applyNumberFormat="0" applyProtection="0">
      <alignment horizontal="left" vertical="center" indent="1"/>
    </xf>
    <xf numFmtId="4" fontId="200" fillId="114" borderId="53" applyNumberFormat="0" applyFill="0" applyProtection="0">
      <alignment horizontal="left" vertical="center"/>
    </xf>
    <xf numFmtId="0" fontId="195" fillId="114" borderId="51" applyNumberFormat="0" applyProtection="0">
      <alignment horizontal="left" vertical="top" indent="1"/>
    </xf>
    <xf numFmtId="0" fontId="196" fillId="118" borderId="52" applyNumberFormat="0" applyProtection="0">
      <alignment horizontal="left" vertical="top" indent="1"/>
    </xf>
    <xf numFmtId="0" fontId="196" fillId="118" borderId="52" applyNumberFormat="0" applyProtection="0">
      <alignment horizontal="left" vertical="top" indent="1"/>
    </xf>
    <xf numFmtId="0" fontId="195" fillId="119" borderId="51" applyNumberFormat="0" applyProtection="0">
      <alignment horizontal="left" vertical="top" indent="1"/>
    </xf>
    <xf numFmtId="0" fontId="195" fillId="119" borderId="51" applyNumberFormat="0" applyProtection="0">
      <alignment horizontal="left" vertical="top" indent="1"/>
    </xf>
    <xf numFmtId="0" fontId="195" fillId="119" borderId="51" applyNumberFormat="0" applyProtection="0">
      <alignment horizontal="left" vertical="top" indent="1"/>
    </xf>
    <xf numFmtId="0" fontId="195" fillId="114" borderId="51" applyNumberFormat="0" applyProtection="0">
      <alignment horizontal="left" vertical="top" indent="1"/>
    </xf>
    <xf numFmtId="0" fontId="195" fillId="114" borderId="51" applyNumberFormat="0" applyProtection="0">
      <alignment horizontal="left" vertical="top" indent="1"/>
    </xf>
    <xf numFmtId="4" fontId="195" fillId="43" borderId="0" applyNumberFormat="0" applyProtection="0">
      <alignment horizontal="left" vertical="center" indent="1"/>
    </xf>
    <xf numFmtId="4" fontId="201" fillId="44" borderId="0" applyBorder="0" applyProtection="0">
      <alignment horizontal="left" vertical="center" indent="1"/>
    </xf>
    <xf numFmtId="4" fontId="195" fillId="0" borderId="0" applyNumberFormat="0" applyProtection="0">
      <alignment horizontal="left" vertical="center" indent="1"/>
    </xf>
    <xf numFmtId="4" fontId="201" fillId="44" borderId="0" applyBorder="0" applyProtection="0">
      <alignment horizontal="left" vertical="center" indent="1"/>
    </xf>
    <xf numFmtId="4" fontId="195" fillId="43" borderId="0" applyNumberFormat="0" applyFill="0" applyProtection="0">
      <alignment horizontal="left" vertical="center" indent="1"/>
    </xf>
    <xf numFmtId="4" fontId="195" fillId="120" borderId="0" applyNumberFormat="0" applyProtection="0">
      <alignment horizontal="left" vertical="center" indent="1"/>
    </xf>
    <xf numFmtId="4" fontId="200" fillId="43" borderId="0" applyNumberFormat="0" applyFill="0" applyProtection="0">
      <alignment horizontal="left" vertical="center" indent="1"/>
    </xf>
    <xf numFmtId="4" fontId="202" fillId="121" borderId="54" applyNumberFormat="0" applyProtection="0">
      <alignment vertical="center"/>
    </xf>
    <xf numFmtId="4" fontId="37" fillId="38" borderId="51" applyNumberFormat="0" applyProtection="0">
      <alignment horizontal="right" vertical="center"/>
    </xf>
    <xf numFmtId="4" fontId="38" fillId="53" borderId="52" applyProtection="0">
      <alignment horizontal="right" vertical="center"/>
    </xf>
    <xf numFmtId="4" fontId="38" fillId="53" borderId="52" applyProtection="0">
      <alignment horizontal="right" vertical="center"/>
    </xf>
    <xf numFmtId="4" fontId="37" fillId="38" borderId="51" applyNumberFormat="0" applyProtection="0">
      <alignment horizontal="right" vertical="center"/>
    </xf>
    <xf numFmtId="4" fontId="37" fillId="38" borderId="51" applyNumberFormat="0" applyProtection="0">
      <alignment horizontal="right" vertical="center"/>
    </xf>
    <xf numFmtId="4" fontId="37" fillId="45" borderId="51" applyNumberFormat="0" applyProtection="0">
      <alignment horizontal="right" vertical="center"/>
    </xf>
    <xf numFmtId="4" fontId="38" fillId="46" borderId="52" applyProtection="0">
      <alignment horizontal="right" vertical="center"/>
    </xf>
    <xf numFmtId="4" fontId="38" fillId="46" borderId="52" applyProtection="0">
      <alignment horizontal="right" vertical="center"/>
    </xf>
    <xf numFmtId="4" fontId="37" fillId="45" borderId="51" applyNumberFormat="0" applyProtection="0">
      <alignment horizontal="right" vertical="center"/>
    </xf>
    <xf numFmtId="4" fontId="37" fillId="45" borderId="51" applyNumberFormat="0" applyProtection="0">
      <alignment horizontal="right" vertical="center"/>
    </xf>
    <xf numFmtId="4" fontId="37" fillId="36" borderId="51" applyNumberFormat="0" applyProtection="0">
      <alignment horizontal="right" vertical="center"/>
    </xf>
    <xf numFmtId="4" fontId="38" fillId="122" borderId="52" applyProtection="0">
      <alignment horizontal="right" vertical="center"/>
    </xf>
    <xf numFmtId="4" fontId="38" fillId="122" borderId="52" applyProtection="0">
      <alignment horizontal="right" vertical="center"/>
    </xf>
    <xf numFmtId="4" fontId="37" fillId="36" borderId="51" applyNumberFormat="0" applyProtection="0">
      <alignment horizontal="right" vertical="center"/>
    </xf>
    <xf numFmtId="4" fontId="37" fillId="36" borderId="51" applyNumberFormat="0" applyProtection="0">
      <alignment horizontal="right" vertical="center"/>
    </xf>
    <xf numFmtId="4" fontId="174" fillId="103" borderId="54" applyNumberFormat="0" applyProtection="0">
      <alignment vertical="center"/>
    </xf>
    <xf numFmtId="4" fontId="37" fillId="57" borderId="51" applyNumberFormat="0" applyProtection="0">
      <alignment horizontal="right" vertical="center"/>
    </xf>
    <xf numFmtId="4" fontId="38" fillId="123" borderId="52" applyProtection="0">
      <alignment horizontal="right" vertical="center"/>
    </xf>
    <xf numFmtId="4" fontId="38" fillId="123" borderId="52" applyProtection="0">
      <alignment horizontal="right" vertical="center"/>
    </xf>
    <xf numFmtId="4" fontId="37" fillId="57" borderId="51" applyNumberFormat="0" applyProtection="0">
      <alignment horizontal="right" vertical="center"/>
    </xf>
    <xf numFmtId="4" fontId="37" fillId="57" borderId="51" applyNumberFormat="0" applyProtection="0">
      <alignment horizontal="right" vertical="center"/>
    </xf>
    <xf numFmtId="4" fontId="37" fillId="67" borderId="51" applyNumberFormat="0" applyProtection="0">
      <alignment horizontal="right" vertical="center"/>
    </xf>
    <xf numFmtId="4" fontId="38" fillId="99" borderId="52" applyProtection="0">
      <alignment horizontal="right" vertical="center"/>
    </xf>
    <xf numFmtId="4" fontId="38" fillId="99" borderId="52" applyProtection="0">
      <alignment horizontal="right" vertical="center"/>
    </xf>
    <xf numFmtId="4" fontId="37" fillId="67" borderId="51" applyNumberFormat="0" applyProtection="0">
      <alignment horizontal="right" vertical="center"/>
    </xf>
    <xf numFmtId="4" fontId="37" fillId="67" borderId="51" applyNumberFormat="0" applyProtection="0">
      <alignment horizontal="right" vertical="center"/>
    </xf>
    <xf numFmtId="4" fontId="37" fillId="65" borderId="51" applyNumberFormat="0" applyProtection="0">
      <alignment horizontal="right" vertical="center"/>
    </xf>
    <xf numFmtId="4" fontId="38" fillId="124" borderId="52" applyProtection="0">
      <alignment horizontal="right" vertical="center"/>
    </xf>
    <xf numFmtId="4" fontId="38" fillId="124" borderId="52" applyProtection="0">
      <alignment horizontal="right" vertical="center"/>
    </xf>
    <xf numFmtId="4" fontId="37" fillId="65" borderId="51" applyNumberFormat="0" applyProtection="0">
      <alignment horizontal="right" vertical="center"/>
    </xf>
    <xf numFmtId="4" fontId="37" fillId="65" borderId="51" applyNumberFormat="0" applyProtection="0">
      <alignment horizontal="right" vertical="center"/>
    </xf>
    <xf numFmtId="4" fontId="202" fillId="125" borderId="54" applyNumberFormat="0" applyProtection="0">
      <alignment vertical="center"/>
    </xf>
    <xf numFmtId="4" fontId="37" fillId="54" borderId="51" applyNumberFormat="0" applyProtection="0">
      <alignment horizontal="right" vertical="center"/>
    </xf>
    <xf numFmtId="4" fontId="38" fillId="60" borderId="52" applyProtection="0">
      <alignment horizontal="right" vertical="center"/>
    </xf>
    <xf numFmtId="4" fontId="38" fillId="60" borderId="52" applyProtection="0">
      <alignment horizontal="right" vertical="center"/>
    </xf>
    <xf numFmtId="4" fontId="37" fillId="54" borderId="51" applyNumberFormat="0" applyProtection="0">
      <alignment horizontal="right" vertical="center"/>
    </xf>
    <xf numFmtId="4" fontId="37" fillId="54" borderId="51" applyNumberFormat="0" applyProtection="0">
      <alignment horizontal="right" vertical="center"/>
    </xf>
    <xf numFmtId="4" fontId="37" fillId="126" borderId="51" applyNumberFormat="0" applyProtection="0">
      <alignment horizontal="right" vertical="center"/>
    </xf>
    <xf numFmtId="4" fontId="38" fillId="127" borderId="52" applyProtection="0">
      <alignment horizontal="right" vertical="center"/>
    </xf>
    <xf numFmtId="4" fontId="38" fillId="127" borderId="52" applyProtection="0">
      <alignment horizontal="right" vertical="center"/>
    </xf>
    <xf numFmtId="4" fontId="37" fillId="126" borderId="51" applyNumberFormat="0" applyProtection="0">
      <alignment horizontal="right" vertical="center"/>
    </xf>
    <xf numFmtId="4" fontId="37" fillId="126" borderId="51" applyNumberFormat="0" applyProtection="0">
      <alignment horizontal="right" vertical="center"/>
    </xf>
    <xf numFmtId="4" fontId="37" fillId="56" borderId="51" applyNumberFormat="0" applyProtection="0">
      <alignment horizontal="right" vertical="center"/>
    </xf>
    <xf numFmtId="4" fontId="38" fillId="115" borderId="52" applyProtection="0">
      <alignment horizontal="right" vertical="center"/>
    </xf>
    <xf numFmtId="4" fontId="38" fillId="115" borderId="52" applyProtection="0">
      <alignment horizontal="right" vertical="center"/>
    </xf>
    <xf numFmtId="4" fontId="37" fillId="56" borderId="51" applyNumberFormat="0" applyProtection="0">
      <alignment horizontal="right" vertical="center"/>
    </xf>
    <xf numFmtId="4" fontId="37" fillId="56" borderId="51" applyNumberFormat="0" applyProtection="0">
      <alignment horizontal="right" vertical="center"/>
    </xf>
    <xf numFmtId="4" fontId="203" fillId="121" borderId="54" applyNumberFormat="0" applyProtection="0">
      <alignment vertical="center"/>
    </xf>
    <xf numFmtId="4" fontId="195" fillId="128" borderId="55" applyNumberFormat="0" applyProtection="0">
      <alignment horizontal="left" vertical="center" indent="1"/>
    </xf>
    <xf numFmtId="4" fontId="196" fillId="0" borderId="56" applyFill="0" applyProtection="0">
      <alignment horizontal="left" vertical="center" indent="1"/>
    </xf>
    <xf numFmtId="4" fontId="196" fillId="0" borderId="56" applyFill="0" applyProtection="0">
      <alignment horizontal="left" vertical="center" indent="1"/>
    </xf>
    <xf numFmtId="4" fontId="37" fillId="129" borderId="0" applyNumberFormat="0" applyProtection="0">
      <alignment horizontal="left" vertical="center" indent="1"/>
    </xf>
    <xf numFmtId="4" fontId="38" fillId="87" borderId="0" applyBorder="0" applyProtection="0">
      <alignment horizontal="left" vertical="center" indent="1"/>
    </xf>
    <xf numFmtId="4" fontId="38" fillId="87" borderId="0" applyBorder="0" applyProtection="0">
      <alignment horizontal="left" vertical="center" indent="1"/>
    </xf>
    <xf numFmtId="4" fontId="204" fillId="58" borderId="0" applyNumberFormat="0" applyProtection="0">
      <alignment horizontal="left" vertical="center" indent="1"/>
    </xf>
    <xf numFmtId="4" fontId="205" fillId="59" borderId="0" applyBorder="0" applyProtection="0">
      <alignment horizontal="left" vertical="center" indent="1"/>
    </xf>
    <xf numFmtId="4" fontId="204" fillId="58" borderId="0" applyNumberFormat="0" applyProtection="0">
      <alignment horizontal="left" vertical="center" indent="1"/>
    </xf>
    <xf numFmtId="4" fontId="205" fillId="59" borderId="0" applyBorder="0" applyProtection="0">
      <alignment horizontal="left" vertical="center" indent="1"/>
    </xf>
    <xf numFmtId="4" fontId="204" fillId="130" borderId="0" applyNumberFormat="0" applyProtection="0">
      <alignment horizontal="left" vertical="center" indent="1"/>
    </xf>
    <xf numFmtId="4" fontId="37" fillId="43" borderId="51" applyNumberFormat="0" applyProtection="0">
      <alignment horizontal="right" vertical="center"/>
    </xf>
    <xf numFmtId="4" fontId="38" fillId="44" borderId="52" applyProtection="0">
      <alignment horizontal="right" vertical="center"/>
    </xf>
    <xf numFmtId="4" fontId="37" fillId="43" borderId="51" applyNumberFormat="0" applyProtection="0">
      <alignment horizontal="right" vertical="center"/>
    </xf>
    <xf numFmtId="4" fontId="38" fillId="44" borderId="52" applyProtection="0">
      <alignment horizontal="right" vertical="center"/>
    </xf>
    <xf numFmtId="4" fontId="37" fillId="43" borderId="51" applyNumberFormat="0" applyFill="0" applyProtection="0">
      <alignment horizontal="right" vertical="center"/>
    </xf>
    <xf numFmtId="4" fontId="37" fillId="43" borderId="51" applyNumberFormat="0" applyProtection="0">
      <alignment horizontal="right" vertical="center"/>
    </xf>
    <xf numFmtId="4" fontId="37" fillId="43" borderId="51" applyNumberFormat="0" applyProtection="0">
      <alignment horizontal="right" vertical="center"/>
    </xf>
    <xf numFmtId="4" fontId="197" fillId="43" borderId="53" applyNumberFormat="0" applyFill="0" applyProtection="0">
      <alignment horizontal="right" vertical="center"/>
    </xf>
    <xf numFmtId="4" fontId="206" fillId="102" borderId="54" applyNumberFormat="0" applyProtection="0">
      <alignment horizontal="left" vertical="center" indent="1"/>
    </xf>
    <xf numFmtId="4" fontId="31" fillId="129" borderId="0" applyNumberFormat="0" applyProtection="0">
      <alignment horizontal="left" vertical="center" indent="1"/>
    </xf>
    <xf numFmtId="4" fontId="38" fillId="87" borderId="0" applyBorder="0" applyProtection="0">
      <alignment horizontal="left" vertical="center" indent="1"/>
    </xf>
    <xf numFmtId="4" fontId="31" fillId="129" borderId="0" applyNumberFormat="0" applyProtection="0">
      <alignment horizontal="left" vertical="center" indent="1"/>
    </xf>
    <xf numFmtId="4" fontId="38" fillId="87" borderId="0" applyBorder="0" applyProtection="0">
      <alignment horizontal="left" vertical="center" indent="1"/>
    </xf>
    <xf numFmtId="4" fontId="31" fillId="43" borderId="0" applyNumberFormat="0" applyProtection="0">
      <alignment horizontal="left" vertical="center" indent="1"/>
    </xf>
    <xf numFmtId="4" fontId="38" fillId="44" borderId="0" applyBorder="0" applyProtection="0">
      <alignment horizontal="left" vertical="center" indent="1"/>
    </xf>
    <xf numFmtId="4" fontId="31" fillId="43" borderId="0" applyNumberFormat="0" applyProtection="0">
      <alignment horizontal="left" vertical="center" indent="1"/>
    </xf>
    <xf numFmtId="4" fontId="38" fillId="44" borderId="0" applyBorder="0" applyProtection="0">
      <alignment horizontal="left" vertical="center" indent="1"/>
    </xf>
    <xf numFmtId="4" fontId="31" fillId="120" borderId="0" applyNumberFormat="0" applyProtection="0">
      <alignment horizontal="left" vertical="center" indent="1"/>
    </xf>
    <xf numFmtId="0" fontId="9" fillId="58" borderId="51" applyNumberFormat="0" applyProtection="0">
      <alignment horizontal="left" vertical="center" indent="1"/>
    </xf>
    <xf numFmtId="0" fontId="110" fillId="0" borderId="0" applyNumberFormat="0" applyProtection="0">
      <alignment horizontal="left" vertical="center" wrapText="1" indent="1" shrinkToFit="1"/>
    </xf>
    <xf numFmtId="0" fontId="207" fillId="0" borderId="0" applyNumberFormat="0" applyBorder="0" applyProtection="0">
      <alignment horizontal="left" vertical="center" wrapText="1" indent="1" shrinkToFit="1"/>
    </xf>
    <xf numFmtId="0" fontId="9" fillId="58" borderId="51" applyNumberFormat="0" applyFill="0" applyProtection="0">
      <alignment horizontal="left" vertical="center" indent="1"/>
    </xf>
    <xf numFmtId="0" fontId="9" fillId="130" borderId="51" applyNumberFormat="0" applyProtection="0">
      <alignment horizontal="left" vertical="center" indent="1"/>
    </xf>
    <xf numFmtId="0" fontId="9" fillId="130" borderId="51" applyNumberFormat="0" applyProtection="0">
      <alignment horizontal="left" vertical="center" indent="1"/>
    </xf>
    <xf numFmtId="0" fontId="9" fillId="130" borderId="51" applyNumberFormat="0" applyProtection="0">
      <alignment horizontal="left" vertical="center" indent="1"/>
    </xf>
    <xf numFmtId="0" fontId="9" fillId="58" borderId="51" applyNumberFormat="0" applyProtection="0">
      <alignment horizontal="left" vertical="center" indent="1"/>
    </xf>
    <xf numFmtId="0" fontId="9" fillId="58" borderId="51" applyNumberFormat="0" applyProtection="0">
      <alignment horizontal="left" vertical="center" indent="1"/>
    </xf>
    <xf numFmtId="0" fontId="9" fillId="130" borderId="51" applyNumberFormat="0" applyProtection="0">
      <alignment horizontal="left" vertical="center" indent="1"/>
    </xf>
    <xf numFmtId="0" fontId="110" fillId="58" borderId="51" applyNumberFormat="0" applyFill="0" applyProtection="0">
      <alignment horizontal="left" vertical="center" indent="1"/>
    </xf>
    <xf numFmtId="0" fontId="9" fillId="58" borderId="51" applyNumberFormat="0" applyProtection="0">
      <alignment horizontal="left" vertical="top" indent="1"/>
    </xf>
    <xf numFmtId="0" fontId="38" fillId="59" borderId="52" applyNumberFormat="0" applyProtection="0">
      <alignment horizontal="left" vertical="top" indent="1"/>
    </xf>
    <xf numFmtId="0" fontId="9" fillId="58" borderId="51" applyNumberFormat="0" applyProtection="0">
      <alignment horizontal="left" vertical="top" indent="1"/>
    </xf>
    <xf numFmtId="0" fontId="38" fillId="59" borderId="52" applyNumberFormat="0" applyProtection="0">
      <alignment horizontal="left" vertical="top" indent="1"/>
    </xf>
    <xf numFmtId="0" fontId="9" fillId="130" borderId="51" applyNumberFormat="0" applyProtection="0">
      <alignment horizontal="left" vertical="top" indent="1"/>
    </xf>
    <xf numFmtId="0" fontId="9" fillId="130" borderId="51" applyNumberFormat="0" applyProtection="0">
      <alignment horizontal="left" vertical="top" indent="1"/>
    </xf>
    <xf numFmtId="0" fontId="9" fillId="130" borderId="51" applyNumberFormat="0" applyProtection="0">
      <alignment horizontal="left" vertical="top" indent="1"/>
    </xf>
    <xf numFmtId="0" fontId="9" fillId="58" borderId="51" applyNumberFormat="0" applyProtection="0">
      <alignment horizontal="left" vertical="top" indent="1"/>
    </xf>
    <xf numFmtId="0" fontId="9" fillId="58" borderId="51" applyNumberFormat="0" applyProtection="0">
      <alignment horizontal="left" vertical="top" indent="1"/>
    </xf>
    <xf numFmtId="0" fontId="9" fillId="130" borderId="51" applyNumberFormat="0" applyProtection="0">
      <alignment horizontal="left" vertical="top" indent="1"/>
    </xf>
    <xf numFmtId="0" fontId="9" fillId="43" borderId="51" applyNumberFormat="0" applyProtection="0">
      <alignment horizontal="left" vertical="center" indent="1"/>
    </xf>
    <xf numFmtId="0" fontId="110" fillId="0" borderId="0" applyNumberFormat="0" applyProtection="0">
      <alignment horizontal="left" wrapText="1" indent="1" shrinkToFit="1"/>
    </xf>
    <xf numFmtId="0" fontId="110" fillId="0" borderId="0" applyNumberFormat="0" applyProtection="0">
      <alignment horizontal="left" vertical="center" wrapText="1" indent="1" shrinkToFit="1"/>
    </xf>
    <xf numFmtId="0" fontId="207" fillId="0" borderId="0" applyNumberFormat="0" applyBorder="0" applyProtection="0">
      <alignment horizontal="left" wrapText="1" indent="1" shrinkToFit="1"/>
    </xf>
    <xf numFmtId="0" fontId="9" fillId="43" borderId="51" applyNumberFormat="0" applyFill="0" applyProtection="0">
      <alignment horizontal="left" vertical="center" indent="1"/>
    </xf>
    <xf numFmtId="0" fontId="9" fillId="120" borderId="51" applyNumberFormat="0" applyProtection="0">
      <alignment horizontal="left" vertical="center" indent="1"/>
    </xf>
    <xf numFmtId="0" fontId="9" fillId="120" borderId="51" applyNumberFormat="0" applyProtection="0">
      <alignment horizontal="left" vertical="center" indent="1"/>
    </xf>
    <xf numFmtId="0" fontId="9" fillId="120" borderId="51" applyNumberFormat="0" applyProtection="0">
      <alignment horizontal="left" vertical="center" indent="1"/>
    </xf>
    <xf numFmtId="0" fontId="9" fillId="43" borderId="51" applyNumberFormat="0" applyProtection="0">
      <alignment horizontal="left" vertical="center" indent="1"/>
    </xf>
    <xf numFmtId="0" fontId="9" fillId="43" borderId="51" applyNumberFormat="0" applyProtection="0">
      <alignment horizontal="left" vertical="center" indent="1"/>
    </xf>
    <xf numFmtId="0" fontId="9" fillId="120" borderId="51" applyNumberFormat="0" applyProtection="0">
      <alignment horizontal="left" vertical="center" indent="1"/>
    </xf>
    <xf numFmtId="0" fontId="110" fillId="43" borderId="51" applyNumberFormat="0" applyFill="0" applyProtection="0">
      <alignment horizontal="left" vertical="center" indent="1"/>
    </xf>
    <xf numFmtId="0" fontId="9" fillId="43" borderId="51" applyNumberFormat="0" applyProtection="0">
      <alignment horizontal="left" vertical="top" indent="1"/>
    </xf>
    <xf numFmtId="0" fontId="38" fillId="44" borderId="52" applyNumberFormat="0" applyProtection="0">
      <alignment horizontal="left" vertical="top" indent="1"/>
    </xf>
    <xf numFmtId="0" fontId="9" fillId="43" borderId="51" applyNumberFormat="0" applyProtection="0">
      <alignment horizontal="left" vertical="top" indent="1"/>
    </xf>
    <xf numFmtId="0" fontId="38" fillId="44" borderId="52" applyNumberFormat="0" applyProtection="0">
      <alignment horizontal="left" vertical="top" indent="1"/>
    </xf>
    <xf numFmtId="0" fontId="9" fillId="120" borderId="51" applyNumberFormat="0" applyProtection="0">
      <alignment horizontal="left" vertical="top" indent="1"/>
    </xf>
    <xf numFmtId="0" fontId="9" fillId="120" borderId="51" applyNumberFormat="0" applyProtection="0">
      <alignment horizontal="left" vertical="top" indent="1"/>
    </xf>
    <xf numFmtId="0" fontId="9" fillId="120" borderId="51" applyNumberFormat="0" applyProtection="0">
      <alignment horizontal="left" vertical="top" indent="1"/>
    </xf>
    <xf numFmtId="0" fontId="9" fillId="43" borderId="51" applyNumberFormat="0" applyProtection="0">
      <alignment horizontal="left" vertical="top" indent="1"/>
    </xf>
    <xf numFmtId="0" fontId="9" fillId="43" borderId="51" applyNumberFormat="0" applyProtection="0">
      <alignment horizontal="left" vertical="top" indent="1"/>
    </xf>
    <xf numFmtId="0" fontId="9" fillId="120" borderId="51" applyNumberFormat="0" applyProtection="0">
      <alignment horizontal="left" vertical="top" indent="1"/>
    </xf>
    <xf numFmtId="0" fontId="9" fillId="51" borderId="51" applyNumberFormat="0" applyProtection="0">
      <alignment horizontal="left" vertical="center" indent="1"/>
    </xf>
    <xf numFmtId="0" fontId="110" fillId="0" borderId="0" applyNumberFormat="0" applyProtection="0">
      <alignment horizontal="left" vertical="center" wrapText="1" indent="1" shrinkToFit="1"/>
    </xf>
    <xf numFmtId="0" fontId="207" fillId="0" borderId="0" applyNumberFormat="0" applyBorder="0" applyProtection="0">
      <alignment horizontal="left" vertical="center" wrapText="1" indent="1" shrinkToFit="1"/>
    </xf>
    <xf numFmtId="0" fontId="9" fillId="51" borderId="51" applyNumberFormat="0" applyFill="0" applyProtection="0">
      <alignment horizontal="left" vertical="center" indent="1"/>
    </xf>
    <xf numFmtId="0" fontId="9" fillId="2" borderId="51" applyNumberFormat="0" applyProtection="0">
      <alignment horizontal="left" vertical="center" indent="1"/>
    </xf>
    <xf numFmtId="0" fontId="9" fillId="2" borderId="51" applyNumberFormat="0" applyProtection="0">
      <alignment horizontal="left" vertical="center" indent="1"/>
    </xf>
    <xf numFmtId="0" fontId="9" fillId="2" borderId="51" applyNumberFormat="0" applyProtection="0">
      <alignment horizontal="left" vertical="center" indent="1"/>
    </xf>
    <xf numFmtId="0" fontId="9" fillId="51" borderId="51" applyNumberFormat="0" applyProtection="0">
      <alignment horizontal="left" vertical="center" indent="1"/>
    </xf>
    <xf numFmtId="0" fontId="9" fillId="51" borderId="51" applyNumberFormat="0" applyProtection="0">
      <alignment horizontal="left" vertical="center" indent="1"/>
    </xf>
    <xf numFmtId="0" fontId="9" fillId="2" borderId="51" applyNumberFormat="0" applyProtection="0">
      <alignment horizontal="left" vertical="center" indent="1"/>
    </xf>
    <xf numFmtId="0" fontId="110" fillId="51" borderId="51" applyNumberFormat="0" applyFill="0" applyProtection="0">
      <alignment horizontal="left" vertical="center" indent="1"/>
    </xf>
    <xf numFmtId="0" fontId="9" fillId="51" borderId="51" applyNumberFormat="0" applyProtection="0">
      <alignment horizontal="left" vertical="top" indent="1"/>
    </xf>
    <xf numFmtId="0" fontId="38" fillId="52" borderId="52" applyNumberFormat="0" applyProtection="0">
      <alignment horizontal="left" vertical="top" indent="1"/>
    </xf>
    <xf numFmtId="0" fontId="9" fillId="51" borderId="51" applyNumberFormat="0" applyProtection="0">
      <alignment horizontal="left" vertical="top" indent="1"/>
    </xf>
    <xf numFmtId="0" fontId="38" fillId="52" borderId="52" applyNumberFormat="0" applyProtection="0">
      <alignment horizontal="left" vertical="top" indent="1"/>
    </xf>
    <xf numFmtId="0" fontId="9" fillId="2" borderId="51" applyNumberFormat="0" applyProtection="0">
      <alignment horizontal="left" vertical="top" indent="1"/>
    </xf>
    <xf numFmtId="0" fontId="9" fillId="2" borderId="51" applyNumberFormat="0" applyProtection="0">
      <alignment horizontal="left" vertical="top" indent="1"/>
    </xf>
    <xf numFmtId="0" fontId="9" fillId="2" borderId="51" applyNumberFormat="0" applyProtection="0">
      <alignment horizontal="left" vertical="top" indent="1"/>
    </xf>
    <xf numFmtId="0" fontId="9" fillId="51" borderId="51" applyNumberFormat="0" applyProtection="0">
      <alignment horizontal="left" vertical="top" indent="1"/>
    </xf>
    <xf numFmtId="0" fontId="9" fillId="51" borderId="51" applyNumberFormat="0" applyProtection="0">
      <alignment horizontal="left" vertical="top" indent="1"/>
    </xf>
    <xf numFmtId="0" fontId="9" fillId="2" borderId="51" applyNumberFormat="0" applyProtection="0">
      <alignment horizontal="left" vertical="top" indent="1"/>
    </xf>
    <xf numFmtId="0" fontId="9" fillId="129" borderId="51" applyNumberFormat="0" applyProtection="0">
      <alignment horizontal="left" vertical="center" indent="1"/>
    </xf>
    <xf numFmtId="0" fontId="110" fillId="0" borderId="0" applyNumberFormat="0" applyProtection="0">
      <alignment horizontal="left" vertical="center" wrapText="1" indent="1" shrinkToFit="1"/>
    </xf>
    <xf numFmtId="0" fontId="9" fillId="0" borderId="29" applyNumberFormat="0" applyProtection="0">
      <alignment horizontal="left" vertical="center" indent="1"/>
    </xf>
    <xf numFmtId="0" fontId="207" fillId="0" borderId="0" applyNumberFormat="0" applyBorder="0" applyProtection="0">
      <alignment horizontal="left" vertical="center" wrapText="1" indent="1" shrinkToFit="1"/>
    </xf>
    <xf numFmtId="0" fontId="9" fillId="129" borderId="51" applyNumberFormat="0" applyFill="0" applyProtection="0">
      <alignment horizontal="left" vertical="center" indent="1"/>
    </xf>
    <xf numFmtId="0" fontId="9" fillId="106" borderId="51" applyNumberFormat="0" applyProtection="0">
      <alignment horizontal="left" vertical="center" indent="1"/>
    </xf>
    <xf numFmtId="0" fontId="9" fillId="106" borderId="51" applyNumberFormat="0" applyProtection="0">
      <alignment horizontal="left" vertical="center" indent="1"/>
    </xf>
    <xf numFmtId="0" fontId="9" fillId="106" borderId="51" applyNumberFormat="0" applyProtection="0">
      <alignment horizontal="left" vertical="center" indent="1"/>
    </xf>
    <xf numFmtId="0" fontId="9" fillId="129" borderId="51" applyNumberFormat="0" applyProtection="0">
      <alignment horizontal="left" vertical="center" indent="1"/>
    </xf>
    <xf numFmtId="0" fontId="9" fillId="129" borderId="51" applyNumberFormat="0" applyProtection="0">
      <alignment horizontal="left" vertical="center" indent="1"/>
    </xf>
    <xf numFmtId="0" fontId="9" fillId="106" borderId="51" applyNumberFormat="0" applyProtection="0">
      <alignment horizontal="left" vertical="center" indent="1"/>
    </xf>
    <xf numFmtId="0" fontId="110" fillId="129" borderId="51" applyNumberFormat="0" applyFill="0" applyProtection="0">
      <alignment horizontal="left" vertical="center" indent="1"/>
    </xf>
    <xf numFmtId="0" fontId="9" fillId="129" borderId="51" applyNumberFormat="0" applyProtection="0">
      <alignment horizontal="left" vertical="top" indent="1"/>
    </xf>
    <xf numFmtId="0" fontId="38" fillId="87" borderId="52" applyNumberFormat="0" applyProtection="0">
      <alignment horizontal="left" vertical="top" indent="1"/>
    </xf>
    <xf numFmtId="0" fontId="9" fillId="129" borderId="51" applyNumberFormat="0" applyProtection="0">
      <alignment horizontal="left" vertical="top" indent="1"/>
    </xf>
    <xf numFmtId="0" fontId="38" fillId="87" borderId="52" applyNumberFormat="0" applyProtection="0">
      <alignment horizontal="left" vertical="top" indent="1"/>
    </xf>
    <xf numFmtId="0" fontId="9" fillId="106" borderId="51" applyNumberFormat="0" applyProtection="0">
      <alignment horizontal="left" vertical="top" indent="1"/>
    </xf>
    <xf numFmtId="0" fontId="9" fillId="106" borderId="51" applyNumberFormat="0" applyProtection="0">
      <alignment horizontal="left" vertical="top" indent="1"/>
    </xf>
    <xf numFmtId="0" fontId="9" fillId="106" borderId="51" applyNumberFormat="0" applyProtection="0">
      <alignment horizontal="left" vertical="top" indent="1"/>
    </xf>
    <xf numFmtId="0" fontId="9" fillId="129" borderId="51" applyNumberFormat="0" applyProtection="0">
      <alignment horizontal="left" vertical="top" indent="1"/>
    </xf>
    <xf numFmtId="0" fontId="9" fillId="129" borderId="51" applyNumberFormat="0" applyProtection="0">
      <alignment horizontal="left" vertical="top" indent="1"/>
    </xf>
    <xf numFmtId="0" fontId="9" fillId="106" borderId="51" applyNumberFormat="0" applyProtection="0">
      <alignment horizontal="left" vertical="top" indent="1"/>
    </xf>
    <xf numFmtId="0" fontId="9" fillId="49" borderId="29" applyNumberFormat="0">
      <protection locked="0"/>
    </xf>
    <xf numFmtId="0" fontId="38" fillId="50" borderId="57" applyNumberFormat="0">
      <protection locked="0"/>
    </xf>
    <xf numFmtId="0" fontId="9" fillId="49" borderId="29" applyNumberFormat="0">
      <protection locked="0"/>
    </xf>
    <xf numFmtId="0" fontId="38" fillId="50" borderId="57" applyNumberFormat="0">
      <protection locked="0"/>
    </xf>
    <xf numFmtId="0" fontId="208" fillId="49" borderId="58" applyNumberFormat="0">
      <protection locked="0"/>
    </xf>
    <xf numFmtId="0" fontId="209" fillId="58" borderId="59" applyBorder="0"/>
    <xf numFmtId="0" fontId="209" fillId="58" borderId="59" applyBorder="0"/>
    <xf numFmtId="0" fontId="209" fillId="58" borderId="59" applyBorder="0"/>
    <xf numFmtId="4" fontId="37" fillId="47" borderId="51" applyNumberFormat="0" applyProtection="0">
      <alignment vertical="center"/>
    </xf>
    <xf numFmtId="4" fontId="38" fillId="48" borderId="52" applyProtection="0">
      <alignment vertical="center"/>
    </xf>
    <xf numFmtId="4" fontId="38" fillId="48" borderId="52" applyProtection="0">
      <alignment vertical="center"/>
    </xf>
    <xf numFmtId="4" fontId="37" fillId="110" borderId="51" applyNumberFormat="0" applyProtection="0">
      <alignment vertical="center"/>
    </xf>
    <xf numFmtId="4" fontId="37" fillId="110" borderId="51" applyNumberFormat="0" applyProtection="0">
      <alignment vertical="center"/>
    </xf>
    <xf numFmtId="4" fontId="37" fillId="110" borderId="51" applyNumberFormat="0" applyProtection="0">
      <alignment vertical="center"/>
    </xf>
    <xf numFmtId="4" fontId="37" fillId="47" borderId="51" applyNumberFormat="0" applyProtection="0">
      <alignment vertical="center"/>
    </xf>
    <xf numFmtId="4" fontId="37" fillId="47" borderId="51" applyNumberFormat="0" applyProtection="0">
      <alignment vertical="center"/>
    </xf>
    <xf numFmtId="4" fontId="210" fillId="47" borderId="51" applyNumberFormat="0" applyProtection="0">
      <alignment vertical="center"/>
    </xf>
    <xf numFmtId="4" fontId="211" fillId="48" borderId="52" applyProtection="0">
      <alignment vertical="center"/>
    </xf>
    <xf numFmtId="4" fontId="211" fillId="48" borderId="52" applyProtection="0">
      <alignment vertical="center"/>
    </xf>
    <xf numFmtId="4" fontId="210" fillId="110" borderId="51" applyNumberFormat="0" applyProtection="0">
      <alignment vertical="center"/>
    </xf>
    <xf numFmtId="4" fontId="210" fillId="110" borderId="51" applyNumberFormat="0" applyProtection="0">
      <alignment vertical="center"/>
    </xf>
    <xf numFmtId="4" fontId="210" fillId="110" borderId="51" applyNumberFormat="0" applyProtection="0">
      <alignment vertical="center"/>
    </xf>
    <xf numFmtId="4" fontId="210" fillId="47" borderId="51" applyNumberFormat="0" applyProtection="0">
      <alignment vertical="center"/>
    </xf>
    <xf numFmtId="4" fontId="210" fillId="47" borderId="51" applyNumberFormat="0" applyProtection="0">
      <alignment vertical="center"/>
    </xf>
    <xf numFmtId="4" fontId="37" fillId="47" borderId="51" applyNumberFormat="0" applyProtection="0">
      <alignment horizontal="left" vertical="center" indent="1"/>
    </xf>
    <xf numFmtId="4" fontId="38" fillId="48" borderId="52" applyProtection="0">
      <alignment horizontal="left" vertical="center" indent="1"/>
    </xf>
    <xf numFmtId="4" fontId="38" fillId="48" borderId="52" applyProtection="0">
      <alignment horizontal="left" vertical="center" indent="1"/>
    </xf>
    <xf numFmtId="4" fontId="37" fillId="110" borderId="51" applyNumberFormat="0" applyProtection="0">
      <alignment horizontal="left" vertical="center" indent="1"/>
    </xf>
    <xf numFmtId="4" fontId="37" fillId="110" borderId="51" applyNumberFormat="0" applyProtection="0">
      <alignment horizontal="left" vertical="center" indent="1"/>
    </xf>
    <xf numFmtId="4" fontId="37" fillId="110" borderId="51" applyNumberFormat="0" applyProtection="0">
      <alignment horizontal="left" vertical="center" indent="1"/>
    </xf>
    <xf numFmtId="4" fontId="37" fillId="47" borderId="51" applyNumberFormat="0" applyProtection="0">
      <alignment horizontal="left" vertical="center" indent="1"/>
    </xf>
    <xf numFmtId="4" fontId="37" fillId="47" borderId="51" applyNumberFormat="0" applyProtection="0">
      <alignment horizontal="left" vertical="center" indent="1"/>
    </xf>
    <xf numFmtId="0" fontId="37" fillId="47" borderId="51" applyNumberFormat="0" applyProtection="0">
      <alignment horizontal="left" vertical="top" indent="1"/>
    </xf>
    <xf numFmtId="0" fontId="38" fillId="48" borderId="52" applyNumberFormat="0" applyProtection="0">
      <alignment horizontal="left" vertical="top" indent="1"/>
    </xf>
    <xf numFmtId="0" fontId="38" fillId="48" borderId="52" applyNumberFormat="0" applyProtection="0">
      <alignment horizontal="left" vertical="top" indent="1"/>
    </xf>
    <xf numFmtId="0" fontId="37" fillId="110" borderId="51" applyNumberFormat="0" applyProtection="0">
      <alignment horizontal="left" vertical="top" indent="1"/>
    </xf>
    <xf numFmtId="0" fontId="37" fillId="110" borderId="51" applyNumberFormat="0" applyProtection="0">
      <alignment horizontal="left" vertical="top" indent="1"/>
    </xf>
    <xf numFmtId="0" fontId="37" fillId="110" borderId="51" applyNumberFormat="0" applyProtection="0">
      <alignment horizontal="left" vertical="top" indent="1"/>
    </xf>
    <xf numFmtId="0" fontId="37" fillId="47" borderId="51" applyNumberFormat="0" applyProtection="0">
      <alignment horizontal="left" vertical="top" indent="1"/>
    </xf>
    <xf numFmtId="0" fontId="37" fillId="47" borderId="51" applyNumberFormat="0" applyProtection="0">
      <alignment horizontal="left" vertical="top" indent="1"/>
    </xf>
    <xf numFmtId="4" fontId="197" fillId="0" borderId="0" applyNumberFormat="0" applyProtection="0">
      <alignment horizontal="right"/>
    </xf>
    <xf numFmtId="4" fontId="37" fillId="129" borderId="51" applyNumberFormat="0" applyProtection="0">
      <alignment horizontal="right" vertical="center"/>
    </xf>
    <xf numFmtId="4" fontId="207" fillId="0" borderId="0" applyBorder="0" applyProtection="0">
      <alignment horizontal="right" wrapText="1" shrinkToFit="1"/>
    </xf>
    <xf numFmtId="4" fontId="37" fillId="129" borderId="51" applyNumberFormat="0" applyProtection="0">
      <alignment horizontal="right" vertical="center"/>
    </xf>
    <xf numFmtId="4" fontId="37" fillId="129" borderId="51" applyNumberFormat="0" applyProtection="0">
      <alignment horizontal="right" vertical="center"/>
    </xf>
    <xf numFmtId="4" fontId="197" fillId="0" borderId="0" applyNumberFormat="0" applyProtection="0">
      <alignment horizontal="right"/>
    </xf>
    <xf numFmtId="4" fontId="197" fillId="0" borderId="0" applyNumberFormat="0" applyProtection="0">
      <alignment horizontal="right" wrapText="1" shrinkToFit="1"/>
    </xf>
    <xf numFmtId="4" fontId="37" fillId="0" borderId="29" applyNumberFormat="0" applyProtection="0">
      <alignment horizontal="right" vertical="center"/>
    </xf>
    <xf numFmtId="4" fontId="207" fillId="0" borderId="0" applyBorder="0" applyProtection="0">
      <alignment horizontal="right" wrapText="1" shrinkToFit="1"/>
    </xf>
    <xf numFmtId="4" fontId="37" fillId="129" borderId="51" applyNumberFormat="0" applyFill="0" applyProtection="0">
      <alignment horizontal="right" vertical="center"/>
    </xf>
    <xf numFmtId="4" fontId="197" fillId="129" borderId="51" applyNumberFormat="0" applyFill="0" applyProtection="0">
      <alignment horizontal="right" vertical="center"/>
    </xf>
    <xf numFmtId="4" fontId="197" fillId="0" borderId="0" applyNumberFormat="0" applyProtection="0">
      <alignment horizontal="right"/>
    </xf>
    <xf numFmtId="4" fontId="210" fillId="129" borderId="51" applyNumberFormat="0" applyProtection="0">
      <alignment horizontal="right" vertical="center"/>
    </xf>
    <xf numFmtId="4" fontId="211" fillId="87" borderId="52" applyProtection="0">
      <alignment horizontal="right" vertical="center"/>
    </xf>
    <xf numFmtId="4" fontId="211" fillId="87" borderId="52" applyProtection="0">
      <alignment horizontal="right" vertical="center"/>
    </xf>
    <xf numFmtId="4" fontId="210" fillId="129" borderId="51" applyNumberFormat="0" applyProtection="0">
      <alignment horizontal="right" vertical="center"/>
    </xf>
    <xf numFmtId="4" fontId="210" fillId="129" borderId="51" applyNumberFormat="0" applyProtection="0">
      <alignment horizontal="right" vertical="center"/>
    </xf>
    <xf numFmtId="4" fontId="37" fillId="43" borderId="51" applyNumberFormat="0" applyProtection="0">
      <alignment horizontal="left" vertical="center" indent="1"/>
    </xf>
    <xf numFmtId="4" fontId="197" fillId="0" borderId="0" applyNumberFormat="0" applyProtection="0">
      <alignment horizontal="left" wrapText="1" indent="1" shrinkToFit="1"/>
    </xf>
    <xf numFmtId="4" fontId="197" fillId="0" borderId="29" applyNumberFormat="0" applyProtection="0">
      <alignment horizontal="left" wrapText="1" indent="1"/>
    </xf>
    <xf numFmtId="4" fontId="207" fillId="0" borderId="0" applyBorder="0" applyProtection="0">
      <alignment horizontal="left" wrapText="1" indent="1" shrinkToFit="1"/>
    </xf>
    <xf numFmtId="4" fontId="197" fillId="0" borderId="0" applyNumberFormat="0" applyProtection="0">
      <alignment horizontal="left" wrapText="1" indent="1"/>
    </xf>
    <xf numFmtId="4" fontId="37" fillId="43" borderId="51" applyNumberFormat="0" applyProtection="0">
      <alignment horizontal="left" vertical="center" indent="1"/>
    </xf>
    <xf numFmtId="4" fontId="37" fillId="0" borderId="29" applyNumberFormat="0" applyProtection="0">
      <alignment horizontal="left" wrapText="1" indent="1"/>
    </xf>
    <xf numFmtId="4" fontId="37" fillId="43" borderId="51" applyNumberFormat="0" applyProtection="0">
      <alignment horizontal="left" vertical="center" indent="1"/>
    </xf>
    <xf numFmtId="4" fontId="37" fillId="43" borderId="51" applyNumberFormat="0" applyFill="0" applyProtection="0">
      <alignment horizontal="left" vertical="center" indent="1"/>
    </xf>
    <xf numFmtId="4" fontId="197" fillId="43" borderId="53" applyNumberFormat="0" applyFill="0" applyProtection="0">
      <alignment horizontal="left" vertical="center"/>
    </xf>
    <xf numFmtId="4" fontId="197" fillId="0" borderId="0" applyNumberFormat="0" applyProtection="0">
      <alignment horizontal="left" wrapText="1" indent="1" shrinkToFit="1"/>
    </xf>
    <xf numFmtId="0" fontId="37" fillId="43" borderId="51" applyNumberFormat="0" applyProtection="0">
      <alignment horizontal="left" vertical="top" indent="1"/>
    </xf>
    <xf numFmtId="0" fontId="38" fillId="44" borderId="52" applyNumberFormat="0" applyProtection="0">
      <alignment horizontal="left" vertical="top" indent="1"/>
    </xf>
    <xf numFmtId="0" fontId="38" fillId="44" borderId="52" applyNumberFormat="0" applyProtection="0">
      <alignment horizontal="left" vertical="top" indent="1"/>
    </xf>
    <xf numFmtId="0" fontId="37" fillId="120" borderId="51" applyNumberFormat="0" applyProtection="0">
      <alignment horizontal="left" vertical="top" indent="1"/>
    </xf>
    <xf numFmtId="0" fontId="37" fillId="120" borderId="51" applyNumberFormat="0" applyProtection="0">
      <alignment horizontal="left" vertical="top" indent="1"/>
    </xf>
    <xf numFmtId="0" fontId="37" fillId="120" borderId="51" applyNumberFormat="0" applyProtection="0">
      <alignment horizontal="left" vertical="top" indent="1"/>
    </xf>
    <xf numFmtId="0" fontId="37" fillId="43" borderId="51" applyNumberFormat="0" applyProtection="0">
      <alignment horizontal="left" vertical="top" indent="1"/>
    </xf>
    <xf numFmtId="0" fontId="37" fillId="43" borderId="51" applyNumberFormat="0" applyProtection="0">
      <alignment horizontal="left" vertical="top" indent="1"/>
    </xf>
    <xf numFmtId="4" fontId="212" fillId="102" borderId="54" applyNumberFormat="0" applyProtection="0">
      <alignment vertical="center"/>
    </xf>
    <xf numFmtId="4" fontId="213" fillId="102" borderId="54" applyNumberFormat="0" applyProtection="0">
      <alignment vertical="center"/>
    </xf>
    <xf numFmtId="4" fontId="214" fillId="110" borderId="54" applyNumberFormat="0" applyProtection="0">
      <alignment horizontal="left" vertical="center" indent="1"/>
    </xf>
    <xf numFmtId="4" fontId="215" fillId="131" borderId="0" applyNumberFormat="0" applyProtection="0">
      <alignment horizontal="left" vertical="center" indent="1"/>
    </xf>
    <xf numFmtId="4" fontId="216" fillId="78" borderId="0" applyBorder="0" applyProtection="0">
      <alignment horizontal="left" vertical="center" indent="1"/>
    </xf>
    <xf numFmtId="4" fontId="215" fillId="131" borderId="0" applyNumberFormat="0" applyProtection="0">
      <alignment horizontal="left" vertical="center" indent="1"/>
    </xf>
    <xf numFmtId="4" fontId="216" fillId="78" borderId="0" applyBorder="0" applyProtection="0">
      <alignment horizontal="left" vertical="center" indent="1"/>
    </xf>
    <xf numFmtId="0" fontId="32" fillId="132" borderId="29"/>
    <xf numFmtId="4" fontId="156" fillId="129" borderId="51" applyNumberFormat="0" applyProtection="0">
      <alignment horizontal="right" vertical="center"/>
    </xf>
    <xf numFmtId="4" fontId="217" fillId="87" borderId="52" applyProtection="0">
      <alignment horizontal="right" vertical="center"/>
    </xf>
    <xf numFmtId="4" fontId="217" fillId="87" borderId="52" applyProtection="0">
      <alignment horizontal="right" vertical="center"/>
    </xf>
    <xf numFmtId="4" fontId="156" fillId="129" borderId="51" applyNumberFormat="0" applyProtection="0">
      <alignment horizontal="right" vertical="center"/>
    </xf>
    <xf numFmtId="4" fontId="156" fillId="129" borderId="51" applyNumberFormat="0" applyProtection="0">
      <alignment horizontal="right" vertical="center"/>
    </xf>
    <xf numFmtId="0" fontId="114" fillId="39" borderId="0" applyNumberFormat="0" applyBorder="0" applyAlignment="0" applyProtection="0"/>
    <xf numFmtId="0" fontId="218" fillId="0" borderId="0" applyNumberFormat="0" applyFill="0" applyBorder="0" applyProtection="0">
      <alignment horizontal="centerContinuous"/>
    </xf>
    <xf numFmtId="38" fontId="93" fillId="0" borderId="9"/>
    <xf numFmtId="242" fontId="9" fillId="0" borderId="0">
      <protection locked="0"/>
    </xf>
    <xf numFmtId="38" fontId="93" fillId="0" borderId="0" applyFont="0" applyFill="0" applyBorder="0" applyAlignment="0" applyProtection="0"/>
    <xf numFmtId="40" fontId="93" fillId="0" borderId="0" applyFon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1" fillId="38" borderId="0" applyNumberFormat="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208" fillId="0" borderId="0"/>
    <xf numFmtId="0" fontId="28" fillId="0" borderId="0"/>
    <xf numFmtId="0" fontId="222" fillId="0" borderId="0"/>
    <xf numFmtId="0" fontId="9" fillId="0" borderId="0"/>
    <xf numFmtId="0" fontId="28" fillId="0" borderId="0"/>
    <xf numFmtId="0" fontId="223" fillId="0" borderId="0" applyNumberFormat="0" applyFill="0" applyBorder="0" applyAlignment="0" applyProtection="0"/>
    <xf numFmtId="167" fontId="224" fillId="0" borderId="0" applyProtection="0"/>
    <xf numFmtId="3" fontId="37" fillId="0" borderId="0"/>
    <xf numFmtId="0" fontId="9" fillId="0" borderId="0" applyNumberFormat="0"/>
    <xf numFmtId="0" fontId="100" fillId="0" borderId="0" applyNumberFormat="0" applyFill="0" applyBorder="0" applyAlignment="0" applyProtection="0"/>
    <xf numFmtId="0" fontId="9" fillId="0" borderId="0"/>
    <xf numFmtId="0" fontId="9" fillId="0" borderId="0"/>
    <xf numFmtId="0" fontId="38" fillId="0" borderId="0" applyNumberFormat="0" applyBorder="0" applyProtection="0"/>
    <xf numFmtId="21" fontId="89" fillId="0" borderId="0" applyFont="0" applyFill="0" applyBorder="0" applyProtection="0">
      <alignment horizontal="left"/>
    </xf>
    <xf numFmtId="0" fontId="225"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19" fillId="0" borderId="0" applyNumberFormat="0" applyFill="0" applyBorder="0" applyAlignment="0" applyProtection="0"/>
    <xf numFmtId="0" fontId="25" fillId="0" borderId="0" applyNumberFormat="0" applyFill="0" applyBorder="0" applyAlignment="0" applyProtection="0"/>
    <xf numFmtId="0" fontId="225" fillId="0" borderId="0" applyNumberFormat="0" applyFill="0" applyBorder="0" applyAlignment="0" applyProtection="0"/>
    <xf numFmtId="0" fontId="122" fillId="0" borderId="38" applyNumberFormat="0" applyFill="0" applyAlignment="0" applyProtection="0"/>
    <xf numFmtId="0" fontId="127" fillId="0" borderId="40" applyNumberFormat="0" applyFill="0" applyAlignment="0" applyProtection="0"/>
    <xf numFmtId="0" fontId="129" fillId="0" borderId="41" applyNumberFormat="0" applyFill="0" applyAlignment="0" applyProtection="0"/>
    <xf numFmtId="0" fontId="129" fillId="0" borderId="0" applyNumberFormat="0" applyFill="0" applyBorder="0" applyAlignment="0" applyProtection="0"/>
    <xf numFmtId="2" fontId="133" fillId="0" borderId="0">
      <protection locked="0"/>
    </xf>
    <xf numFmtId="2" fontId="133" fillId="0" borderId="0">
      <protection locked="0"/>
    </xf>
    <xf numFmtId="0" fontId="192" fillId="61" borderId="23"/>
    <xf numFmtId="167" fontId="87" fillId="0" borderId="60" applyNumberFormat="0" applyFont="0" applyBorder="0" applyAlignment="0" applyProtection="0"/>
    <xf numFmtId="0" fontId="91" fillId="0" borderId="61" applyNumberFormat="0" applyFill="0" applyAlignment="0" applyProtection="0"/>
    <xf numFmtId="0" fontId="91" fillId="0" borderId="61" applyNumberFormat="0" applyFill="0" applyAlignment="0" applyProtection="0"/>
    <xf numFmtId="0" fontId="90" fillId="0" borderId="62" applyNumberFormat="0" applyFill="0" applyAlignment="0" applyProtection="0"/>
    <xf numFmtId="0" fontId="90" fillId="0" borderId="45" applyNumberFormat="0" applyFill="0" applyAlignment="0" applyProtection="0"/>
    <xf numFmtId="0" fontId="226" fillId="0" borderId="21" applyNumberFormat="0" applyFill="0" applyAlignment="0" applyProtection="0"/>
    <xf numFmtId="0" fontId="165" fillId="0" borderId="0"/>
    <xf numFmtId="243" fontId="9" fillId="0" borderId="0">
      <alignment horizontal="center"/>
    </xf>
    <xf numFmtId="244" fontId="49" fillId="0" borderId="0"/>
    <xf numFmtId="245" fontId="9" fillId="0" borderId="63"/>
    <xf numFmtId="246" fontId="99" fillId="105" borderId="0" applyBorder="0" applyProtection="0"/>
    <xf numFmtId="168" fontId="97" fillId="62" borderId="0" applyBorder="0" applyProtection="0"/>
    <xf numFmtId="168" fontId="99" fillId="105" borderId="0" applyBorder="0" applyProtection="0"/>
    <xf numFmtId="238" fontId="60" fillId="0" borderId="0">
      <protection locked="0"/>
    </xf>
    <xf numFmtId="241" fontId="60" fillId="0" borderId="0">
      <protection locked="0"/>
    </xf>
    <xf numFmtId="0" fontId="93" fillId="0" borderId="0"/>
    <xf numFmtId="0" fontId="69" fillId="101" borderId="27" applyNumberFormat="0" applyAlignment="0" applyProtection="0"/>
    <xf numFmtId="168" fontId="97" fillId="62" borderId="0" applyBorder="0" applyProtection="0"/>
    <xf numFmtId="168" fontId="99" fillId="105" borderId="0" applyBorder="0" applyProtection="0"/>
    <xf numFmtId="38" fontId="93" fillId="0" borderId="0" applyFont="0" applyFill="0" applyBorder="0" applyAlignment="0" applyProtection="0"/>
    <xf numFmtId="40" fontId="93" fillId="0" borderId="0" applyFont="0" applyFill="0" applyBorder="0" applyAlignment="0" applyProtection="0"/>
    <xf numFmtId="4" fontId="9" fillId="0" borderId="0" applyFont="0" applyFill="0" applyBorder="0" applyAlignment="0" applyProtection="0"/>
    <xf numFmtId="0" fontId="227" fillId="0" borderId="38" applyNumberFormat="0" applyFill="0" applyAlignment="0" applyProtection="0"/>
    <xf numFmtId="0" fontId="228" fillId="0" borderId="40" applyNumberFormat="0" applyFill="0" applyAlignment="0" applyProtection="0"/>
    <xf numFmtId="0" fontId="229" fillId="0" borderId="41" applyNumberFormat="0" applyFill="0" applyAlignment="0" applyProtection="0"/>
    <xf numFmtId="0" fontId="229" fillId="0" borderId="0" applyNumberFormat="0" applyFill="0" applyBorder="0" applyAlignment="0" applyProtection="0"/>
    <xf numFmtId="0" fontId="53" fillId="0" borderId="0" applyNumberFormat="0" applyFill="0" applyBorder="0" applyAlignment="0" applyProtection="0"/>
    <xf numFmtId="0" fontId="230" fillId="0" borderId="0" applyNumberFormat="0" applyFill="0" applyBorder="0" applyAlignment="0" applyProtection="0"/>
    <xf numFmtId="0" fontId="231" fillId="0" borderId="0" applyNumberFormat="0" applyFont="0" applyFill="0" applyBorder="0" applyAlignment="0" applyProtection="0">
      <alignment vertical="top"/>
    </xf>
    <xf numFmtId="0" fontId="232" fillId="0" borderId="0" applyNumberFormat="0" applyFont="0" applyFill="0" applyBorder="0" applyAlignment="0" applyProtection="0">
      <alignment vertical="top"/>
    </xf>
    <xf numFmtId="0" fontId="232" fillId="0" borderId="0" applyNumberFormat="0" applyFont="0" applyFill="0" applyBorder="0" applyAlignment="0" applyProtection="0">
      <alignment vertical="top"/>
    </xf>
    <xf numFmtId="0" fontId="231" fillId="0" borderId="0" applyNumberFormat="0" applyFont="0" applyFill="0" applyBorder="0" applyAlignment="0" applyProtection="0"/>
    <xf numFmtId="0" fontId="231" fillId="0" borderId="0" applyNumberFormat="0" applyFont="0" applyFill="0" applyBorder="0" applyAlignment="0" applyProtection="0">
      <alignment horizontal="left" vertical="top"/>
    </xf>
    <xf numFmtId="0" fontId="231" fillId="0" borderId="0" applyNumberFormat="0" applyFont="0" applyFill="0" applyBorder="0" applyAlignment="0" applyProtection="0">
      <alignment horizontal="left" vertical="top"/>
    </xf>
    <xf numFmtId="0" fontId="231"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center"/>
    </xf>
    <xf numFmtId="0" fontId="233" fillId="0" borderId="0" applyNumberFormat="0" applyFont="0" applyFill="0" applyBorder="0" applyAlignment="0" applyProtection="0">
      <alignment horizontal="center"/>
    </xf>
    <xf numFmtId="0" fontId="234" fillId="0" borderId="0" applyNumberFormat="0" applyFont="0" applyFill="0" applyBorder="0" applyAlignment="0" applyProtection="0"/>
    <xf numFmtId="0" fontId="235" fillId="0" borderId="0">
      <alignment horizontal="left" wrapText="1"/>
    </xf>
    <xf numFmtId="0" fontId="236" fillId="0" borderId="64" applyNumberFormat="0" applyFont="0" applyFill="0" applyBorder="0" applyAlignment="0" applyProtection="0">
      <alignment horizontal="center" wrapText="1"/>
    </xf>
    <xf numFmtId="247" fontId="41" fillId="0" borderId="0" applyNumberFormat="0" applyFont="0" applyFill="0" applyBorder="0" applyAlignment="0" applyProtection="0">
      <alignment horizontal="right"/>
    </xf>
    <xf numFmtId="0" fontId="236" fillId="0" borderId="0" applyNumberFormat="0" applyFont="0" applyFill="0" applyBorder="0" applyAlignment="0" applyProtection="0">
      <alignment horizontal="left" indent="1"/>
    </xf>
    <xf numFmtId="248" fontId="236" fillId="0" borderId="0" applyNumberFormat="0" applyFont="0" applyFill="0" applyBorder="0" applyAlignment="0" applyProtection="0"/>
    <xf numFmtId="0" fontId="234" fillId="0" borderId="50" applyNumberFormat="0" applyFont="0" applyFill="0" applyBorder="0" applyAlignment="0" applyProtection="0"/>
    <xf numFmtId="0" fontId="89" fillId="0" borderId="0" applyNumberFormat="0" applyFont="0" applyFill="0" applyBorder="0" applyAlignment="0" applyProtection="0">
      <alignment horizontal="left" wrapText="1" indent="1"/>
    </xf>
    <xf numFmtId="0" fontId="236" fillId="0" borderId="0" applyNumberFormat="0" applyFont="0" applyFill="0" applyBorder="0" applyAlignment="0" applyProtection="0">
      <alignment horizontal="left" indent="1"/>
    </xf>
    <xf numFmtId="0" fontId="89" fillId="0" borderId="0" applyNumberFormat="0" applyFont="0" applyFill="0" applyBorder="0" applyAlignment="0" applyProtection="0">
      <alignment horizontal="left" wrapText="1" indent="2"/>
    </xf>
    <xf numFmtId="249" fontId="89" fillId="0" borderId="0">
      <alignment horizontal="right"/>
    </xf>
    <xf numFmtId="0" fontId="237" fillId="0" borderId="0" applyProtection="0"/>
    <xf numFmtId="1" fontId="9" fillId="121" borderId="0"/>
    <xf numFmtId="0" fontId="238" fillId="0" borderId="0" applyNumberFormat="0" applyFill="0" applyBorder="0" applyAlignment="0" applyProtection="0"/>
    <xf numFmtId="0" fontId="239" fillId="0" borderId="0" applyNumberFormat="0" applyFill="0" applyBorder="0" applyAlignment="0" applyProtection="0"/>
    <xf numFmtId="168" fontId="240" fillId="0" borderId="0">
      <alignment horizontal="right"/>
    </xf>
    <xf numFmtId="0" fontId="241" fillId="0" borderId="0" applyProtection="0"/>
    <xf numFmtId="250" fontId="242" fillId="0" borderId="0" applyFont="0" applyFill="0" applyBorder="0" applyAlignment="0" applyProtection="0"/>
    <xf numFmtId="251" fontId="242" fillId="0" borderId="0" applyFont="0" applyFill="0" applyBorder="0" applyAlignment="0" applyProtection="0"/>
    <xf numFmtId="0" fontId="243" fillId="0" borderId="0" applyProtection="0"/>
    <xf numFmtId="0" fontId="244" fillId="0" borderId="0" applyProtection="0"/>
    <xf numFmtId="0" fontId="241" fillId="0" borderId="65" applyProtection="0"/>
    <xf numFmtId="0" fontId="245" fillId="0" borderId="0"/>
    <xf numFmtId="10" fontId="241" fillId="0" borderId="0" applyProtection="0"/>
    <xf numFmtId="0" fontId="241" fillId="0" borderId="0"/>
    <xf numFmtId="2" fontId="241" fillId="0" borderId="0" applyProtection="0"/>
    <xf numFmtId="252" fontId="242" fillId="0" borderId="0" applyFont="0" applyFill="0" applyBorder="0" applyAlignment="0" applyProtection="0"/>
    <xf numFmtId="253" fontId="242" fillId="0" borderId="0" applyFont="0" applyFill="0" applyBorder="0" applyAlignment="0" applyProtection="0"/>
    <xf numFmtId="0" fontId="33" fillId="0" borderId="0"/>
  </cellStyleXfs>
  <cellXfs count="172">
    <xf numFmtId="0" fontId="0" fillId="0" borderId="0" xfId="0"/>
    <xf numFmtId="0" fontId="5" fillId="0" borderId="3" xfId="0" applyFont="1" applyFill="1" applyBorder="1" applyAlignment="1">
      <alignment horizontal="left"/>
    </xf>
    <xf numFmtId="0" fontId="5" fillId="0" borderId="6" xfId="0" applyFont="1" applyFill="1" applyBorder="1" applyAlignment="1">
      <alignment horizontal="left"/>
    </xf>
    <xf numFmtId="0" fontId="5" fillId="0" borderId="1" xfId="0" applyFont="1" applyFill="1" applyBorder="1" applyAlignment="1">
      <alignment vertical="top" wrapText="1"/>
    </xf>
    <xf numFmtId="0" fontId="5" fillId="0" borderId="7" xfId="0" applyFont="1" applyFill="1" applyBorder="1" applyAlignment="1">
      <alignment vertical="top" wrapText="1"/>
    </xf>
    <xf numFmtId="0" fontId="5" fillId="0" borderId="6" xfId="0" applyFont="1" applyBorder="1"/>
    <xf numFmtId="0" fontId="12" fillId="0" borderId="1" xfId="0" applyFont="1" applyBorder="1" applyAlignment="1">
      <alignment horizontal="left" vertical="top" wrapText="1"/>
    </xf>
    <xf numFmtId="0" fontId="14" fillId="0" borderId="0" xfId="0" applyFont="1"/>
    <xf numFmtId="0" fontId="5" fillId="0" borderId="0" xfId="0" applyFont="1"/>
    <xf numFmtId="0" fontId="5" fillId="0" borderId="0" xfId="0" applyFont="1" applyAlignment="1">
      <alignment horizontal="right"/>
    </xf>
    <xf numFmtId="0" fontId="15" fillId="0" borderId="0" xfId="0" applyFont="1"/>
    <xf numFmtId="0" fontId="16" fillId="0" borderId="0" xfId="0" applyFont="1"/>
    <xf numFmtId="0" fontId="17" fillId="0" borderId="0" xfId="0" applyFont="1"/>
    <xf numFmtId="0" fontId="13" fillId="0" borderId="5" xfId="0" applyFont="1" applyFill="1" applyBorder="1" applyAlignment="1">
      <alignment horizontal="left"/>
    </xf>
    <xf numFmtId="167" fontId="12" fillId="0" borderId="1" xfId="0" applyNumberFormat="1" applyFont="1" applyFill="1" applyBorder="1" applyAlignment="1">
      <alignment horizontal="right" vertical="center"/>
    </xf>
    <xf numFmtId="167" fontId="12" fillId="0" borderId="8" xfId="0" applyNumberFormat="1" applyFont="1" applyFill="1" applyBorder="1" applyAlignment="1">
      <alignment horizontal="right" vertical="center"/>
    </xf>
    <xf numFmtId="167" fontId="12" fillId="0" borderId="7" xfId="0" applyNumberFormat="1" applyFont="1" applyFill="1" applyBorder="1" applyAlignment="1">
      <alignment horizontal="right" vertical="center"/>
    </xf>
    <xf numFmtId="0" fontId="12" fillId="0" borderId="6" xfId="0" applyFont="1" applyBorder="1" applyAlignment="1">
      <alignment horizontal="left" vertical="top" wrapText="1"/>
    </xf>
    <xf numFmtId="167" fontId="15" fillId="0" borderId="0" xfId="0" applyNumberFormat="1" applyFont="1"/>
    <xf numFmtId="170" fontId="15" fillId="0" borderId="0" xfId="1" applyNumberFormat="1" applyFont="1"/>
    <xf numFmtId="0" fontId="12" fillId="0" borderId="1"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5" xfId="0" applyFont="1" applyFill="1" applyBorder="1" applyAlignment="1">
      <alignment horizontal="right" vertical="center"/>
    </xf>
    <xf numFmtId="4" fontId="12" fillId="0" borderId="1" xfId="0" applyNumberFormat="1" applyFont="1" applyFill="1" applyBorder="1" applyAlignment="1">
      <alignment horizontal="right" vertical="center"/>
    </xf>
    <xf numFmtId="4" fontId="12" fillId="0" borderId="8" xfId="0" applyNumberFormat="1" applyFont="1" applyFill="1" applyBorder="1" applyAlignment="1">
      <alignment horizontal="right" vertical="center"/>
    </xf>
    <xf numFmtId="4" fontId="12" fillId="0" borderId="7" xfId="0" applyNumberFormat="1" applyFont="1" applyFill="1" applyBorder="1" applyAlignment="1">
      <alignment horizontal="right" vertical="center"/>
    </xf>
    <xf numFmtId="4" fontId="12" fillId="0" borderId="5" xfId="0" applyNumberFormat="1" applyFont="1" applyFill="1" applyBorder="1" applyAlignment="1">
      <alignment horizontal="right" vertical="center"/>
    </xf>
    <xf numFmtId="4" fontId="15" fillId="0" borderId="0" xfId="0" applyNumberFormat="1" applyFont="1"/>
    <xf numFmtId="0" fontId="12" fillId="0" borderId="1" xfId="0" applyFont="1" applyBorder="1"/>
    <xf numFmtId="0" fontId="12" fillId="0" borderId="6" xfId="0" applyFont="1" applyBorder="1"/>
    <xf numFmtId="0" fontId="19" fillId="0" borderId="0" xfId="0" applyFont="1" applyFill="1" applyAlignment="1">
      <alignment wrapText="1"/>
    </xf>
    <xf numFmtId="0" fontId="19" fillId="0" borderId="0" xfId="0" applyFont="1" applyAlignment="1">
      <alignment wrapText="1"/>
    </xf>
    <xf numFmtId="0" fontId="12" fillId="0" borderId="2" xfId="0" applyFont="1" applyFill="1" applyBorder="1" applyAlignment="1">
      <alignment horizontal="right" vertical="center"/>
    </xf>
    <xf numFmtId="167" fontId="12" fillId="0" borderId="6" xfId="0" applyNumberFormat="1" applyFont="1" applyFill="1" applyBorder="1" applyAlignment="1">
      <alignment horizontal="right" vertical="center"/>
    </xf>
    <xf numFmtId="167" fontId="12" fillId="0" borderId="3" xfId="0" applyNumberFormat="1" applyFont="1" applyFill="1" applyBorder="1" applyAlignment="1">
      <alignment horizontal="right" vertical="center"/>
    </xf>
    <xf numFmtId="2" fontId="12" fillId="0" borderId="1" xfId="0" applyNumberFormat="1" applyFont="1" applyFill="1" applyBorder="1" applyAlignment="1">
      <alignment horizontal="left" vertical="top" wrapText="1"/>
    </xf>
    <xf numFmtId="2" fontId="12" fillId="0"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0" fontId="5" fillId="0" borderId="1" xfId="0" applyFont="1" applyBorder="1" applyAlignment="1">
      <alignment horizontal="left" vertical="center" indent="3"/>
    </xf>
    <xf numFmtId="0" fontId="5" fillId="0" borderId="1" xfId="0" quotePrefix="1" applyFont="1" applyBorder="1" applyAlignment="1">
      <alignment horizontal="left" vertical="center" indent="3"/>
    </xf>
    <xf numFmtId="0" fontId="5" fillId="0" borderId="1" xfId="0" quotePrefix="1" applyFont="1" applyBorder="1" applyAlignment="1">
      <alignment horizontal="left" vertical="center" wrapText="1" indent="3"/>
    </xf>
    <xf numFmtId="0" fontId="5" fillId="0" borderId="1" xfId="0" quotePrefix="1" applyFont="1" applyFill="1" applyBorder="1" applyAlignment="1">
      <alignment horizontal="left" vertical="center" indent="3"/>
    </xf>
    <xf numFmtId="0" fontId="5" fillId="0" borderId="1" xfId="0" applyFont="1" applyFill="1" applyBorder="1" applyAlignment="1">
      <alignment horizontal="left" vertical="center" wrapText="1" indent="3"/>
    </xf>
    <xf numFmtId="2" fontId="18" fillId="3" borderId="1" xfId="0" applyNumberFormat="1" applyFont="1" applyFill="1" applyBorder="1" applyAlignment="1">
      <alignment horizontal="left" vertical="top" wrapText="1"/>
    </xf>
    <xf numFmtId="167" fontId="18" fillId="3" borderId="1" xfId="0" applyNumberFormat="1" applyFont="1" applyFill="1" applyBorder="1" applyAlignment="1">
      <alignment horizontal="right" vertical="center"/>
    </xf>
    <xf numFmtId="167" fontId="18" fillId="3" borderId="7" xfId="0" applyNumberFormat="1" applyFont="1" applyFill="1" applyBorder="1" applyAlignment="1">
      <alignment horizontal="right" vertical="center"/>
    </xf>
    <xf numFmtId="0" fontId="5" fillId="0" borderId="0" xfId="0" applyFont="1" applyFill="1"/>
    <xf numFmtId="0" fontId="5" fillId="0" borderId="1" xfId="0" applyFont="1" applyBorder="1" applyAlignment="1">
      <alignment vertical="top" wrapText="1"/>
    </xf>
    <xf numFmtId="0" fontId="5" fillId="0" borderId="1" xfId="0" applyFont="1" applyBorder="1" applyAlignment="1">
      <alignment vertical="top"/>
    </xf>
    <xf numFmtId="0" fontId="19" fillId="0" borderId="0" xfId="0" applyFont="1" applyFill="1" applyAlignment="1">
      <alignment vertical="top" wrapText="1"/>
    </xf>
    <xf numFmtId="0" fontId="19" fillId="0" borderId="0" xfId="0" applyFont="1" applyAlignment="1">
      <alignment vertical="top" wrapText="1"/>
    </xf>
    <xf numFmtId="168" fontId="5" fillId="0" borderId="0" xfId="0" applyNumberFormat="1" applyFont="1" applyFill="1"/>
    <xf numFmtId="0" fontId="12" fillId="0" borderId="1" xfId="0" applyFont="1" applyBorder="1" applyAlignment="1">
      <alignment horizontal="left" vertical="center" wrapText="1" inden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5" fillId="0" borderId="12" xfId="0" applyFont="1" applyBorder="1"/>
    <xf numFmtId="0" fontId="5" fillId="0" borderId="11" xfId="0" applyFont="1" applyBorder="1"/>
    <xf numFmtId="0" fontId="5" fillId="0" borderId="12" xfId="0" applyFont="1" applyBorder="1" applyAlignment="1">
      <alignment horizontal="left" vertical="center" indent="3"/>
    </xf>
    <xf numFmtId="0" fontId="5" fillId="0" borderId="11" xfId="0" applyFont="1" applyBorder="1" applyAlignment="1">
      <alignment horizontal="left" vertical="center" indent="3"/>
    </xf>
    <xf numFmtId="0" fontId="5" fillId="0" borderId="12" xfId="0" applyFont="1" applyBorder="1" applyAlignment="1">
      <alignment horizontal="left" vertical="center"/>
    </xf>
    <xf numFmtId="0" fontId="5" fillId="0" borderId="11" xfId="0" applyFont="1" applyBorder="1" applyAlignment="1">
      <alignment horizontal="left" vertical="center"/>
    </xf>
    <xf numFmtId="2" fontId="22" fillId="3" borderId="6" xfId="0" applyNumberFormat="1" applyFont="1" applyFill="1" applyBorder="1" applyAlignment="1">
      <alignment horizontal="left" vertical="center" wrapText="1"/>
    </xf>
    <xf numFmtId="167" fontId="12" fillId="0" borderId="5"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167" fontId="7" fillId="0" borderId="7" xfId="0" applyNumberFormat="1" applyFont="1" applyFill="1" applyBorder="1" applyAlignment="1">
      <alignment horizontal="right" vertical="center"/>
    </xf>
    <xf numFmtId="167" fontId="7" fillId="0" borderId="5" xfId="0" applyNumberFormat="1" applyFont="1" applyFill="1" applyBorder="1" applyAlignment="1">
      <alignment horizontal="right" vertical="center"/>
    </xf>
    <xf numFmtId="0" fontId="13" fillId="3" borderId="1" xfId="0" applyFont="1" applyFill="1" applyBorder="1" applyAlignment="1">
      <alignment horizontal="left" vertical="center" indent="3"/>
    </xf>
    <xf numFmtId="167" fontId="18" fillId="3" borderId="2" xfId="0" applyNumberFormat="1" applyFont="1" applyFill="1" applyBorder="1" applyAlignment="1">
      <alignment horizontal="right" vertical="center"/>
    </xf>
    <xf numFmtId="167" fontId="18" fillId="3" borderId="5" xfId="0" applyNumberFormat="1" applyFont="1" applyFill="1" applyBorder="1" applyAlignment="1">
      <alignment horizontal="right" vertical="center"/>
    </xf>
    <xf numFmtId="0" fontId="12" fillId="0" borderId="1" xfId="0" applyFont="1" applyFill="1" applyBorder="1" applyAlignment="1">
      <alignment horizontal="right" vertical="center" wrapText="1"/>
    </xf>
    <xf numFmtId="0" fontId="12" fillId="0" borderId="7" xfId="0" applyFont="1" applyFill="1" applyBorder="1" applyAlignment="1">
      <alignment horizontal="right" vertical="center" wrapText="1"/>
    </xf>
    <xf numFmtId="167" fontId="12" fillId="0" borderId="2" xfId="0" applyNumberFormat="1" applyFont="1" applyFill="1" applyBorder="1" applyAlignment="1">
      <alignment horizontal="right" vertical="center"/>
    </xf>
    <xf numFmtId="168" fontId="12" fillId="0" borderId="1" xfId="0" applyNumberFormat="1" applyFont="1" applyFill="1" applyBorder="1" applyAlignment="1">
      <alignment horizontal="right" vertical="center" wrapText="1"/>
    </xf>
    <xf numFmtId="2" fontId="22" fillId="3" borderId="1" xfId="0" applyNumberFormat="1" applyFont="1" applyFill="1" applyBorder="1" applyAlignment="1">
      <alignment horizontal="left" vertical="top" wrapText="1"/>
    </xf>
    <xf numFmtId="168" fontId="12" fillId="0" borderId="7" xfId="0" applyNumberFormat="1" applyFont="1" applyFill="1" applyBorder="1" applyAlignment="1">
      <alignment horizontal="right" vertical="center" wrapText="1"/>
    </xf>
    <xf numFmtId="0" fontId="12" fillId="0" borderId="6" xfId="0" applyFont="1" applyBorder="1" applyAlignment="1">
      <alignment horizontal="left" vertical="center" wrapText="1"/>
    </xf>
    <xf numFmtId="0" fontId="12" fillId="0" borderId="6" xfId="0" applyFont="1" applyBorder="1" applyAlignment="1">
      <alignment horizontal="left" vertical="center" wrapText="1" indent="1"/>
    </xf>
    <xf numFmtId="167" fontId="12" fillId="0" borderId="1" xfId="0" applyNumberFormat="1" applyFont="1" applyBorder="1" applyAlignment="1">
      <alignment horizontal="right" vertical="center" wrapText="1"/>
    </xf>
    <xf numFmtId="167" fontId="12" fillId="0" borderId="7" xfId="0" applyNumberFormat="1" applyFont="1" applyBorder="1" applyAlignment="1">
      <alignment horizontal="right" vertical="center" wrapText="1"/>
    </xf>
    <xf numFmtId="0" fontId="5" fillId="0" borderId="5" xfId="0" applyFont="1" applyBorder="1"/>
    <xf numFmtId="0" fontId="21" fillId="0" borderId="6" xfId="0" applyFont="1" applyBorder="1" applyAlignment="1">
      <alignment vertical="top" wrapText="1"/>
    </xf>
    <xf numFmtId="0" fontId="5" fillId="0" borderId="6" xfId="0" applyFont="1" applyFill="1" applyBorder="1" applyAlignment="1">
      <alignment horizontal="left" vertical="top" wrapText="1" indent="2"/>
    </xf>
    <xf numFmtId="0" fontId="5" fillId="0" borderId="6" xfId="0" applyFont="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xf>
    <xf numFmtId="0" fontId="5" fillId="0" borderId="1" xfId="0" applyFont="1" applyBorder="1" applyAlignment="1">
      <alignment vertical="center" wrapText="1"/>
    </xf>
    <xf numFmtId="0" fontId="21"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indent="2"/>
    </xf>
    <xf numFmtId="2" fontId="18" fillId="3" borderId="1" xfId="0" applyNumberFormat="1" applyFont="1" applyFill="1" applyBorder="1" applyAlignment="1">
      <alignment horizontal="left" vertical="center" wrapText="1"/>
    </xf>
    <xf numFmtId="0" fontId="5" fillId="0" borderId="6" xfId="0" applyFont="1" applyFill="1" applyBorder="1" applyAlignment="1">
      <alignment vertical="center" wrapText="1"/>
    </xf>
    <xf numFmtId="3" fontId="5" fillId="0" borderId="6" xfId="0" applyNumberFormat="1" applyFont="1" applyFill="1" applyBorder="1" applyAlignment="1">
      <alignment horizontal="right" vertical="center" wrapText="1"/>
    </xf>
    <xf numFmtId="0" fontId="0" fillId="0" borderId="0" xfId="0" applyFill="1"/>
    <xf numFmtId="0" fontId="15" fillId="0" borderId="0" xfId="0" applyFont="1"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wrapText="1"/>
    </xf>
    <xf numFmtId="167" fontId="0" fillId="0" borderId="0" xfId="0" applyNumberFormat="1"/>
    <xf numFmtId="0" fontId="12" fillId="0" borderId="1" xfId="0" applyFont="1" applyBorder="1" applyAlignment="1">
      <alignment horizontal="left" vertical="top"/>
    </xf>
    <xf numFmtId="167" fontId="12" fillId="0" borderId="1" xfId="1" applyNumberFormat="1" applyFont="1" applyFill="1" applyBorder="1" applyAlignment="1">
      <alignment horizontal="right" vertical="center"/>
    </xf>
    <xf numFmtId="167" fontId="12" fillId="0" borderId="7" xfId="1" applyNumberFormat="1" applyFont="1" applyFill="1" applyBorder="1" applyAlignment="1">
      <alignment horizontal="right" vertical="center"/>
    </xf>
    <xf numFmtId="167" fontId="12" fillId="0" borderId="6" xfId="1" applyNumberFormat="1" applyFont="1" applyFill="1" applyBorder="1" applyAlignment="1">
      <alignment horizontal="right" vertical="center"/>
    </xf>
    <xf numFmtId="4" fontId="0" fillId="0" borderId="0" xfId="0" applyNumberFormat="1"/>
    <xf numFmtId="168" fontId="26" fillId="0" borderId="0" xfId="0" applyNumberFormat="1" applyFont="1"/>
    <xf numFmtId="168" fontId="27" fillId="0" borderId="0" xfId="0" applyNumberFormat="1" applyFont="1" applyFill="1"/>
    <xf numFmtId="168" fontId="26" fillId="0" borderId="0" xfId="0" applyNumberFormat="1" applyFont="1" applyFill="1"/>
    <xf numFmtId="168" fontId="0" fillId="0" borderId="0" xfId="0" applyNumberFormat="1"/>
    <xf numFmtId="168" fontId="0" fillId="0" borderId="0" xfId="0" applyNumberFormat="1" applyFill="1"/>
    <xf numFmtId="0" fontId="5" fillId="0" borderId="12" xfId="0" applyFont="1" applyBorder="1" applyAlignment="1">
      <alignment vertical="top"/>
    </xf>
    <xf numFmtId="0" fontId="5" fillId="0" borderId="11" xfId="0" applyFont="1" applyBorder="1" applyAlignment="1">
      <alignment vertical="top"/>
    </xf>
    <xf numFmtId="167" fontId="12" fillId="0" borderId="1" xfId="0" applyNumberFormat="1" applyFont="1" applyBorder="1" applyAlignment="1">
      <alignment horizontal="right" vertical="center"/>
    </xf>
    <xf numFmtId="167" fontId="12" fillId="0" borderId="1" xfId="0" applyNumberFormat="1" applyFont="1" applyFill="1" applyBorder="1" applyAlignment="1">
      <alignment horizontal="right" vertical="center" wrapText="1"/>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1" xfId="0" quotePrefix="1" applyFont="1" applyBorder="1" applyAlignment="1">
      <alignment horizontal="left" vertical="center" indent="3"/>
    </xf>
    <xf numFmtId="0" fontId="3" fillId="0" borderId="1" xfId="0" applyFont="1" applyBorder="1" applyAlignment="1">
      <alignment horizontal="left" vertical="center" indent="3"/>
    </xf>
    <xf numFmtId="167" fontId="12" fillId="0" borderId="6" xfId="0" applyNumberFormat="1" applyFont="1" applyBorder="1" applyAlignment="1">
      <alignment horizontal="right" vertical="center" wrapText="1"/>
    </xf>
    <xf numFmtId="167" fontId="12" fillId="0" borderId="6" xfId="0" applyNumberFormat="1" applyFont="1" applyBorder="1" applyAlignment="1">
      <alignment horizontal="right" vertical="center"/>
    </xf>
    <xf numFmtId="167" fontId="12" fillId="0" borderId="6" xfId="0" applyNumberFormat="1" applyFont="1" applyFill="1" applyBorder="1" applyAlignment="1">
      <alignment horizontal="right" vertical="center" wrapText="1"/>
    </xf>
    <xf numFmtId="167" fontId="12" fillId="0" borderId="7" xfId="0" applyNumberFormat="1" applyFont="1" applyBorder="1" applyAlignment="1">
      <alignment horizontal="right" vertical="center"/>
    </xf>
    <xf numFmtId="167" fontId="12" fillId="0" borderId="7" xfId="0" applyNumberFormat="1" applyFont="1" applyFill="1" applyBorder="1" applyAlignment="1">
      <alignment horizontal="right" vertical="center" wrapText="1"/>
    </xf>
    <xf numFmtId="0" fontId="19" fillId="0" borderId="0" xfId="0" applyFont="1" applyFill="1" applyAlignment="1">
      <alignment horizontal="left" vertical="top" wrapText="1"/>
    </xf>
    <xf numFmtId="3" fontId="5" fillId="0" borderId="8" xfId="0" applyNumberFormat="1" applyFont="1" applyFill="1" applyBorder="1" applyAlignment="1">
      <alignment horizontal="right" vertical="center" wrapText="1"/>
    </xf>
    <xf numFmtId="3" fontId="5" fillId="0" borderId="6" xfId="0" applyNumberFormat="1" applyFont="1" applyFill="1" applyBorder="1" applyAlignment="1">
      <alignment vertical="center" wrapText="1"/>
    </xf>
    <xf numFmtId="0" fontId="5" fillId="0" borderId="8" xfId="0" applyFont="1" applyFill="1" applyBorder="1" applyAlignment="1">
      <alignment vertical="top" wrapText="1"/>
    </xf>
    <xf numFmtId="0" fontId="5" fillId="0" borderId="8" xfId="0" applyFont="1" applyBorder="1" applyAlignment="1">
      <alignment vertical="top"/>
    </xf>
    <xf numFmtId="0" fontId="3" fillId="0" borderId="0" xfId="0" applyFont="1" applyFill="1" applyBorder="1"/>
    <xf numFmtId="0" fontId="4" fillId="0" borderId="0" xfId="0" applyFont="1" applyFill="1" applyBorder="1"/>
    <xf numFmtId="0" fontId="3" fillId="0" borderId="10" xfId="0" applyFont="1" applyFill="1" applyBorder="1"/>
    <xf numFmtId="167" fontId="21" fillId="0" borderId="6" xfId="0" applyNumberFormat="1" applyFont="1" applyBorder="1" applyAlignment="1">
      <alignment horizontal="right" vertical="center" wrapText="1"/>
    </xf>
    <xf numFmtId="168" fontId="5" fillId="0" borderId="6" xfId="0" applyNumberFormat="1" applyFont="1" applyFill="1" applyBorder="1" applyAlignment="1">
      <alignment vertical="center" wrapText="1"/>
    </xf>
    <xf numFmtId="167" fontId="5" fillId="0" borderId="6" xfId="0" applyNumberFormat="1" applyFont="1" applyFill="1" applyBorder="1" applyAlignment="1">
      <alignment vertical="center" wrapText="1"/>
    </xf>
    <xf numFmtId="167" fontId="5" fillId="0" borderId="6" xfId="0" applyNumberFormat="1" applyFont="1" applyFill="1" applyBorder="1" applyAlignment="1">
      <alignment horizontal="right" vertical="center" wrapText="1"/>
    </xf>
    <xf numFmtId="167" fontId="5" fillId="0" borderId="7" xfId="0" applyNumberFormat="1" applyFont="1" applyFill="1" applyBorder="1" applyAlignment="1">
      <alignment vertical="center" wrapText="1"/>
    </xf>
    <xf numFmtId="167" fontId="5" fillId="0" borderId="1" xfId="0" applyNumberFormat="1" applyFont="1" applyBorder="1" applyAlignment="1">
      <alignment horizontal="right" vertical="center" wrapText="1"/>
    </xf>
    <xf numFmtId="167" fontId="5" fillId="0" borderId="8" xfId="0" applyNumberFormat="1" applyFont="1" applyBorder="1" applyAlignment="1">
      <alignment horizontal="right" vertical="center" wrapText="1"/>
    </xf>
    <xf numFmtId="167" fontId="6" fillId="3" borderId="6" xfId="0" applyNumberFormat="1" applyFont="1" applyFill="1" applyBorder="1" applyAlignment="1">
      <alignment horizontal="right" vertical="center" wrapText="1"/>
    </xf>
    <xf numFmtId="167" fontId="5" fillId="0" borderId="6" xfId="0" applyNumberFormat="1" applyFont="1" applyBorder="1" applyAlignment="1">
      <alignment horizontal="right" vertical="center" wrapText="1"/>
    </xf>
    <xf numFmtId="168" fontId="246" fillId="0" borderId="0" xfId="0" applyNumberFormat="1" applyFont="1"/>
    <xf numFmtId="0" fontId="246" fillId="0" borderId="0" xfId="0" applyFont="1"/>
    <xf numFmtId="0" fontId="5" fillId="0" borderId="8" xfId="0" applyFont="1" applyFill="1" applyBorder="1" applyAlignment="1">
      <alignment vertical="center" wrapText="1"/>
    </xf>
    <xf numFmtId="167" fontId="5" fillId="0" borderId="1" xfId="0" applyNumberFormat="1" applyFont="1" applyFill="1" applyBorder="1" applyAlignment="1">
      <alignment horizontal="right" vertical="center" wrapText="1"/>
    </xf>
    <xf numFmtId="167" fontId="5" fillId="0" borderId="7" xfId="0" applyNumberFormat="1" applyFont="1" applyFill="1" applyBorder="1" applyAlignment="1">
      <alignment horizontal="right" vertical="center" wrapText="1"/>
    </xf>
    <xf numFmtId="0" fontId="5" fillId="0" borderId="7" xfId="0" applyFont="1" applyFill="1" applyBorder="1" applyAlignment="1">
      <alignment vertical="center" wrapText="1"/>
    </xf>
    <xf numFmtId="168" fontId="5" fillId="0" borderId="7" xfId="0" applyNumberFormat="1" applyFont="1" applyFill="1" applyBorder="1" applyAlignment="1">
      <alignment vertical="center" wrapText="1"/>
    </xf>
    <xf numFmtId="1" fontId="5" fillId="0" borderId="1" xfId="0" applyNumberFormat="1" applyFont="1" applyFill="1" applyBorder="1" applyAlignment="1">
      <alignment vertical="center" wrapText="1"/>
    </xf>
    <xf numFmtId="4" fontId="12" fillId="0" borderId="2" xfId="0" applyNumberFormat="1" applyFont="1" applyFill="1" applyBorder="1" applyAlignment="1">
      <alignment horizontal="right" vertical="center"/>
    </xf>
    <xf numFmtId="168" fontId="12" fillId="0" borderId="2" xfId="0" applyNumberFormat="1" applyFont="1" applyFill="1" applyBorder="1" applyAlignment="1">
      <alignment horizontal="right" vertical="center"/>
    </xf>
    <xf numFmtId="168" fontId="12" fillId="0" borderId="7" xfId="0" applyNumberFormat="1" applyFont="1" applyFill="1" applyBorder="1" applyAlignment="1">
      <alignment horizontal="right" vertical="center"/>
    </xf>
    <xf numFmtId="168" fontId="12" fillId="0" borderId="5" xfId="0" applyNumberFormat="1" applyFont="1" applyFill="1" applyBorder="1" applyAlignment="1">
      <alignment horizontal="right" vertical="center"/>
    </xf>
    <xf numFmtId="168" fontId="12" fillId="0" borderId="1" xfId="0" applyNumberFormat="1" applyFont="1" applyFill="1" applyBorder="1" applyAlignment="1">
      <alignment horizontal="right" vertical="center"/>
    </xf>
    <xf numFmtId="0" fontId="13" fillId="0" borderId="5" xfId="0" applyFont="1" applyBorder="1" applyAlignment="1">
      <alignment horizontal="left"/>
    </xf>
    <xf numFmtId="0" fontId="13" fillId="0" borderId="4" xfId="0" applyFont="1" applyBorder="1" applyAlignment="1">
      <alignment horizontal="left"/>
    </xf>
    <xf numFmtId="167" fontId="21" fillId="0" borderId="8" xfId="0" applyNumberFormat="1" applyFont="1" applyBorder="1" applyAlignment="1">
      <alignment horizontal="right" vertical="center" wrapText="1"/>
    </xf>
    <xf numFmtId="3" fontId="5" fillId="0" borderId="8" xfId="0" applyNumberFormat="1" applyFont="1" applyFill="1" applyBorder="1" applyAlignment="1">
      <alignment vertical="center" wrapText="1"/>
    </xf>
    <xf numFmtId="167" fontId="5" fillId="0" borderId="8" xfId="0" applyNumberFormat="1" applyFont="1" applyFill="1" applyBorder="1" applyAlignment="1">
      <alignment vertical="center" wrapText="1"/>
    </xf>
    <xf numFmtId="167" fontId="5" fillId="0" borderId="8" xfId="0" applyNumberFormat="1" applyFont="1" applyFill="1" applyBorder="1" applyAlignment="1">
      <alignment horizontal="right" vertical="center" wrapText="1"/>
    </xf>
    <xf numFmtId="168" fontId="5" fillId="0" borderId="8" xfId="0" applyNumberFormat="1" applyFont="1" applyFill="1" applyBorder="1" applyAlignment="1">
      <alignment vertical="center" wrapText="1"/>
    </xf>
    <xf numFmtId="167" fontId="6" fillId="3" borderId="8" xfId="0" applyNumberFormat="1" applyFont="1" applyFill="1" applyBorder="1" applyAlignment="1">
      <alignment horizontal="right" vertical="center" wrapText="1"/>
    </xf>
    <xf numFmtId="3" fontId="0" fillId="0" borderId="0" xfId="0" applyNumberFormat="1"/>
    <xf numFmtId="168" fontId="12" fillId="0" borderId="2" xfId="0" applyNumberFormat="1" applyFont="1" applyFill="1" applyBorder="1" applyAlignment="1">
      <alignment horizontal="right" vertical="center" wrapText="1"/>
    </xf>
    <xf numFmtId="167" fontId="16" fillId="0" borderId="0" xfId="0" applyNumberFormat="1" applyFont="1"/>
    <xf numFmtId="167" fontId="19" fillId="0" borderId="0" xfId="0" applyNumberFormat="1" applyFont="1" applyFill="1" applyAlignment="1">
      <alignment wrapText="1"/>
    </xf>
    <xf numFmtId="167" fontId="12" fillId="0" borderId="7" xfId="0" quotePrefix="1" applyNumberFormat="1" applyFont="1" applyBorder="1" applyAlignment="1">
      <alignment horizontal="right" vertical="center" wrapText="1"/>
    </xf>
    <xf numFmtId="167" fontId="12" fillId="0" borderId="1" xfId="0" quotePrefix="1" applyNumberFormat="1" applyFont="1" applyBorder="1" applyAlignment="1">
      <alignment horizontal="right" vertical="center" wrapText="1"/>
    </xf>
    <xf numFmtId="0" fontId="5" fillId="0" borderId="0" xfId="0" applyFont="1" applyBorder="1" applyAlignment="1">
      <alignment horizontal="right"/>
    </xf>
    <xf numFmtId="0" fontId="15" fillId="0" borderId="0" xfId="0" applyFont="1" applyBorder="1"/>
    <xf numFmtId="0" fontId="5" fillId="0" borderId="10" xfId="0" applyFont="1" applyBorder="1"/>
    <xf numFmtId="0" fontId="14" fillId="0" borderId="0" xfId="0" applyFont="1" applyBorder="1"/>
    <xf numFmtId="0" fontId="5" fillId="0" borderId="0" xfId="0" applyFont="1" applyBorder="1"/>
    <xf numFmtId="0" fontId="16" fillId="0" borderId="0" xfId="0" applyFont="1" applyBorder="1"/>
  </cellXfs>
  <cellStyles count="1406">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ta" xfId="576"/>
    <cellStyle name="Data 2" xfId="577"/>
    <cellStyle name="Date" xfId="578"/>
    <cellStyle name="Datum" xfId="579"/>
    <cellStyle name="day of week" xfId="580"/>
    <cellStyle name="DEM" xfId="581"/>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étaire [0]_ARRIE00" xfId="744"/>
    <cellStyle name="Monétaire_ARRIE00" xfId="745"/>
    <cellStyle name="Monetario" xfId="746"/>
    <cellStyle name="Monetario0" xfId="747"/>
    <cellStyle name="Money" xfId="748"/>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askaidrojošs teksts" xfId="940"/>
    <cellStyle name="Pārbaudes šūna" xfId="939"/>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year" xfId="1388"/>
    <cellStyle name="Years" xfId="1389"/>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grafiks!$H$3</c:f>
              <c:strCache>
                <c:ptCount val="1"/>
                <c:pt idx="0">
                  <c:v>MoF</c:v>
                </c:pt>
              </c:strCache>
            </c:strRef>
          </c:tx>
          <c:spPr>
            <a:solidFill>
              <a:schemeClr val="accent5">
                <a:lumMod val="50000"/>
              </a:schemeClr>
            </a:solidFill>
            <a:ln>
              <a:noFill/>
            </a:ln>
            <a:effectLst/>
          </c:spPr>
          <c:invertIfNegative val="0"/>
          <c:cat>
            <c:numRef>
              <c:f>grafiks!$I$2:$K$2</c:f>
              <c:numCache>
                <c:formatCode>General</c:formatCode>
                <c:ptCount val="3"/>
                <c:pt idx="0">
                  <c:v>2018</c:v>
                </c:pt>
                <c:pt idx="1">
                  <c:v>2019</c:v>
                </c:pt>
                <c:pt idx="2">
                  <c:v>2020</c:v>
                </c:pt>
              </c:numCache>
            </c:numRef>
          </c:cat>
          <c:val>
            <c:numRef>
              <c:f>grafiks!$I$3:$K$3</c:f>
              <c:numCache>
                <c:formatCode>#,##0</c:formatCode>
                <c:ptCount val="3"/>
                <c:pt idx="0">
                  <c:v>8960.5435375157376</c:v>
                </c:pt>
                <c:pt idx="1">
                  <c:v>9276.3483961421207</c:v>
                </c:pt>
                <c:pt idx="2">
                  <c:v>9446.5269610363193</c:v>
                </c:pt>
              </c:numCache>
            </c:numRef>
          </c:val>
        </c:ser>
        <c:ser>
          <c:idx val="1"/>
          <c:order val="1"/>
          <c:tx>
            <c:strRef>
              <c:f>grafiks!$H$4</c:f>
              <c:strCache>
                <c:ptCount val="1"/>
                <c:pt idx="0">
                  <c:v>Council</c:v>
                </c:pt>
              </c:strCache>
            </c:strRef>
          </c:tx>
          <c:spPr>
            <a:pattFill prst="wdDnDiag">
              <a:fgClr>
                <a:srgbClr val="002060"/>
              </a:fgClr>
              <a:bgClr>
                <a:schemeClr val="bg1"/>
              </a:bgClr>
            </a:pattFill>
            <a:ln>
              <a:noFill/>
            </a:ln>
            <a:effectLst/>
          </c:spPr>
          <c:invertIfNegative val="0"/>
          <c:cat>
            <c:numRef>
              <c:f>grafiks!$I$2:$K$2</c:f>
              <c:numCache>
                <c:formatCode>General</c:formatCode>
                <c:ptCount val="3"/>
                <c:pt idx="0">
                  <c:v>2018</c:v>
                </c:pt>
                <c:pt idx="1">
                  <c:v>2019</c:v>
                </c:pt>
                <c:pt idx="2">
                  <c:v>2020</c:v>
                </c:pt>
              </c:numCache>
            </c:numRef>
          </c:cat>
          <c:val>
            <c:numRef>
              <c:f>grafiks!$I$4:$K$4</c:f>
              <c:numCache>
                <c:formatCode>#,##0</c:formatCode>
                <c:ptCount val="3"/>
                <c:pt idx="0">
                  <c:v>8711.3299375157367</c:v>
                </c:pt>
                <c:pt idx="1">
                  <c:v>8982.9013961421206</c:v>
                </c:pt>
                <c:pt idx="2">
                  <c:v>9350.3627910363193</c:v>
                </c:pt>
              </c:numCache>
            </c:numRef>
          </c:val>
        </c:ser>
        <c:dLbls>
          <c:showLegendKey val="0"/>
          <c:showVal val="0"/>
          <c:showCatName val="0"/>
          <c:showSerName val="0"/>
          <c:showPercent val="0"/>
          <c:showBubbleSize val="0"/>
        </c:dLbls>
        <c:gapWidth val="219"/>
        <c:overlap val="-27"/>
        <c:axId val="427051048"/>
        <c:axId val="427051440"/>
      </c:barChart>
      <c:catAx>
        <c:axId val="4270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7051440"/>
        <c:crosses val="autoZero"/>
        <c:auto val="1"/>
        <c:lblAlgn val="ctr"/>
        <c:lblOffset val="100"/>
        <c:noMultiLvlLbl val="0"/>
      </c:catAx>
      <c:valAx>
        <c:axId val="42705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7051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grafiks!$A$3</c:f>
              <c:strCache>
                <c:ptCount val="1"/>
                <c:pt idx="0">
                  <c:v>FM</c:v>
                </c:pt>
              </c:strCache>
            </c:strRef>
          </c:tx>
          <c:spPr>
            <a:solidFill>
              <a:schemeClr val="accent5">
                <a:lumMod val="50000"/>
              </a:schemeClr>
            </a:solidFill>
            <a:ln>
              <a:noFill/>
            </a:ln>
            <a:effectLst/>
          </c:spPr>
          <c:invertIfNegative val="0"/>
          <c:cat>
            <c:numRef>
              <c:f>grafiks!$B$2:$D$2</c:f>
              <c:numCache>
                <c:formatCode>General</c:formatCode>
                <c:ptCount val="3"/>
                <c:pt idx="0">
                  <c:v>2018</c:v>
                </c:pt>
                <c:pt idx="1">
                  <c:v>2019</c:v>
                </c:pt>
                <c:pt idx="2">
                  <c:v>2020</c:v>
                </c:pt>
              </c:numCache>
            </c:numRef>
          </c:cat>
          <c:val>
            <c:numRef>
              <c:f>grafiks!$B$3:$D$3</c:f>
              <c:numCache>
                <c:formatCode>#,##0</c:formatCode>
                <c:ptCount val="3"/>
                <c:pt idx="0">
                  <c:v>8960.5435375157376</c:v>
                </c:pt>
                <c:pt idx="1">
                  <c:v>9276.3483961421207</c:v>
                </c:pt>
                <c:pt idx="2">
                  <c:v>9446.5269610363193</c:v>
                </c:pt>
              </c:numCache>
            </c:numRef>
          </c:val>
        </c:ser>
        <c:ser>
          <c:idx val="1"/>
          <c:order val="1"/>
          <c:tx>
            <c:strRef>
              <c:f>grafiks!$A$4</c:f>
              <c:strCache>
                <c:ptCount val="1"/>
                <c:pt idx="0">
                  <c:v>Padome</c:v>
                </c:pt>
              </c:strCache>
            </c:strRef>
          </c:tx>
          <c:spPr>
            <a:pattFill prst="wdDnDiag">
              <a:fgClr>
                <a:srgbClr val="002060"/>
              </a:fgClr>
              <a:bgClr>
                <a:schemeClr val="bg1"/>
              </a:bgClr>
            </a:pattFill>
            <a:ln>
              <a:noFill/>
            </a:ln>
            <a:effectLst/>
          </c:spPr>
          <c:invertIfNegative val="0"/>
          <c:cat>
            <c:numRef>
              <c:f>grafiks!$B$2:$D$2</c:f>
              <c:numCache>
                <c:formatCode>General</c:formatCode>
                <c:ptCount val="3"/>
                <c:pt idx="0">
                  <c:v>2018</c:v>
                </c:pt>
                <c:pt idx="1">
                  <c:v>2019</c:v>
                </c:pt>
                <c:pt idx="2">
                  <c:v>2020</c:v>
                </c:pt>
              </c:numCache>
            </c:numRef>
          </c:cat>
          <c:val>
            <c:numRef>
              <c:f>grafiks!$B$4:$D$4</c:f>
              <c:numCache>
                <c:formatCode>#,##0</c:formatCode>
                <c:ptCount val="3"/>
                <c:pt idx="0">
                  <c:v>8711.3299375157367</c:v>
                </c:pt>
                <c:pt idx="1">
                  <c:v>8982.9013961421206</c:v>
                </c:pt>
                <c:pt idx="2">
                  <c:v>9350.3627910363193</c:v>
                </c:pt>
              </c:numCache>
            </c:numRef>
          </c:val>
        </c:ser>
        <c:dLbls>
          <c:showLegendKey val="0"/>
          <c:showVal val="0"/>
          <c:showCatName val="0"/>
          <c:showSerName val="0"/>
          <c:showPercent val="0"/>
          <c:showBubbleSize val="0"/>
        </c:dLbls>
        <c:gapWidth val="219"/>
        <c:overlap val="-27"/>
        <c:axId val="427052224"/>
        <c:axId val="427052616"/>
      </c:barChart>
      <c:catAx>
        <c:axId val="4270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7052616"/>
        <c:crosses val="autoZero"/>
        <c:auto val="1"/>
        <c:lblAlgn val="ctr"/>
        <c:lblOffset val="100"/>
        <c:noMultiLvlLbl val="0"/>
      </c:catAx>
      <c:valAx>
        <c:axId val="427052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7052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143996</xdr:colOff>
      <xdr:row>4</xdr:row>
      <xdr:rowOff>133911</xdr:rowOff>
    </xdr:from>
    <xdr:to>
      <xdr:col>12</xdr:col>
      <xdr:colOff>334496</xdr:colOff>
      <xdr:row>18</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134470</xdr:rowOff>
    </xdr:from>
    <xdr:to>
      <xdr:col>5</xdr:col>
      <xdr:colOff>190500</xdr:colOff>
      <xdr:row>18</xdr:row>
      <xdr:rowOff>163044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tabSelected="1" zoomScale="85" zoomScaleNormal="85" workbookViewId="0">
      <pane xSplit="2" topLeftCell="C1" activePane="topRight" state="frozen"/>
      <selection pane="topRight" activeCell="A5" sqref="A5"/>
    </sheetView>
  </sheetViews>
  <sheetFormatPr defaultRowHeight="15"/>
  <cols>
    <col min="1" max="1" width="28.85546875" customWidth="1"/>
    <col min="2" max="2" width="30.85546875" customWidth="1"/>
    <col min="3" max="3" width="13.7109375" customWidth="1"/>
    <col min="4" max="4" width="11.7109375" customWidth="1"/>
    <col min="5" max="6" width="10.28515625" customWidth="1"/>
    <col min="7" max="8" width="10.28515625" style="93" customWidth="1"/>
    <col min="9" max="9" width="30.85546875" customWidth="1"/>
  </cols>
  <sheetData>
    <row r="1" spans="1:11" ht="15.75">
      <c r="A1" s="7" t="s">
        <v>212</v>
      </c>
      <c r="B1" s="7"/>
      <c r="C1" s="7"/>
      <c r="D1" s="7"/>
      <c r="E1" s="8"/>
      <c r="F1" s="8"/>
      <c r="I1" s="9" t="s">
        <v>214</v>
      </c>
    </row>
    <row r="2" spans="1:11" ht="15.75">
      <c r="A2" s="7" t="s">
        <v>213</v>
      </c>
      <c r="B2" s="7"/>
      <c r="C2" s="7"/>
      <c r="D2" s="7"/>
      <c r="E2" s="8"/>
      <c r="F2" s="8"/>
      <c r="I2" s="9" t="s">
        <v>215</v>
      </c>
    </row>
    <row r="3" spans="1:11" s="12" customFormat="1" ht="12.75">
      <c r="A3" s="11" t="s">
        <v>1</v>
      </c>
      <c r="B3" s="11"/>
      <c r="C3" s="11"/>
      <c r="D3" s="162"/>
      <c r="E3" s="10"/>
      <c r="F3" s="10"/>
      <c r="G3" s="94"/>
      <c r="H3" s="94"/>
    </row>
    <row r="4" spans="1:11" s="12" customFormat="1" ht="12.75">
      <c r="A4" s="11" t="s">
        <v>2</v>
      </c>
      <c r="B4" s="11"/>
      <c r="C4" s="11"/>
      <c r="D4" s="11"/>
      <c r="E4" s="10"/>
      <c r="F4" s="10"/>
      <c r="G4" s="94"/>
      <c r="H4" s="94"/>
    </row>
    <row r="5" spans="1:11" ht="8.25" customHeight="1">
      <c r="B5" s="8"/>
      <c r="C5" s="8"/>
      <c r="D5" s="8"/>
      <c r="E5" s="8"/>
      <c r="F5" s="8"/>
      <c r="G5" s="46"/>
      <c r="H5" s="46"/>
    </row>
    <row r="6" spans="1:11">
      <c r="A6" s="113" t="s">
        <v>102</v>
      </c>
      <c r="B6" s="109" t="s">
        <v>100</v>
      </c>
      <c r="C6" s="13">
        <v>2018</v>
      </c>
      <c r="D6" s="1"/>
      <c r="E6" s="13">
        <v>2019</v>
      </c>
      <c r="F6" s="1"/>
      <c r="G6" s="13">
        <v>2020</v>
      </c>
      <c r="H6" s="2"/>
      <c r="I6" s="95"/>
    </row>
    <row r="7" spans="1:11" s="97" customFormat="1" ht="45">
      <c r="A7" s="114"/>
      <c r="B7" s="110"/>
      <c r="C7" s="3" t="s">
        <v>3</v>
      </c>
      <c r="D7" s="4" t="s">
        <v>4</v>
      </c>
      <c r="E7" s="3" t="s">
        <v>3</v>
      </c>
      <c r="F7" s="4" t="s">
        <v>4</v>
      </c>
      <c r="G7" s="3" t="s">
        <v>3</v>
      </c>
      <c r="H7" s="3" t="s">
        <v>4</v>
      </c>
      <c r="I7" s="96"/>
    </row>
    <row r="8" spans="1:11">
      <c r="A8" s="115" t="s">
        <v>11</v>
      </c>
      <c r="B8" s="6" t="s">
        <v>6</v>
      </c>
      <c r="C8" s="78">
        <f>'2.pielikuma 2.tabula'!C20</f>
        <v>8960.5435375157376</v>
      </c>
      <c r="D8" s="79">
        <f>'2.pielikuma 2.tabula'!D20</f>
        <v>8711.3299375157367</v>
      </c>
      <c r="E8" s="78">
        <f>'2.pielikuma 2.tabula'!E20</f>
        <v>9276.3483961421207</v>
      </c>
      <c r="F8" s="79">
        <f>'2.pielikuma 2.tabula'!F20</f>
        <v>8982.9013961421206</v>
      </c>
      <c r="G8" s="117">
        <f>'2.pielikuma 2.tabula'!G20</f>
        <v>9446.5269610363193</v>
      </c>
      <c r="H8" s="78">
        <f>'2.pielikuma 2.tabula'!H20</f>
        <v>9350.3627910363193</v>
      </c>
      <c r="I8" s="6" t="s">
        <v>7</v>
      </c>
      <c r="J8" s="98"/>
      <c r="K8" s="98"/>
    </row>
    <row r="9" spans="1:11" ht="15" customHeight="1">
      <c r="A9" s="115" t="s">
        <v>13</v>
      </c>
      <c r="B9" s="6" t="s">
        <v>0</v>
      </c>
      <c r="C9" s="78">
        <v>8972.7081754894334</v>
      </c>
      <c r="D9" s="164" t="s">
        <v>224</v>
      </c>
      <c r="E9" s="78">
        <v>9568.6892365404219</v>
      </c>
      <c r="F9" s="164" t="s">
        <v>224</v>
      </c>
      <c r="G9" s="117">
        <v>9568.6892365404219</v>
      </c>
      <c r="H9" s="165" t="s">
        <v>224</v>
      </c>
      <c r="I9" s="6" t="s">
        <v>187</v>
      </c>
      <c r="J9" s="98"/>
      <c r="K9" s="98"/>
    </row>
    <row r="10" spans="1:11">
      <c r="A10" s="115" t="s">
        <v>37</v>
      </c>
      <c r="B10" s="6" t="s">
        <v>49</v>
      </c>
      <c r="C10" s="112">
        <f>'2.pielikuma 3.tabula'!C32</f>
        <v>8849.2113130000016</v>
      </c>
      <c r="D10" s="121">
        <f>'2.pielikuma 3.tabula'!D32</f>
        <v>8871.2113130000016</v>
      </c>
      <c r="E10" s="112">
        <f>'2.pielikuma 3.tabula'!E32</f>
        <v>9033.8848320000016</v>
      </c>
      <c r="F10" s="121">
        <f>'2.pielikuma 3.tabula'!F32</f>
        <v>9033.8848320000016</v>
      </c>
      <c r="G10" s="119" t="s">
        <v>5</v>
      </c>
      <c r="H10" s="112" t="s">
        <v>5</v>
      </c>
      <c r="I10" s="6" t="s">
        <v>188</v>
      </c>
      <c r="J10" s="98"/>
      <c r="K10" s="98"/>
    </row>
    <row r="11" spans="1:11" ht="6.75" customHeight="1">
      <c r="A11" s="116"/>
      <c r="B11" s="99"/>
      <c r="C11" s="111"/>
      <c r="D11" s="120"/>
      <c r="E11" s="14"/>
      <c r="F11" s="16"/>
      <c r="G11" s="33"/>
      <c r="H11" s="33"/>
      <c r="I11" s="99"/>
      <c r="J11" s="98"/>
      <c r="K11" s="98"/>
    </row>
    <row r="12" spans="1:11" ht="33.75" customHeight="1">
      <c r="A12" s="116" t="s">
        <v>176</v>
      </c>
      <c r="B12" s="6" t="s">
        <v>28</v>
      </c>
      <c r="C12" s="14">
        <f t="shared" ref="C12:H12" si="0">MIN(C8:C9)</f>
        <v>8960.5435375157376</v>
      </c>
      <c r="D12" s="16">
        <f t="shared" si="0"/>
        <v>8711.3299375157367</v>
      </c>
      <c r="E12" s="14">
        <f t="shared" si="0"/>
        <v>9276.3483961421207</v>
      </c>
      <c r="F12" s="16">
        <f t="shared" ref="F12" si="1">MIN(F8:F9)</f>
        <v>8982.9013961421206</v>
      </c>
      <c r="G12" s="33">
        <f t="shared" si="0"/>
        <v>9446.5269610363193</v>
      </c>
      <c r="H12" s="14">
        <f t="shared" si="0"/>
        <v>9350.3627910363193</v>
      </c>
      <c r="I12" s="6" t="s">
        <v>107</v>
      </c>
      <c r="J12" s="98"/>
      <c r="K12" s="98"/>
    </row>
    <row r="13" spans="1:11" ht="7.5" customHeight="1">
      <c r="A13" s="116"/>
      <c r="B13" s="54"/>
      <c r="C13" s="112"/>
      <c r="D13" s="121"/>
      <c r="E13" s="14"/>
      <c r="F13" s="16"/>
      <c r="G13" s="33"/>
      <c r="H13" s="33"/>
      <c r="I13" s="54"/>
      <c r="J13" s="98"/>
      <c r="K13" s="98"/>
    </row>
    <row r="14" spans="1:11" ht="16.5">
      <c r="A14" s="38" t="s">
        <v>177</v>
      </c>
      <c r="B14" s="35" t="s">
        <v>110</v>
      </c>
      <c r="C14" s="78">
        <f t="shared" ref="C14:H14" si="2">C20/100*0.1</f>
        <v>27.6904</v>
      </c>
      <c r="D14" s="79">
        <f t="shared" si="2"/>
        <v>27.6904</v>
      </c>
      <c r="E14" s="78">
        <f t="shared" si="2"/>
        <v>29.344700000000003</v>
      </c>
      <c r="F14" s="79">
        <f t="shared" si="2"/>
        <v>29.344700000000003</v>
      </c>
      <c r="G14" s="117">
        <f t="shared" si="2"/>
        <v>31.020700000000001</v>
      </c>
      <c r="H14" s="78">
        <f t="shared" si="2"/>
        <v>31.020700000000001</v>
      </c>
      <c r="I14" s="35" t="s">
        <v>108</v>
      </c>
      <c r="J14" s="98"/>
      <c r="K14" s="98"/>
    </row>
    <row r="15" spans="1:11" ht="16.5">
      <c r="A15" s="38" t="s">
        <v>178</v>
      </c>
      <c r="B15" s="35" t="s">
        <v>111</v>
      </c>
      <c r="C15" s="78">
        <v>26.312161041806991</v>
      </c>
      <c r="D15" s="79">
        <v>26.312161041806991</v>
      </c>
      <c r="E15" s="100">
        <f>C14</f>
        <v>27.6904</v>
      </c>
      <c r="F15" s="101">
        <f>D14</f>
        <v>27.6904</v>
      </c>
      <c r="G15" s="102">
        <f>E14</f>
        <v>29.344700000000003</v>
      </c>
      <c r="H15" s="102">
        <f>F14</f>
        <v>29.344700000000003</v>
      </c>
      <c r="I15" s="35" t="s">
        <v>109</v>
      </c>
      <c r="J15" s="98"/>
      <c r="K15" s="98"/>
    </row>
    <row r="16" spans="1:11" ht="6" customHeight="1">
      <c r="A16" s="116"/>
      <c r="B16" s="99"/>
      <c r="C16" s="111"/>
      <c r="D16" s="120"/>
      <c r="E16" s="14"/>
      <c r="F16" s="16"/>
      <c r="G16" s="33"/>
      <c r="H16" s="33"/>
      <c r="I16" s="99"/>
      <c r="J16" s="98"/>
      <c r="K16" s="98"/>
    </row>
    <row r="17" spans="1:11" ht="30">
      <c r="A17" s="116" t="s">
        <v>180</v>
      </c>
      <c r="B17" s="35" t="s">
        <v>29</v>
      </c>
      <c r="C17" s="78">
        <f t="shared" ref="C17:F17" si="3">(C12-C14)-(C10-C15)</f>
        <v>109.953985557544</v>
      </c>
      <c r="D17" s="79">
        <f t="shared" si="3"/>
        <v>-161.25961444245695</v>
      </c>
      <c r="E17" s="78">
        <f t="shared" si="3"/>
        <v>240.80926414211899</v>
      </c>
      <c r="F17" s="79">
        <f t="shared" si="3"/>
        <v>-52.637735857881125</v>
      </c>
      <c r="G17" s="117">
        <f>G12</f>
        <v>9446.5269610363193</v>
      </c>
      <c r="H17" s="78">
        <f>H12</f>
        <v>9350.3627910363193</v>
      </c>
      <c r="I17" s="35" t="s">
        <v>112</v>
      </c>
      <c r="J17" s="98"/>
      <c r="K17" s="98"/>
    </row>
    <row r="18" spans="1:11">
      <c r="A18" s="116" t="s">
        <v>181</v>
      </c>
      <c r="B18" s="6" t="s">
        <v>179</v>
      </c>
      <c r="C18" s="78">
        <f t="shared" ref="C18:H18" si="4">ABS(C17)</f>
        <v>109.953985557544</v>
      </c>
      <c r="D18" s="79">
        <f t="shared" si="4"/>
        <v>161.25961444245695</v>
      </c>
      <c r="E18" s="78">
        <f t="shared" si="4"/>
        <v>240.80926414211899</v>
      </c>
      <c r="F18" s="79">
        <f t="shared" si="4"/>
        <v>52.637735857881125</v>
      </c>
      <c r="G18" s="117">
        <f t="shared" si="4"/>
        <v>9446.5269610363193</v>
      </c>
      <c r="H18" s="78">
        <f t="shared" si="4"/>
        <v>9350.3627910363193</v>
      </c>
      <c r="I18" s="6" t="s">
        <v>185</v>
      </c>
      <c r="J18" s="103"/>
      <c r="K18" s="98"/>
    </row>
    <row r="19" spans="1:11" ht="6" customHeight="1">
      <c r="A19" s="116"/>
      <c r="B19" s="99"/>
      <c r="C19" s="111"/>
      <c r="D19" s="120"/>
      <c r="E19" s="14"/>
      <c r="F19" s="16"/>
      <c r="G19" s="33"/>
      <c r="H19" s="33"/>
      <c r="I19" s="99"/>
      <c r="J19" s="98"/>
      <c r="K19" s="98"/>
    </row>
    <row r="20" spans="1:11">
      <c r="A20" s="116" t="s">
        <v>182</v>
      </c>
      <c r="B20" s="35" t="s">
        <v>12</v>
      </c>
      <c r="C20" s="111">
        <f>'2.pielikuma 2.tabula'!C18</f>
        <v>27690.400000000001</v>
      </c>
      <c r="D20" s="120">
        <f>'2.pielikuma 2.tabula'!D18</f>
        <v>27690.400000000001</v>
      </c>
      <c r="E20" s="111">
        <f>'2.pielikuma 2.tabula'!E18</f>
        <v>29344.7</v>
      </c>
      <c r="F20" s="120">
        <f>'2.pielikuma 2.tabula'!F18</f>
        <v>29344.7</v>
      </c>
      <c r="G20" s="118">
        <f>'2.pielikuma 2.tabula'!G18</f>
        <v>31020.7</v>
      </c>
      <c r="H20" s="111">
        <f>'2.pielikuma 2.tabula'!H18</f>
        <v>31020.7</v>
      </c>
      <c r="I20" s="99" t="s">
        <v>184</v>
      </c>
      <c r="J20" s="98"/>
      <c r="K20" s="98"/>
    </row>
    <row r="21" spans="1:11" ht="15" customHeight="1">
      <c r="A21" s="116" t="s">
        <v>183</v>
      </c>
      <c r="B21" s="35" t="s">
        <v>30</v>
      </c>
      <c r="C21" s="78">
        <f t="shared" ref="C21:H21" si="5">C20/100*0.1</f>
        <v>27.6904</v>
      </c>
      <c r="D21" s="79">
        <f t="shared" si="5"/>
        <v>27.6904</v>
      </c>
      <c r="E21" s="78">
        <f t="shared" si="5"/>
        <v>29.344700000000003</v>
      </c>
      <c r="F21" s="79">
        <f t="shared" si="5"/>
        <v>29.344700000000003</v>
      </c>
      <c r="G21" s="117">
        <f t="shared" si="5"/>
        <v>31.020700000000001</v>
      </c>
      <c r="H21" s="78">
        <f t="shared" si="5"/>
        <v>31.020700000000001</v>
      </c>
      <c r="I21" s="35" t="s">
        <v>113</v>
      </c>
      <c r="J21" s="98"/>
      <c r="K21" s="98"/>
    </row>
    <row r="22" spans="1:11" ht="6" customHeight="1">
      <c r="A22" s="116"/>
      <c r="B22" s="99"/>
      <c r="C22" s="111"/>
      <c r="D22" s="120"/>
      <c r="E22" s="14"/>
      <c r="F22" s="16"/>
      <c r="G22" s="33"/>
      <c r="H22" s="33"/>
      <c r="I22" s="99"/>
      <c r="J22" s="98"/>
      <c r="K22" s="98"/>
    </row>
    <row r="23" spans="1:11" ht="45">
      <c r="A23" s="42" t="s">
        <v>186</v>
      </c>
      <c r="B23" s="35" t="s">
        <v>105</v>
      </c>
      <c r="C23" s="111">
        <f t="shared" ref="C23:F23" si="6">IF(C18&gt;C21,C12,C10)</f>
        <v>8960.5435375157376</v>
      </c>
      <c r="D23" s="120">
        <f t="shared" si="6"/>
        <v>8711.3299375157367</v>
      </c>
      <c r="E23" s="111">
        <f t="shared" si="6"/>
        <v>9276.3483961421207</v>
      </c>
      <c r="F23" s="120">
        <f t="shared" si="6"/>
        <v>8982.9013961421206</v>
      </c>
      <c r="G23" s="118">
        <f>IF(G18&gt;G21,G12,G10)</f>
        <v>9446.5269610363193</v>
      </c>
      <c r="H23" s="111">
        <f>IF(H18&gt;H21,H12,H10)</f>
        <v>9350.3627910363193</v>
      </c>
      <c r="I23" s="36" t="s">
        <v>104</v>
      </c>
      <c r="J23" s="98"/>
      <c r="K23" s="98"/>
    </row>
    <row r="24" spans="1:11" s="10" customFormat="1" ht="28.5" customHeight="1">
      <c r="A24" s="122" t="s">
        <v>8</v>
      </c>
      <c r="B24" s="30"/>
      <c r="C24" s="30"/>
      <c r="D24" s="163"/>
      <c r="E24" s="104"/>
      <c r="F24" s="105"/>
      <c r="G24" s="106"/>
      <c r="H24" s="105"/>
      <c r="I24" s="31" t="s">
        <v>9</v>
      </c>
    </row>
    <row r="25" spans="1:11">
      <c r="D25" s="98"/>
      <c r="F25" s="108"/>
      <c r="H25" s="107"/>
    </row>
    <row r="26" spans="1:11">
      <c r="D26" s="98"/>
    </row>
    <row r="27" spans="1:11">
      <c r="D27" s="98"/>
    </row>
  </sheetData>
  <pageMargins left="0.55118110236220474" right="0.55118110236220474" top="0.98425196850393704" bottom="0.98425196850393704" header="0.31496062992125984" footer="0.31496062992125984"/>
  <pageSetup scale="80" orientation="landscape" r:id="rId1"/>
  <headerFooter>
    <oddHeader xml:space="preserve">&amp;L&amp;"Times New Roman,Regular"Fiskālās disciplīnas padomes starpziņojums par Latvijas Stabilitātes programmu 2017.-2020.gadam
Fiscal discipline interim report on Latvia's Stability programme 2017-2020&amp;R&amp;"Times New Roman,Regular"2. pielikums
Annex 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zoomScale="85" zoomScaleNormal="85" workbookViewId="0">
      <pane xSplit="2" topLeftCell="C1" activePane="topRight" state="frozen"/>
      <selection pane="topRight" activeCell="A5" sqref="A5"/>
    </sheetView>
  </sheetViews>
  <sheetFormatPr defaultColWidth="9.140625" defaultRowHeight="15"/>
  <cols>
    <col min="1" max="1" width="41.42578125" style="10" customWidth="1"/>
    <col min="2" max="2" width="32.42578125" style="10" customWidth="1"/>
    <col min="3" max="3" width="8.85546875" style="8" customWidth="1"/>
    <col min="4" max="4" width="10.140625" style="8" customWidth="1"/>
    <col min="5" max="5" width="8.85546875" style="8" customWidth="1"/>
    <col min="6" max="6" width="10.140625" style="8" customWidth="1"/>
    <col min="7" max="7" width="8.85546875" style="8" customWidth="1"/>
    <col min="8" max="8" width="10" style="8" customWidth="1"/>
    <col min="9" max="9" width="33.28515625" style="10" customWidth="1"/>
    <col min="10" max="16384" width="9.140625" style="10"/>
  </cols>
  <sheetData>
    <row r="1" spans="1:17" ht="15.75">
      <c r="A1" s="169" t="s">
        <v>6</v>
      </c>
      <c r="B1" s="170"/>
      <c r="C1" s="127"/>
      <c r="D1" s="127"/>
      <c r="E1" s="127"/>
      <c r="F1" s="127"/>
      <c r="G1" s="127"/>
      <c r="H1" s="127"/>
      <c r="I1" s="166" t="s">
        <v>222</v>
      </c>
    </row>
    <row r="2" spans="1:17" ht="15.75">
      <c r="A2" s="169" t="s">
        <v>7</v>
      </c>
      <c r="B2" s="170"/>
      <c r="C2" s="128"/>
      <c r="D2" s="127"/>
      <c r="E2" s="128"/>
      <c r="F2" s="128"/>
      <c r="G2" s="127"/>
      <c r="H2" s="127"/>
      <c r="I2" s="166" t="s">
        <v>223</v>
      </c>
    </row>
    <row r="3" spans="1:17" s="12" customFormat="1">
      <c r="A3" s="171" t="s">
        <v>1</v>
      </c>
      <c r="B3" s="170"/>
      <c r="C3" s="128"/>
      <c r="D3" s="127"/>
      <c r="E3" s="128"/>
      <c r="F3" s="128"/>
      <c r="G3" s="128"/>
      <c r="H3" s="128"/>
      <c r="I3" s="167"/>
    </row>
    <row r="4" spans="1:17" s="12" customFormat="1">
      <c r="A4" s="171" t="s">
        <v>2</v>
      </c>
      <c r="B4" s="170"/>
      <c r="C4" s="128"/>
      <c r="D4" s="127"/>
      <c r="E4" s="128"/>
      <c r="F4" s="128"/>
      <c r="G4" s="128"/>
      <c r="H4" s="128"/>
      <c r="I4" s="167"/>
    </row>
    <row r="5" spans="1:17" s="8" customFormat="1" ht="6.75" customHeight="1">
      <c r="A5" s="168"/>
      <c r="B5" s="168"/>
      <c r="C5" s="129"/>
      <c r="D5" s="129"/>
      <c r="E5" s="129"/>
      <c r="F5" s="129"/>
      <c r="G5" s="129"/>
      <c r="H5" s="129"/>
      <c r="I5" s="168"/>
    </row>
    <row r="6" spans="1:17" s="8" customFormat="1">
      <c r="A6" s="57" t="s">
        <v>102</v>
      </c>
      <c r="B6" s="55" t="s">
        <v>100</v>
      </c>
      <c r="C6" s="13">
        <v>2018</v>
      </c>
      <c r="D6" s="1"/>
      <c r="E6" s="13">
        <v>2019</v>
      </c>
      <c r="F6" s="1"/>
      <c r="G6" s="13">
        <v>2020</v>
      </c>
      <c r="H6" s="2"/>
      <c r="I6" s="59" t="s">
        <v>101</v>
      </c>
    </row>
    <row r="7" spans="1:17" s="8" customFormat="1" ht="60" customHeight="1">
      <c r="A7" s="58"/>
      <c r="B7" s="56"/>
      <c r="C7" s="3" t="s">
        <v>3</v>
      </c>
      <c r="D7" s="4" t="s">
        <v>4</v>
      </c>
      <c r="E7" s="3" t="s">
        <v>3</v>
      </c>
      <c r="F7" s="4" t="s">
        <v>4</v>
      </c>
      <c r="G7" s="3" t="s">
        <v>3</v>
      </c>
      <c r="H7" s="3" t="s">
        <v>4</v>
      </c>
      <c r="I7" s="60"/>
    </row>
    <row r="8" spans="1:17" ht="30">
      <c r="A8" s="39" t="s">
        <v>11</v>
      </c>
      <c r="B8" s="6" t="s">
        <v>42</v>
      </c>
      <c r="C8" s="14">
        <v>8576.4323550000008</v>
      </c>
      <c r="D8" s="16">
        <v>8576.4323550000008</v>
      </c>
      <c r="E8" s="33">
        <v>8887.3336469999995</v>
      </c>
      <c r="F8" s="34">
        <v>8887.3336469999995</v>
      </c>
      <c r="G8" s="33">
        <v>9375.6820199999984</v>
      </c>
      <c r="H8" s="14">
        <v>9375.6820199999984</v>
      </c>
      <c r="I8" s="17" t="s">
        <v>86</v>
      </c>
      <c r="J8" s="18"/>
      <c r="K8" s="19"/>
    </row>
    <row r="9" spans="1:17">
      <c r="A9" s="39" t="s">
        <v>13</v>
      </c>
      <c r="B9" s="6" t="s">
        <v>43</v>
      </c>
      <c r="C9" s="14">
        <v>5.661687185280698</v>
      </c>
      <c r="D9" s="16">
        <v>5.661687185280698</v>
      </c>
      <c r="E9" s="33">
        <v>-4.7732927053871208</v>
      </c>
      <c r="F9" s="34">
        <v>-4.7732927053871208</v>
      </c>
      <c r="G9" s="33">
        <v>-5.251923250251366</v>
      </c>
      <c r="H9" s="14">
        <v>-5.251923250251366</v>
      </c>
      <c r="I9" s="17" t="s">
        <v>24</v>
      </c>
      <c r="J9" s="18"/>
      <c r="K9" s="19"/>
    </row>
    <row r="10" spans="1:17" ht="46.5" customHeight="1">
      <c r="A10" s="39" t="s">
        <v>37</v>
      </c>
      <c r="B10" s="6" t="s">
        <v>44</v>
      </c>
      <c r="C10" s="14">
        <v>-0.51493799999997236</v>
      </c>
      <c r="D10" s="16">
        <v>-0.51493799999997236</v>
      </c>
      <c r="E10" s="33">
        <v>-3.1515799999999672</v>
      </c>
      <c r="F10" s="34">
        <v>-3.1515799999999672</v>
      </c>
      <c r="G10" s="33">
        <v>-8.7180570000000444</v>
      </c>
      <c r="H10" s="14">
        <v>-8.7180570000000444</v>
      </c>
      <c r="I10" s="17" t="s">
        <v>25</v>
      </c>
      <c r="J10" s="18"/>
      <c r="K10" s="19"/>
    </row>
    <row r="11" spans="1:17">
      <c r="A11" s="39" t="s">
        <v>38</v>
      </c>
      <c r="B11" s="54" t="s">
        <v>23</v>
      </c>
      <c r="C11" s="14">
        <v>-59.411135507115105</v>
      </c>
      <c r="D11" s="16">
        <f>C11</f>
        <v>-59.411135507115105</v>
      </c>
      <c r="E11" s="33">
        <v>32.84486005502167</v>
      </c>
      <c r="F11" s="34">
        <v>32.84486005502167</v>
      </c>
      <c r="G11" s="33">
        <v>-83.135735891107288</v>
      </c>
      <c r="H11" s="14">
        <v>-83.135735891107288</v>
      </c>
      <c r="I11" s="17" t="s">
        <v>26</v>
      </c>
      <c r="J11" s="18"/>
      <c r="K11" s="19"/>
      <c r="M11" s="18"/>
      <c r="N11" s="18"/>
      <c r="O11" s="18"/>
      <c r="P11" s="18"/>
      <c r="Q11" s="18"/>
    </row>
    <row r="12" spans="1:17" ht="6" customHeight="1">
      <c r="A12" s="38"/>
      <c r="B12" s="6"/>
      <c r="C12" s="32"/>
      <c r="D12" s="21"/>
      <c r="E12" s="32"/>
      <c r="F12" s="21"/>
      <c r="G12" s="22"/>
      <c r="H12" s="20"/>
      <c r="I12" s="17"/>
    </row>
    <row r="13" spans="1:17" ht="30">
      <c r="A13" s="39" t="s">
        <v>148</v>
      </c>
      <c r="B13" s="54" t="s">
        <v>89</v>
      </c>
      <c r="C13" s="72">
        <f>C22-C16-C15</f>
        <v>-0.95001417822330192</v>
      </c>
      <c r="D13" s="16">
        <f t="shared" ref="D13:H13" si="0">D22-D16</f>
        <v>-0.79</v>
      </c>
      <c r="E13" s="72">
        <f>E22-E16-E15</f>
        <v>-0.99</v>
      </c>
      <c r="F13" s="16">
        <f t="shared" si="0"/>
        <v>-0.5</v>
      </c>
      <c r="G13" s="62">
        <f>G22-G16-G15</f>
        <v>-0.5</v>
      </c>
      <c r="H13" s="14">
        <f t="shared" si="0"/>
        <v>-0.5</v>
      </c>
      <c r="I13" s="17" t="s">
        <v>114</v>
      </c>
      <c r="J13" s="27"/>
      <c r="K13" s="19"/>
    </row>
    <row r="14" spans="1:17" ht="6" customHeight="1">
      <c r="A14" s="38"/>
      <c r="B14" s="6"/>
      <c r="C14" s="32"/>
      <c r="D14" s="21"/>
      <c r="E14" s="32"/>
      <c r="F14" s="21"/>
      <c r="G14" s="22"/>
      <c r="H14" s="20"/>
      <c r="I14" s="17"/>
    </row>
    <row r="15" spans="1:17" ht="15" customHeight="1">
      <c r="A15" s="39" t="s">
        <v>39</v>
      </c>
      <c r="B15" s="6" t="s">
        <v>45</v>
      </c>
      <c r="C15" s="64">
        <f>C39</f>
        <v>-0.73998582177669803</v>
      </c>
      <c r="D15" s="65" t="s">
        <v>5</v>
      </c>
      <c r="E15" s="64">
        <f>E39</f>
        <v>-0.51</v>
      </c>
      <c r="F15" s="65" t="s">
        <v>5</v>
      </c>
      <c r="G15" s="66">
        <f>G39</f>
        <v>-0.31</v>
      </c>
      <c r="H15" s="63" t="s">
        <v>5</v>
      </c>
      <c r="I15" s="17" t="s">
        <v>115</v>
      </c>
    </row>
    <row r="16" spans="1:17" ht="15.75" customHeight="1">
      <c r="A16" s="39" t="s">
        <v>95</v>
      </c>
      <c r="B16" s="6" t="s">
        <v>46</v>
      </c>
      <c r="C16" s="148">
        <f t="shared" ref="C16:H16" si="1">C37</f>
        <v>0.10686805233015528</v>
      </c>
      <c r="D16" s="149">
        <f t="shared" si="1"/>
        <v>0.10686805233015528</v>
      </c>
      <c r="E16" s="148">
        <f t="shared" si="1"/>
        <v>0.25924864867424979</v>
      </c>
      <c r="F16" s="149">
        <f t="shared" si="1"/>
        <v>0.25924864867424979</v>
      </c>
      <c r="G16" s="150">
        <f t="shared" si="1"/>
        <v>0.26858521188213702</v>
      </c>
      <c r="H16" s="63">
        <f t="shared" si="1"/>
        <v>0.26858521188213702</v>
      </c>
      <c r="I16" s="17" t="s">
        <v>116</v>
      </c>
      <c r="J16" s="18"/>
      <c r="K16" s="19"/>
    </row>
    <row r="17" spans="1:13" ht="5.25" customHeight="1">
      <c r="A17" s="38"/>
      <c r="B17" s="6"/>
      <c r="C17" s="32"/>
      <c r="D17" s="21"/>
      <c r="E17" s="32"/>
      <c r="F17" s="21"/>
      <c r="G17" s="22"/>
      <c r="H17" s="20"/>
      <c r="I17" s="17"/>
    </row>
    <row r="18" spans="1:13">
      <c r="A18" s="39" t="s">
        <v>17</v>
      </c>
      <c r="B18" s="6" t="s">
        <v>12</v>
      </c>
      <c r="C18" s="72">
        <v>27690.400000000001</v>
      </c>
      <c r="D18" s="16">
        <v>27690.400000000001</v>
      </c>
      <c r="E18" s="72">
        <v>29344.7</v>
      </c>
      <c r="F18" s="16">
        <v>29344.7</v>
      </c>
      <c r="G18" s="62">
        <v>31020.7</v>
      </c>
      <c r="H18" s="14">
        <v>31020.7</v>
      </c>
      <c r="I18" s="17" t="s">
        <v>117</v>
      </c>
      <c r="J18" s="18"/>
      <c r="K18" s="19"/>
      <c r="M18" s="18"/>
    </row>
    <row r="19" spans="1:13" ht="5.25" customHeight="1">
      <c r="A19" s="38"/>
      <c r="B19" s="28"/>
      <c r="C19" s="32"/>
      <c r="D19" s="21"/>
      <c r="E19" s="32"/>
      <c r="F19" s="21"/>
      <c r="G19" s="22"/>
      <c r="H19" s="20"/>
      <c r="I19" s="29"/>
    </row>
    <row r="20" spans="1:13" ht="28.5">
      <c r="A20" s="67" t="s">
        <v>40</v>
      </c>
      <c r="B20" s="43" t="s">
        <v>41</v>
      </c>
      <c r="C20" s="68">
        <f>C8+C9+C10+C11-(C13+C15+C16)*C18/100</f>
        <v>8960.5435375157376</v>
      </c>
      <c r="D20" s="45">
        <f t="shared" ref="D20:H20" si="2">D8+D9+D10+D11-(D13+D16)*D18/100</f>
        <v>8711.3299375157367</v>
      </c>
      <c r="E20" s="68">
        <f>E8+E9+E10+E11-(E13+E15+E16)*E18/100</f>
        <v>9276.3483961421207</v>
      </c>
      <c r="F20" s="45">
        <f t="shared" si="2"/>
        <v>8982.9013961421206</v>
      </c>
      <c r="G20" s="69">
        <f>G8+G9+G10+G11-(G13+G15+G16)*G18/100</f>
        <v>9446.5269610363193</v>
      </c>
      <c r="H20" s="44">
        <f t="shared" si="2"/>
        <v>9350.3627910363193</v>
      </c>
      <c r="I20" s="74" t="s">
        <v>103</v>
      </c>
      <c r="J20" s="18"/>
      <c r="K20" s="19"/>
    </row>
    <row r="21" spans="1:13" ht="6" customHeight="1">
      <c r="A21" s="38"/>
      <c r="B21" s="6"/>
      <c r="C21" s="32"/>
      <c r="D21" s="21"/>
      <c r="E21" s="32"/>
      <c r="F21" s="21"/>
      <c r="G21" s="22"/>
      <c r="H21" s="20"/>
      <c r="I21" s="17"/>
    </row>
    <row r="22" spans="1:13" ht="30.75" customHeight="1">
      <c r="A22" s="38" t="s">
        <v>119</v>
      </c>
      <c r="B22" s="54" t="s">
        <v>127</v>
      </c>
      <c r="C22" s="148">
        <f t="shared" ref="C22:H22" si="3">MAX(C24,C43)</f>
        <v>-1.5831319476698447</v>
      </c>
      <c r="D22" s="149">
        <f t="shared" si="3"/>
        <v>-0.68313194766984475</v>
      </c>
      <c r="E22" s="148">
        <f t="shared" si="3"/>
        <v>-1.2407513513257502</v>
      </c>
      <c r="F22" s="149">
        <f t="shared" si="3"/>
        <v>-0.24075135132575021</v>
      </c>
      <c r="G22" s="150">
        <f t="shared" si="3"/>
        <v>-0.54141478811786303</v>
      </c>
      <c r="H22" s="151">
        <f t="shared" si="3"/>
        <v>-0.23141478811786298</v>
      </c>
      <c r="I22" s="54" t="s">
        <v>129</v>
      </c>
      <c r="J22" s="27"/>
      <c r="K22" s="19"/>
    </row>
    <row r="23" spans="1:13" ht="6" customHeight="1">
      <c r="A23" s="38"/>
      <c r="B23" s="6"/>
      <c r="C23" s="32"/>
      <c r="D23" s="21"/>
      <c r="E23" s="32"/>
      <c r="F23" s="21"/>
      <c r="G23" s="22"/>
      <c r="H23" s="20"/>
      <c r="I23" s="6"/>
    </row>
    <row r="24" spans="1:13" ht="60">
      <c r="A24" s="39" t="s">
        <v>141</v>
      </c>
      <c r="B24" s="37" t="s">
        <v>128</v>
      </c>
      <c r="C24" s="72">
        <f t="shared" ref="C24:H24" si="4">C41</f>
        <v>-1.8231177694465428</v>
      </c>
      <c r="D24" s="16">
        <f t="shared" si="4"/>
        <v>-0.68313194766984475</v>
      </c>
      <c r="E24" s="72">
        <f t="shared" si="4"/>
        <v>-1.2507513513257502</v>
      </c>
      <c r="F24" s="16">
        <f t="shared" si="4"/>
        <v>-0.24075135132575021</v>
      </c>
      <c r="G24" s="62">
        <f t="shared" si="4"/>
        <v>-0.54141478811786303</v>
      </c>
      <c r="H24" s="14">
        <f t="shared" si="4"/>
        <v>-0.23141478811786298</v>
      </c>
      <c r="I24" s="37" t="s">
        <v>130</v>
      </c>
      <c r="J24" s="27"/>
      <c r="K24" s="19"/>
    </row>
    <row r="25" spans="1:13" ht="6" customHeight="1">
      <c r="A25" s="38"/>
      <c r="B25" s="37"/>
      <c r="C25" s="32"/>
      <c r="D25" s="21"/>
      <c r="E25" s="32"/>
      <c r="F25" s="21"/>
      <c r="G25" s="22"/>
      <c r="H25" s="20"/>
      <c r="I25" s="17"/>
    </row>
    <row r="26" spans="1:13" ht="45">
      <c r="A26" s="39" t="s">
        <v>19</v>
      </c>
      <c r="B26" s="37" t="s">
        <v>31</v>
      </c>
      <c r="C26" s="70">
        <v>-0.5</v>
      </c>
      <c r="D26" s="71">
        <v>-0.5</v>
      </c>
      <c r="E26" s="70">
        <v>-0.5</v>
      </c>
      <c r="F26" s="71">
        <v>-0.5</v>
      </c>
      <c r="G26" s="70">
        <v>-0.5</v>
      </c>
      <c r="H26" s="70">
        <v>-0.5</v>
      </c>
      <c r="I26" s="17" t="s">
        <v>120</v>
      </c>
      <c r="J26" s="27"/>
      <c r="K26" s="19"/>
    </row>
    <row r="27" spans="1:13" ht="45">
      <c r="A27" s="38" t="s">
        <v>90</v>
      </c>
      <c r="B27" s="37" t="s">
        <v>32</v>
      </c>
      <c r="C27" s="161">
        <f t="shared" ref="C27:D27" si="5">C30</f>
        <v>-0.28999999999999998</v>
      </c>
      <c r="D27" s="75">
        <f t="shared" si="5"/>
        <v>-0.28999999999999998</v>
      </c>
      <c r="E27" s="23" t="s">
        <v>5</v>
      </c>
      <c r="F27" s="25" t="s">
        <v>5</v>
      </c>
      <c r="G27" s="26" t="s">
        <v>5</v>
      </c>
      <c r="H27" s="23" t="s">
        <v>5</v>
      </c>
      <c r="I27" s="17" t="s">
        <v>122</v>
      </c>
      <c r="J27" s="27"/>
      <c r="K27" s="19"/>
    </row>
    <row r="28" spans="1:13" ht="30">
      <c r="A28" s="38" t="s">
        <v>91</v>
      </c>
      <c r="B28" s="52" t="s">
        <v>34</v>
      </c>
      <c r="C28" s="23" t="s">
        <v>5</v>
      </c>
      <c r="D28" s="25" t="s">
        <v>5</v>
      </c>
      <c r="E28" s="23" t="s">
        <v>5</v>
      </c>
      <c r="F28" s="25" t="s">
        <v>5</v>
      </c>
      <c r="G28" s="26" t="s">
        <v>5</v>
      </c>
      <c r="H28" s="23" t="s">
        <v>5</v>
      </c>
      <c r="I28" s="77" t="s">
        <v>121</v>
      </c>
      <c r="J28" s="27"/>
      <c r="K28" s="19"/>
    </row>
    <row r="29" spans="1:13" ht="29.25" customHeight="1">
      <c r="A29" s="38" t="s">
        <v>92</v>
      </c>
      <c r="B29" s="52" t="s">
        <v>35</v>
      </c>
      <c r="C29" s="23" t="s">
        <v>5</v>
      </c>
      <c r="D29" s="25" t="s">
        <v>5</v>
      </c>
      <c r="E29" s="23" t="s">
        <v>5</v>
      </c>
      <c r="F29" s="25" t="s">
        <v>5</v>
      </c>
      <c r="G29" s="26" t="s">
        <v>5</v>
      </c>
      <c r="H29" s="23" t="s">
        <v>5</v>
      </c>
      <c r="I29" s="77" t="s">
        <v>123</v>
      </c>
      <c r="J29" s="27"/>
      <c r="K29" s="19"/>
    </row>
    <row r="30" spans="1:13" ht="30" customHeight="1">
      <c r="A30" s="38" t="s">
        <v>93</v>
      </c>
      <c r="B30" s="52" t="s">
        <v>36</v>
      </c>
      <c r="C30" s="14">
        <v>-0.28999999999999998</v>
      </c>
      <c r="D30" s="16">
        <v>-0.28999999999999998</v>
      </c>
      <c r="E30" s="23" t="s">
        <v>5</v>
      </c>
      <c r="F30" s="25" t="s">
        <v>5</v>
      </c>
      <c r="G30" s="26" t="s">
        <v>5</v>
      </c>
      <c r="H30" s="23" t="s">
        <v>5</v>
      </c>
      <c r="I30" s="77" t="s">
        <v>124</v>
      </c>
      <c r="J30" s="27"/>
      <c r="K30" s="19"/>
    </row>
    <row r="31" spans="1:13" ht="45">
      <c r="A31" s="39" t="s">
        <v>94</v>
      </c>
      <c r="B31" s="37" t="s">
        <v>125</v>
      </c>
      <c r="C31" s="72">
        <v>-0.4</v>
      </c>
      <c r="D31" s="16" t="s">
        <v>5</v>
      </c>
      <c r="E31" s="72">
        <v>-0.5</v>
      </c>
      <c r="F31" s="16" t="s">
        <v>5</v>
      </c>
      <c r="G31" s="26" t="s">
        <v>5</v>
      </c>
      <c r="H31" s="23" t="s">
        <v>5</v>
      </c>
      <c r="I31" s="17" t="s">
        <v>131</v>
      </c>
      <c r="J31" s="27"/>
      <c r="K31" s="19"/>
    </row>
    <row r="32" spans="1:13" ht="30">
      <c r="A32" s="39" t="s">
        <v>97</v>
      </c>
      <c r="B32" s="37" t="s">
        <v>126</v>
      </c>
      <c r="C32" s="72"/>
      <c r="D32" s="16" t="s">
        <v>5</v>
      </c>
      <c r="E32" s="72"/>
      <c r="F32" s="16" t="s">
        <v>5</v>
      </c>
      <c r="G32" s="26"/>
      <c r="H32" s="23" t="s">
        <v>5</v>
      </c>
      <c r="I32" s="17" t="s">
        <v>132</v>
      </c>
      <c r="J32" s="27"/>
      <c r="K32" s="19"/>
    </row>
    <row r="33" spans="1:11" ht="45">
      <c r="A33" s="38" t="s">
        <v>99</v>
      </c>
      <c r="B33" s="53" t="s">
        <v>87</v>
      </c>
      <c r="C33" s="72">
        <f t="shared" ref="C33" si="6">C26+C27+C31+C32</f>
        <v>-1.19</v>
      </c>
      <c r="D33" s="75">
        <f>D26+D27</f>
        <v>-0.79</v>
      </c>
      <c r="E33" s="14">
        <f>E26+E31</f>
        <v>-1</v>
      </c>
      <c r="F33" s="16">
        <f>F26</f>
        <v>-0.5</v>
      </c>
      <c r="G33" s="62">
        <f>G26+G32</f>
        <v>-0.5</v>
      </c>
      <c r="H33" s="14">
        <f>H26</f>
        <v>-0.5</v>
      </c>
      <c r="I33" s="76" t="s">
        <v>134</v>
      </c>
      <c r="J33" s="27"/>
      <c r="K33" s="19"/>
    </row>
    <row r="34" spans="1:11" ht="6" customHeight="1">
      <c r="A34" s="38"/>
      <c r="B34" s="37"/>
      <c r="C34" s="32"/>
      <c r="D34" s="21"/>
      <c r="E34" s="32"/>
      <c r="F34" s="21"/>
      <c r="G34" s="22"/>
      <c r="H34" s="20"/>
      <c r="I34" s="76"/>
    </row>
    <row r="35" spans="1:11" ht="29.25" customHeight="1">
      <c r="A35" s="39" t="s">
        <v>96</v>
      </c>
      <c r="B35" s="37" t="s">
        <v>47</v>
      </c>
      <c r="C35" s="64">
        <f>C36</f>
        <v>-1.19</v>
      </c>
      <c r="D35" s="65">
        <f>D36</f>
        <v>-0.79</v>
      </c>
      <c r="E35" s="72">
        <f>E36</f>
        <v>-1</v>
      </c>
      <c r="F35" s="16">
        <f>F36</f>
        <v>-0.5</v>
      </c>
      <c r="G35" s="112">
        <f>G36</f>
        <v>-0.5</v>
      </c>
      <c r="H35" s="112">
        <f>H36</f>
        <v>-0.5</v>
      </c>
      <c r="I35" s="76" t="s">
        <v>135</v>
      </c>
      <c r="J35" s="27"/>
      <c r="K35" s="19"/>
    </row>
    <row r="36" spans="1:11" ht="30">
      <c r="A36" s="39" t="s">
        <v>142</v>
      </c>
      <c r="B36" s="37" t="s">
        <v>10</v>
      </c>
      <c r="C36" s="72">
        <f>C33</f>
        <v>-1.19</v>
      </c>
      <c r="D36" s="16">
        <f>D33</f>
        <v>-0.79</v>
      </c>
      <c r="E36" s="72">
        <f>E33</f>
        <v>-1</v>
      </c>
      <c r="F36" s="16">
        <f>F33</f>
        <v>-0.5</v>
      </c>
      <c r="G36" s="62">
        <f>G33</f>
        <v>-0.5</v>
      </c>
      <c r="H36" s="14">
        <f>H33</f>
        <v>-0.5</v>
      </c>
      <c r="I36" s="76" t="s">
        <v>136</v>
      </c>
      <c r="J36" s="27"/>
      <c r="K36" s="19"/>
    </row>
    <row r="37" spans="1:11">
      <c r="A37" s="41" t="s">
        <v>20</v>
      </c>
      <c r="B37" s="37" t="s">
        <v>46</v>
      </c>
      <c r="C37" s="72">
        <v>0.10686805233015528</v>
      </c>
      <c r="D37" s="16">
        <v>0.10686805233015528</v>
      </c>
      <c r="E37" s="72">
        <v>0.25924864867424979</v>
      </c>
      <c r="F37" s="16">
        <v>0.25924864867424979</v>
      </c>
      <c r="G37" s="62">
        <v>0.26858521188213702</v>
      </c>
      <c r="H37" s="14">
        <v>0.26858521188213702</v>
      </c>
      <c r="I37" s="76" t="s">
        <v>116</v>
      </c>
      <c r="J37" s="27"/>
      <c r="K37" s="19"/>
    </row>
    <row r="38" spans="1:11" ht="30">
      <c r="A38" s="39" t="s">
        <v>143</v>
      </c>
      <c r="B38" s="37" t="s">
        <v>48</v>
      </c>
      <c r="C38" s="72">
        <f t="shared" ref="C38" si="7">C41-C37</f>
        <v>-1.9299858217766981</v>
      </c>
      <c r="D38" s="16">
        <f t="shared" ref="D38:H38" si="8">D41-D37</f>
        <v>-0.79</v>
      </c>
      <c r="E38" s="72">
        <f t="shared" si="8"/>
        <v>-1.51</v>
      </c>
      <c r="F38" s="16">
        <f t="shared" si="8"/>
        <v>-0.5</v>
      </c>
      <c r="G38" s="62">
        <f t="shared" si="8"/>
        <v>-0.81</v>
      </c>
      <c r="H38" s="14">
        <f t="shared" si="8"/>
        <v>-0.5</v>
      </c>
      <c r="I38" s="76" t="s">
        <v>133</v>
      </c>
      <c r="J38" s="27"/>
      <c r="K38" s="19"/>
    </row>
    <row r="39" spans="1:11">
      <c r="A39" s="39" t="s">
        <v>21</v>
      </c>
      <c r="B39" s="37" t="s">
        <v>45</v>
      </c>
      <c r="C39" s="14">
        <v>-0.73998582177669803</v>
      </c>
      <c r="D39" s="25" t="s">
        <v>5</v>
      </c>
      <c r="E39" s="23">
        <v>-0.51</v>
      </c>
      <c r="F39" s="25" t="s">
        <v>5</v>
      </c>
      <c r="G39" s="26">
        <v>-0.31</v>
      </c>
      <c r="H39" s="23" t="s">
        <v>5</v>
      </c>
      <c r="I39" s="76" t="s">
        <v>115</v>
      </c>
      <c r="J39" s="27"/>
      <c r="K39" s="19"/>
    </row>
    <row r="40" spans="1:11" ht="45">
      <c r="A40" s="39" t="s">
        <v>22</v>
      </c>
      <c r="B40" s="37" t="s">
        <v>80</v>
      </c>
      <c r="C40" s="64">
        <f>C41</f>
        <v>-1.8231177694465428</v>
      </c>
      <c r="D40" s="65">
        <f>D41</f>
        <v>-0.68313194766984475</v>
      </c>
      <c r="E40" s="72">
        <f>E41</f>
        <v>-1.2507513513257502</v>
      </c>
      <c r="F40" s="16">
        <f>F41</f>
        <v>-0.24075135132575021</v>
      </c>
      <c r="G40" s="62">
        <f>G41</f>
        <v>-0.54141478811786303</v>
      </c>
      <c r="H40" s="14">
        <f>H41</f>
        <v>-0.23141478811786298</v>
      </c>
      <c r="I40" s="76" t="s">
        <v>137</v>
      </c>
      <c r="J40" s="27"/>
      <c r="K40" s="19"/>
    </row>
    <row r="41" spans="1:11" ht="30">
      <c r="A41" s="39" t="s">
        <v>118</v>
      </c>
      <c r="B41" s="37" t="s">
        <v>81</v>
      </c>
      <c r="C41" s="72">
        <f>C36+C37+C39</f>
        <v>-1.8231177694465428</v>
      </c>
      <c r="D41" s="16">
        <f>D36+D37</f>
        <v>-0.68313194766984475</v>
      </c>
      <c r="E41" s="147">
        <f>E36+E37+E39</f>
        <v>-1.2507513513257502</v>
      </c>
      <c r="F41" s="16">
        <f>F36+F37</f>
        <v>-0.24075135132575021</v>
      </c>
      <c r="G41" s="24">
        <f>G36+G37+G39</f>
        <v>-0.54141478811786303</v>
      </c>
      <c r="H41" s="14">
        <f>H36+H37</f>
        <v>-0.23141478811786298</v>
      </c>
      <c r="I41" s="76" t="s">
        <v>138</v>
      </c>
      <c r="J41" s="27"/>
      <c r="K41" s="19"/>
    </row>
    <row r="42" spans="1:11" ht="6" customHeight="1">
      <c r="A42" s="38"/>
      <c r="B42" s="37"/>
      <c r="C42" s="32"/>
      <c r="D42" s="21"/>
      <c r="E42" s="32"/>
      <c r="F42" s="21"/>
      <c r="G42" s="22"/>
      <c r="H42" s="20"/>
      <c r="I42" s="76"/>
    </row>
    <row r="43" spans="1:11" ht="60">
      <c r="A43" s="39" t="s">
        <v>27</v>
      </c>
      <c r="B43" s="6" t="s">
        <v>82</v>
      </c>
      <c r="C43" s="147">
        <f t="shared" ref="C43:H43" si="9">C58</f>
        <v>-1.5831319476698447</v>
      </c>
      <c r="D43" s="16">
        <f t="shared" si="9"/>
        <v>-1.1831319476698448</v>
      </c>
      <c r="E43" s="72">
        <f t="shared" si="9"/>
        <v>-1.2407513513257502</v>
      </c>
      <c r="F43" s="16">
        <f t="shared" si="9"/>
        <v>-0.74075135132575021</v>
      </c>
      <c r="G43" s="62">
        <f t="shared" si="9"/>
        <v>-0.74075135132575021</v>
      </c>
      <c r="H43" s="14">
        <f t="shared" si="9"/>
        <v>-0.74075135132575021</v>
      </c>
      <c r="I43" s="37" t="s">
        <v>139</v>
      </c>
      <c r="J43" s="27"/>
      <c r="K43" s="19"/>
    </row>
    <row r="44" spans="1:11" ht="45">
      <c r="A44" s="39" t="s">
        <v>144</v>
      </c>
      <c r="B44" s="6" t="s">
        <v>83</v>
      </c>
      <c r="C44" s="73">
        <v>-1</v>
      </c>
      <c r="D44" s="75">
        <v>-1</v>
      </c>
      <c r="E44" s="73">
        <v>-1</v>
      </c>
      <c r="F44" s="75">
        <v>-1</v>
      </c>
      <c r="G44" s="73">
        <v>-1</v>
      </c>
      <c r="H44" s="73">
        <v>-1</v>
      </c>
      <c r="I44" s="76" t="s">
        <v>140</v>
      </c>
      <c r="J44" s="27"/>
      <c r="K44" s="19"/>
    </row>
    <row r="45" spans="1:11" ht="45">
      <c r="A45" s="39" t="s">
        <v>146</v>
      </c>
      <c r="B45" s="37" t="s">
        <v>32</v>
      </c>
      <c r="C45" s="161">
        <f t="shared" ref="C45:D45" si="10">C48</f>
        <v>-0.28999999999999998</v>
      </c>
      <c r="D45" s="75">
        <f t="shared" si="10"/>
        <v>-0.28999999999999998</v>
      </c>
      <c r="E45" s="23" t="s">
        <v>5</v>
      </c>
      <c r="F45" s="25" t="s">
        <v>5</v>
      </c>
      <c r="G45" s="26" t="s">
        <v>5</v>
      </c>
      <c r="H45" s="23" t="s">
        <v>5</v>
      </c>
      <c r="I45" s="17" t="s">
        <v>122</v>
      </c>
      <c r="J45" s="27"/>
      <c r="K45" s="19"/>
    </row>
    <row r="46" spans="1:11" ht="30">
      <c r="A46" s="38" t="s">
        <v>84</v>
      </c>
      <c r="B46" s="52" t="s">
        <v>34</v>
      </c>
      <c r="C46" s="23" t="s">
        <v>5</v>
      </c>
      <c r="D46" s="25" t="s">
        <v>5</v>
      </c>
      <c r="E46" s="23" t="s">
        <v>5</v>
      </c>
      <c r="F46" s="25" t="s">
        <v>5</v>
      </c>
      <c r="G46" s="26" t="s">
        <v>5</v>
      </c>
      <c r="H46" s="23" t="s">
        <v>5</v>
      </c>
      <c r="I46" s="77" t="s">
        <v>121</v>
      </c>
      <c r="J46" s="27"/>
      <c r="K46" s="19"/>
    </row>
    <row r="47" spans="1:11" ht="30">
      <c r="A47" s="38" t="s">
        <v>85</v>
      </c>
      <c r="B47" s="52" t="s">
        <v>35</v>
      </c>
      <c r="C47" s="23" t="s">
        <v>5</v>
      </c>
      <c r="D47" s="25" t="s">
        <v>5</v>
      </c>
      <c r="E47" s="23" t="s">
        <v>5</v>
      </c>
      <c r="F47" s="25" t="s">
        <v>5</v>
      </c>
      <c r="G47" s="26" t="s">
        <v>5</v>
      </c>
      <c r="H47" s="23" t="s">
        <v>5</v>
      </c>
      <c r="I47" s="77" t="s">
        <v>123</v>
      </c>
      <c r="J47" s="27"/>
      <c r="K47" s="19"/>
    </row>
    <row r="48" spans="1:11" ht="30">
      <c r="A48" s="38" t="s">
        <v>145</v>
      </c>
      <c r="B48" s="52" t="s">
        <v>36</v>
      </c>
      <c r="C48" s="14">
        <v>-0.28999999999999998</v>
      </c>
      <c r="D48" s="16">
        <v>-0.28999999999999998</v>
      </c>
      <c r="E48" s="23" t="s">
        <v>5</v>
      </c>
      <c r="F48" s="25" t="s">
        <v>5</v>
      </c>
      <c r="G48" s="26" t="s">
        <v>5</v>
      </c>
      <c r="H48" s="23" t="s">
        <v>5</v>
      </c>
      <c r="I48" s="77" t="s">
        <v>124</v>
      </c>
      <c r="J48" s="27"/>
      <c r="K48" s="19"/>
    </row>
    <row r="49" spans="1:11" ht="30">
      <c r="A49" s="39" t="s">
        <v>147</v>
      </c>
      <c r="B49" s="37" t="s">
        <v>33</v>
      </c>
      <c r="C49" s="72">
        <v>-0.4</v>
      </c>
      <c r="D49" s="16" t="s">
        <v>5</v>
      </c>
      <c r="E49" s="72">
        <v>-0.5</v>
      </c>
      <c r="F49" s="16" t="s">
        <v>5</v>
      </c>
      <c r="G49" s="26" t="s">
        <v>5</v>
      </c>
      <c r="H49" s="23" t="s">
        <v>5</v>
      </c>
      <c r="I49" s="17" t="s">
        <v>131</v>
      </c>
      <c r="J49" s="27"/>
      <c r="K49" s="19"/>
    </row>
    <row r="50" spans="1:11" ht="30">
      <c r="A50" s="39" t="s">
        <v>149</v>
      </c>
      <c r="B50" s="37" t="s">
        <v>98</v>
      </c>
      <c r="C50" s="72"/>
      <c r="D50" s="16" t="s">
        <v>5</v>
      </c>
      <c r="E50" s="72"/>
      <c r="F50" s="16" t="s">
        <v>5</v>
      </c>
      <c r="G50" s="26"/>
      <c r="H50" s="23" t="s">
        <v>5</v>
      </c>
      <c r="I50" s="17" t="s">
        <v>132</v>
      </c>
      <c r="J50" s="27"/>
      <c r="K50" s="19"/>
    </row>
    <row r="51" spans="1:11" ht="45">
      <c r="A51" s="38" t="s">
        <v>150</v>
      </c>
      <c r="B51" s="53" t="s">
        <v>88</v>
      </c>
      <c r="C51" s="72">
        <f>C44+C49+C45+C50</f>
        <v>-1.69</v>
      </c>
      <c r="D51" s="16">
        <f t="shared" ref="D51" si="11">D44+D45</f>
        <v>-1.29</v>
      </c>
      <c r="E51" s="72">
        <f>E49+E44+E50</f>
        <v>-1.5</v>
      </c>
      <c r="F51" s="16">
        <f>F44</f>
        <v>-1</v>
      </c>
      <c r="G51" s="62">
        <f>G44+G50</f>
        <v>-1</v>
      </c>
      <c r="H51" s="14">
        <f>H44</f>
        <v>-1</v>
      </c>
      <c r="I51" s="76" t="s">
        <v>200</v>
      </c>
      <c r="J51" s="27"/>
      <c r="K51" s="19"/>
    </row>
    <row r="52" spans="1:11" ht="6" customHeight="1">
      <c r="A52" s="38"/>
      <c r="B52" s="37"/>
      <c r="C52" s="32"/>
      <c r="D52" s="21"/>
      <c r="E52" s="32"/>
      <c r="F52" s="21"/>
      <c r="G52" s="22"/>
      <c r="H52" s="20"/>
      <c r="I52" s="17"/>
    </row>
    <row r="53" spans="1:11" ht="45">
      <c r="A53" s="39" t="s">
        <v>151</v>
      </c>
      <c r="B53" s="53" t="s">
        <v>205</v>
      </c>
      <c r="C53" s="14">
        <f>C51</f>
        <v>-1.69</v>
      </c>
      <c r="D53" s="16">
        <f>D51</f>
        <v>-1.29</v>
      </c>
      <c r="E53" s="72">
        <f t="shared" ref="E53:H53" si="12">E51</f>
        <v>-1.5</v>
      </c>
      <c r="F53" s="16">
        <f t="shared" si="12"/>
        <v>-1</v>
      </c>
      <c r="G53" s="62">
        <f t="shared" si="12"/>
        <v>-1</v>
      </c>
      <c r="H53" s="14">
        <f t="shared" si="12"/>
        <v>-1</v>
      </c>
      <c r="I53" s="76" t="s">
        <v>207</v>
      </c>
      <c r="J53" s="27"/>
      <c r="K53" s="19"/>
    </row>
    <row r="54" spans="1:11" ht="45">
      <c r="A54" s="39" t="s">
        <v>152</v>
      </c>
      <c r="B54" s="53" t="s">
        <v>209</v>
      </c>
      <c r="C54" s="72">
        <v>-1.7</v>
      </c>
      <c r="D54" s="72">
        <v>-1.7</v>
      </c>
      <c r="E54" s="15">
        <v>-1.7</v>
      </c>
      <c r="F54" s="16">
        <v>-1.7</v>
      </c>
      <c r="G54" s="62">
        <v>-1.7</v>
      </c>
      <c r="H54" s="14">
        <v>-1.7</v>
      </c>
      <c r="I54" s="17" t="s">
        <v>208</v>
      </c>
      <c r="J54" s="27"/>
      <c r="K54" s="19"/>
    </row>
    <row r="55" spans="1:11" ht="30">
      <c r="A55" s="38" t="s">
        <v>156</v>
      </c>
      <c r="B55" s="53" t="s">
        <v>202</v>
      </c>
      <c r="C55" s="147">
        <f>C37</f>
        <v>0.10686805233015528</v>
      </c>
      <c r="D55" s="161">
        <f>C55</f>
        <v>0.10686805233015528</v>
      </c>
      <c r="E55" s="15">
        <f>E37</f>
        <v>0.25924864867424979</v>
      </c>
      <c r="F55" s="16">
        <f>E55</f>
        <v>0.25924864867424979</v>
      </c>
      <c r="G55" s="62">
        <f>E55</f>
        <v>0.25924864867424979</v>
      </c>
      <c r="H55" s="14">
        <f>F55</f>
        <v>0.25924864867424979</v>
      </c>
      <c r="I55" s="17" t="s">
        <v>201</v>
      </c>
      <c r="J55" s="27"/>
      <c r="K55" s="19"/>
    </row>
    <row r="56" spans="1:11" ht="30">
      <c r="A56" s="39" t="s">
        <v>153</v>
      </c>
      <c r="B56" s="53" t="s">
        <v>204</v>
      </c>
      <c r="C56" s="14">
        <f>C53+C55</f>
        <v>-1.5831319476698447</v>
      </c>
      <c r="D56" s="72">
        <f t="shared" ref="D56:H56" si="13">D53+D55</f>
        <v>-1.1831319476698448</v>
      </c>
      <c r="E56" s="15">
        <f t="shared" si="13"/>
        <v>-1.2407513513257502</v>
      </c>
      <c r="F56" s="16">
        <f t="shared" si="13"/>
        <v>-0.74075135132575021</v>
      </c>
      <c r="G56" s="62">
        <f t="shared" si="13"/>
        <v>-0.74075135132575021</v>
      </c>
      <c r="H56" s="14">
        <f t="shared" si="13"/>
        <v>-0.74075135132575021</v>
      </c>
      <c r="I56" s="17" t="s">
        <v>203</v>
      </c>
      <c r="J56" s="27"/>
      <c r="K56" s="19"/>
    </row>
    <row r="57" spans="1:11">
      <c r="A57" s="39" t="s">
        <v>154</v>
      </c>
      <c r="B57" s="53" t="s">
        <v>45</v>
      </c>
      <c r="C57" s="23" t="s">
        <v>5</v>
      </c>
      <c r="D57" s="147" t="s">
        <v>5</v>
      </c>
      <c r="E57" s="24" t="s">
        <v>5</v>
      </c>
      <c r="F57" s="25" t="s">
        <v>5</v>
      </c>
      <c r="G57" s="26" t="s">
        <v>5</v>
      </c>
      <c r="H57" s="23" t="s">
        <v>5</v>
      </c>
      <c r="I57" s="17" t="s">
        <v>210</v>
      </c>
      <c r="J57" s="27"/>
      <c r="K57" s="19"/>
    </row>
    <row r="58" spans="1:11" ht="45">
      <c r="A58" s="39" t="s">
        <v>155</v>
      </c>
      <c r="B58" s="53" t="s">
        <v>206</v>
      </c>
      <c r="C58" s="14">
        <f>C56</f>
        <v>-1.5831319476698447</v>
      </c>
      <c r="D58" s="72">
        <f t="shared" ref="D58:H58" si="14">D56</f>
        <v>-1.1831319476698448</v>
      </c>
      <c r="E58" s="15">
        <f t="shared" si="14"/>
        <v>-1.2407513513257502</v>
      </c>
      <c r="F58" s="16">
        <f t="shared" si="14"/>
        <v>-0.74075135132575021</v>
      </c>
      <c r="G58" s="62">
        <f t="shared" si="14"/>
        <v>-0.74075135132575021</v>
      </c>
      <c r="H58" s="14">
        <f t="shared" si="14"/>
        <v>-0.74075135132575021</v>
      </c>
      <c r="I58" s="17" t="s">
        <v>211</v>
      </c>
      <c r="J58" s="27"/>
      <c r="K58" s="19"/>
    </row>
    <row r="59" spans="1:11" ht="26.25">
      <c r="A59" s="30" t="s">
        <v>8</v>
      </c>
      <c r="I59" s="31" t="s">
        <v>9</v>
      </c>
    </row>
    <row r="66" spans="2:7">
      <c r="C66" s="139">
        <f>C18/100*C39</f>
        <v>-204.90503399325479</v>
      </c>
      <c r="D66" s="140"/>
      <c r="E66" s="139">
        <f>E18/100*E39</f>
        <v>-149.65797000000001</v>
      </c>
      <c r="F66" s="140"/>
      <c r="G66" s="139">
        <f>G18/100*G39</f>
        <v>-96.164169999999999</v>
      </c>
    </row>
    <row r="70" spans="2:7">
      <c r="B70" s="30"/>
    </row>
  </sheetData>
  <pageMargins left="0.55118110236220474" right="0.55118110236220474" top="0.98425196850393704" bottom="0.98425196850393704" header="0.31496062992125984" footer="0.31496062992125984"/>
  <pageSetup scale="39" orientation="portrait" r:id="rId1"/>
  <headerFooter>
    <oddHeader xml:space="preserve">&amp;L&amp;"Times New Roman,Regular"Fiskālās disciplīnas padomes starpziņojums par Latvijas Stabilitātes programmu 2017.-2020.gadam
Fiscal discipline interim report on Latvia's Stability programme 2017-2020&amp;R&amp;"Times New Roman,Regular"2. pielikums
Annex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
  <sheetViews>
    <sheetView showGridLines="0" zoomScale="70" zoomScaleNormal="70" zoomScalePageLayoutView="55" workbookViewId="0">
      <selection activeCell="A5" sqref="A5"/>
    </sheetView>
  </sheetViews>
  <sheetFormatPr defaultColWidth="9.140625" defaultRowHeight="15"/>
  <cols>
    <col min="1" max="1" width="30.7109375" style="8" customWidth="1"/>
    <col min="2" max="2" width="53.28515625" style="8" customWidth="1"/>
    <col min="3" max="6" width="12.42578125" style="8" customWidth="1"/>
    <col min="7" max="7" width="53.28515625" style="8" customWidth="1"/>
    <col min="8" max="16384" width="9.140625" style="8"/>
  </cols>
  <sheetData>
    <row r="1" spans="1:7" ht="15.75">
      <c r="A1" s="7" t="s">
        <v>49</v>
      </c>
      <c r="B1" s="7"/>
      <c r="C1" s="7"/>
      <c r="D1" s="7"/>
      <c r="E1" s="7"/>
      <c r="F1" s="7"/>
      <c r="G1" s="9" t="s">
        <v>225</v>
      </c>
    </row>
    <row r="2" spans="1:7" ht="15.75">
      <c r="A2" s="7" t="s">
        <v>50</v>
      </c>
      <c r="B2" s="7"/>
      <c r="C2" s="7"/>
      <c r="D2" s="7"/>
      <c r="E2" s="7"/>
      <c r="F2" s="7"/>
      <c r="G2" s="9" t="s">
        <v>221</v>
      </c>
    </row>
    <row r="3" spans="1:7" customFormat="1" ht="15.75">
      <c r="A3" s="11" t="s">
        <v>1</v>
      </c>
      <c r="B3" s="7"/>
      <c r="C3" s="11"/>
      <c r="D3" s="11"/>
      <c r="E3" s="11"/>
      <c r="F3" s="11"/>
    </row>
    <row r="4" spans="1:7" customFormat="1" ht="15.75">
      <c r="A4" s="11" t="s">
        <v>2</v>
      </c>
      <c r="B4" s="7"/>
      <c r="C4" s="11"/>
      <c r="D4" s="11"/>
      <c r="E4" s="11"/>
      <c r="F4" s="11"/>
    </row>
    <row r="5" spans="1:7" ht="6.75" customHeight="1"/>
    <row r="6" spans="1:7">
      <c r="A6" s="57" t="s">
        <v>102</v>
      </c>
      <c r="B6" s="55" t="s">
        <v>100</v>
      </c>
      <c r="C6" s="152">
        <v>2018</v>
      </c>
      <c r="D6" s="80"/>
      <c r="E6" s="153">
        <v>2019</v>
      </c>
      <c r="F6" s="85"/>
      <c r="G6" s="5"/>
    </row>
    <row r="7" spans="1:7" ht="45">
      <c r="A7" s="58"/>
      <c r="B7" s="56"/>
      <c r="C7" s="3" t="s">
        <v>3</v>
      </c>
      <c r="D7" s="4" t="s">
        <v>4</v>
      </c>
      <c r="E7" s="125" t="s">
        <v>3</v>
      </c>
      <c r="F7" s="3" t="s">
        <v>4</v>
      </c>
      <c r="G7" s="5"/>
    </row>
    <row r="8" spans="1:7" ht="30">
      <c r="A8" s="39" t="s">
        <v>172</v>
      </c>
      <c r="B8" s="86" t="s">
        <v>157</v>
      </c>
      <c r="C8" s="135">
        <v>7240.3262430000004</v>
      </c>
      <c r="D8" s="135">
        <v>7240.3262430000004</v>
      </c>
      <c r="E8" s="136">
        <v>7409.3698039999999</v>
      </c>
      <c r="F8" s="135">
        <v>7409.3698039999999</v>
      </c>
      <c r="G8" s="83" t="s">
        <v>190</v>
      </c>
    </row>
    <row r="9" spans="1:7" ht="30">
      <c r="A9" s="40" t="s">
        <v>199</v>
      </c>
      <c r="B9" s="87" t="s">
        <v>158</v>
      </c>
      <c r="C9" s="130">
        <v>7.1260650000000005</v>
      </c>
      <c r="D9" s="130">
        <v>29.126065000000001</v>
      </c>
      <c r="E9" s="154">
        <v>18.341719999999999</v>
      </c>
      <c r="F9" s="130">
        <v>18.341719999999999</v>
      </c>
      <c r="G9" s="81" t="s">
        <v>51</v>
      </c>
    </row>
    <row r="10" spans="1:7" ht="45">
      <c r="A10" s="39" t="s">
        <v>197</v>
      </c>
      <c r="B10" s="88" t="s">
        <v>52</v>
      </c>
      <c r="C10" s="124">
        <v>0</v>
      </c>
      <c r="D10" s="124">
        <v>0</v>
      </c>
      <c r="E10" s="155">
        <v>0</v>
      </c>
      <c r="F10" s="124">
        <v>0</v>
      </c>
      <c r="G10" s="83" t="s">
        <v>53</v>
      </c>
    </row>
    <row r="11" spans="1:7" ht="30">
      <c r="A11" s="38" t="s">
        <v>166</v>
      </c>
      <c r="B11" s="89" t="s">
        <v>54</v>
      </c>
      <c r="C11" s="92">
        <v>0</v>
      </c>
      <c r="D11" s="92">
        <v>0</v>
      </c>
      <c r="E11" s="123">
        <v>0</v>
      </c>
      <c r="F11" s="92">
        <v>0</v>
      </c>
      <c r="G11" s="82" t="s">
        <v>55</v>
      </c>
    </row>
    <row r="12" spans="1:7" ht="30">
      <c r="A12" s="39" t="s">
        <v>167</v>
      </c>
      <c r="B12" s="89" t="s">
        <v>56</v>
      </c>
      <c r="C12" s="92">
        <v>0</v>
      </c>
      <c r="D12" s="92">
        <v>0</v>
      </c>
      <c r="E12" s="123">
        <v>0</v>
      </c>
      <c r="F12" s="92">
        <v>0</v>
      </c>
      <c r="G12" s="82" t="s">
        <v>57</v>
      </c>
    </row>
    <row r="13" spans="1:7" ht="45">
      <c r="A13" s="39" t="s">
        <v>168</v>
      </c>
      <c r="B13" s="89" t="s">
        <v>58</v>
      </c>
      <c r="C13" s="92">
        <v>0</v>
      </c>
      <c r="D13" s="92">
        <v>0</v>
      </c>
      <c r="E13" s="123">
        <v>0</v>
      </c>
      <c r="F13" s="92">
        <v>0</v>
      </c>
      <c r="G13" s="82" t="s">
        <v>59</v>
      </c>
    </row>
    <row r="14" spans="1:7" ht="30">
      <c r="A14" s="38" t="s">
        <v>169</v>
      </c>
      <c r="B14" s="89" t="s">
        <v>60</v>
      </c>
      <c r="C14" s="92">
        <v>0</v>
      </c>
      <c r="D14" s="92">
        <v>0</v>
      </c>
      <c r="E14" s="123">
        <v>0</v>
      </c>
      <c r="F14" s="92">
        <v>0</v>
      </c>
      <c r="G14" s="82" t="s">
        <v>61</v>
      </c>
    </row>
    <row r="15" spans="1:7" ht="48" customHeight="1">
      <c r="A15" s="39" t="s">
        <v>198</v>
      </c>
      <c r="B15" s="88" t="s">
        <v>62</v>
      </c>
      <c r="C15" s="132">
        <v>-2.3368880000000001</v>
      </c>
      <c r="D15" s="132">
        <v>-2.3368880000000001</v>
      </c>
      <c r="E15" s="156">
        <v>-4.5788849999999996</v>
      </c>
      <c r="F15" s="132">
        <v>-4.5788849999999996</v>
      </c>
      <c r="G15" s="83" t="s">
        <v>63</v>
      </c>
    </row>
    <row r="16" spans="1:7" ht="30">
      <c r="A16" s="38" t="s">
        <v>14</v>
      </c>
      <c r="B16" s="89" t="s">
        <v>161</v>
      </c>
      <c r="C16" s="133">
        <v>-0.73948899999999995</v>
      </c>
      <c r="D16" s="133">
        <v>-0.73948899999999995</v>
      </c>
      <c r="E16" s="157">
        <v>-4.5967289999999998</v>
      </c>
      <c r="F16" s="133">
        <v>-4.5967289999999998</v>
      </c>
      <c r="G16" s="82" t="s">
        <v>191</v>
      </c>
    </row>
    <row r="17" spans="1:7" ht="30">
      <c r="A17" s="38" t="s">
        <v>15</v>
      </c>
      <c r="B17" s="89" t="s">
        <v>162</v>
      </c>
      <c r="C17" s="133">
        <v>-0.93311200000000005</v>
      </c>
      <c r="D17" s="133">
        <v>-0.93311200000000005</v>
      </c>
      <c r="E17" s="157">
        <v>-0.89953799999999995</v>
      </c>
      <c r="F17" s="133">
        <v>-0.89953799999999995</v>
      </c>
      <c r="G17" s="82" t="s">
        <v>192</v>
      </c>
    </row>
    <row r="18" spans="1:7" ht="30">
      <c r="A18" s="38" t="s">
        <v>159</v>
      </c>
      <c r="B18" s="89" t="s">
        <v>163</v>
      </c>
      <c r="C18" s="133">
        <v>2.7521019999999998</v>
      </c>
      <c r="D18" s="133">
        <v>2.7521019999999998</v>
      </c>
      <c r="E18" s="157">
        <v>4.6592589999999996</v>
      </c>
      <c r="F18" s="133">
        <v>4.6592589999999996</v>
      </c>
      <c r="G18" s="82" t="s">
        <v>193</v>
      </c>
    </row>
    <row r="19" spans="1:7" ht="45">
      <c r="A19" s="38" t="s">
        <v>160</v>
      </c>
      <c r="B19" s="89" t="s">
        <v>164</v>
      </c>
      <c r="C19" s="133">
        <v>-3.4163890000000001</v>
      </c>
      <c r="D19" s="133">
        <v>-3.4163890000000001</v>
      </c>
      <c r="E19" s="157">
        <v>-3.7418770000000001</v>
      </c>
      <c r="F19" s="133">
        <v>-3.7418770000000001</v>
      </c>
      <c r="G19" s="82" t="s">
        <v>194</v>
      </c>
    </row>
    <row r="20" spans="1:7" ht="62.25" customHeight="1">
      <c r="A20" s="39" t="s">
        <v>37</v>
      </c>
      <c r="B20" s="88" t="s">
        <v>64</v>
      </c>
      <c r="C20" s="142">
        <v>2.2107610000000002</v>
      </c>
      <c r="D20" s="143">
        <v>2.2107610000000002</v>
      </c>
      <c r="E20" s="157">
        <v>0.99858999999999998</v>
      </c>
      <c r="F20" s="133">
        <v>0.99858999999999998</v>
      </c>
      <c r="G20" s="83" t="s">
        <v>65</v>
      </c>
    </row>
    <row r="21" spans="1:7" ht="75" hidden="1">
      <c r="A21" s="39" t="s">
        <v>38</v>
      </c>
      <c r="B21" s="88" t="s">
        <v>66</v>
      </c>
      <c r="C21" s="91">
        <v>0</v>
      </c>
      <c r="D21" s="144">
        <v>0</v>
      </c>
      <c r="E21" s="141">
        <v>0</v>
      </c>
      <c r="F21" s="91">
        <v>0</v>
      </c>
      <c r="G21" s="83" t="s">
        <v>67</v>
      </c>
    </row>
    <row r="22" spans="1:7" ht="30">
      <c r="A22" s="39" t="s">
        <v>16</v>
      </c>
      <c r="B22" s="88" t="s">
        <v>68</v>
      </c>
      <c r="C22" s="146">
        <v>0</v>
      </c>
      <c r="D22" s="145">
        <v>22</v>
      </c>
      <c r="E22" s="141">
        <v>0</v>
      </c>
      <c r="F22" s="91">
        <v>0</v>
      </c>
      <c r="G22" s="83" t="s">
        <v>69</v>
      </c>
    </row>
    <row r="23" spans="1:7" ht="45">
      <c r="A23" s="39" t="s">
        <v>39</v>
      </c>
      <c r="B23" s="88" t="s">
        <v>70</v>
      </c>
      <c r="C23" s="142">
        <v>5.9700160000000002</v>
      </c>
      <c r="D23" s="143">
        <v>5.9700160000000002</v>
      </c>
      <c r="E23" s="157">
        <v>21.029928999999999</v>
      </c>
      <c r="F23" s="133">
        <v>21.029928999999999</v>
      </c>
      <c r="G23" s="83" t="s">
        <v>71</v>
      </c>
    </row>
    <row r="24" spans="1:7" ht="30" hidden="1">
      <c r="A24" s="39" t="s">
        <v>165</v>
      </c>
      <c r="B24" s="88" t="s">
        <v>72</v>
      </c>
      <c r="C24" s="91">
        <v>0</v>
      </c>
      <c r="D24" s="144">
        <v>0</v>
      </c>
      <c r="E24" s="141">
        <v>0</v>
      </c>
      <c r="F24" s="91">
        <v>0</v>
      </c>
      <c r="G24" s="83" t="s">
        <v>73</v>
      </c>
    </row>
    <row r="25" spans="1:7" ht="30">
      <c r="A25" s="39" t="s">
        <v>17</v>
      </c>
      <c r="B25" s="88" t="s">
        <v>74</v>
      </c>
      <c r="C25" s="142">
        <v>1.282176</v>
      </c>
      <c r="D25" s="134">
        <v>1.282176</v>
      </c>
      <c r="E25" s="158">
        <v>0.89208600000000005</v>
      </c>
      <c r="F25" s="131">
        <v>0.89208600000000005</v>
      </c>
      <c r="G25" s="83" t="s">
        <v>75</v>
      </c>
    </row>
    <row r="26" spans="1:7" ht="61.5" hidden="1" customHeight="1">
      <c r="A26" s="39" t="s">
        <v>170</v>
      </c>
      <c r="B26" s="86" t="s">
        <v>76</v>
      </c>
      <c r="C26" s="91">
        <v>0</v>
      </c>
      <c r="D26" s="144">
        <v>0</v>
      </c>
      <c r="E26" s="141">
        <v>0</v>
      </c>
      <c r="F26" s="91">
        <v>0</v>
      </c>
      <c r="G26" s="83" t="s">
        <v>77</v>
      </c>
    </row>
    <row r="27" spans="1:7" ht="104.25" hidden="1" customHeight="1">
      <c r="A27" s="39" t="s">
        <v>171</v>
      </c>
      <c r="B27" s="47" t="s">
        <v>78</v>
      </c>
      <c r="C27" s="91">
        <v>0</v>
      </c>
      <c r="D27" s="144">
        <v>0</v>
      </c>
      <c r="E27" s="141">
        <v>0</v>
      </c>
      <c r="F27" s="91">
        <v>0</v>
      </c>
      <c r="G27" s="83" t="s">
        <v>79</v>
      </c>
    </row>
    <row r="28" spans="1:7" ht="5.25" customHeight="1">
      <c r="A28" s="38"/>
      <c r="B28" s="48"/>
      <c r="C28" s="84"/>
      <c r="D28" s="84"/>
      <c r="E28" s="126"/>
      <c r="F28" s="84"/>
      <c r="G28" s="84"/>
    </row>
    <row r="29" spans="1:7" ht="45">
      <c r="A29" s="39" t="s">
        <v>18</v>
      </c>
      <c r="B29" s="86" t="s">
        <v>173</v>
      </c>
      <c r="C29" s="138">
        <v>1347.6141230000001</v>
      </c>
      <c r="D29" s="133">
        <v>1347.6141230000001</v>
      </c>
      <c r="E29" s="136">
        <v>1346.2966240000001</v>
      </c>
      <c r="F29" s="133">
        <v>1346.2966240000001</v>
      </c>
      <c r="G29" s="83" t="s">
        <v>195</v>
      </c>
    </row>
    <row r="30" spans="1:7" ht="32.25" customHeight="1">
      <c r="A30" s="39" t="s">
        <v>19</v>
      </c>
      <c r="B30" s="86" t="s">
        <v>174</v>
      </c>
      <c r="C30" s="138">
        <v>254.144882</v>
      </c>
      <c r="D30" s="133">
        <v>254.144882</v>
      </c>
      <c r="E30" s="136">
        <v>259.87668400000001</v>
      </c>
      <c r="F30" s="133">
        <v>259.87668400000001</v>
      </c>
      <c r="G30" s="83" t="s">
        <v>196</v>
      </c>
    </row>
    <row r="31" spans="1:7" ht="5.25" customHeight="1">
      <c r="A31" s="38"/>
      <c r="B31" s="48"/>
      <c r="C31" s="84"/>
      <c r="D31" s="84"/>
      <c r="E31" s="126"/>
      <c r="F31" s="84"/>
      <c r="G31" s="84"/>
    </row>
    <row r="32" spans="1:7" ht="28.5">
      <c r="A32" s="67" t="s">
        <v>175</v>
      </c>
      <c r="B32" s="90" t="s">
        <v>106</v>
      </c>
      <c r="C32" s="137">
        <v>8849.2113130000016</v>
      </c>
      <c r="D32" s="137">
        <v>8871.2113130000016</v>
      </c>
      <c r="E32" s="159">
        <v>9033.8848320000016</v>
      </c>
      <c r="F32" s="137">
        <v>9033.8848320000016</v>
      </c>
      <c r="G32" s="61" t="s">
        <v>216</v>
      </c>
    </row>
    <row r="33" spans="1:7" ht="25.5">
      <c r="A33" s="49" t="s">
        <v>8</v>
      </c>
      <c r="B33" s="49"/>
      <c r="C33" s="49"/>
      <c r="D33" s="49"/>
      <c r="E33" s="49"/>
      <c r="F33" s="49"/>
      <c r="G33" s="50" t="s">
        <v>9</v>
      </c>
    </row>
    <row r="34" spans="1:7">
      <c r="B34" s="51"/>
      <c r="C34" s="51"/>
      <c r="D34" s="51"/>
      <c r="E34" s="51"/>
      <c r="F34" s="51"/>
    </row>
  </sheetData>
  <pageMargins left="0.55118110236220474" right="0.55118110236220474" top="0.98425196850393704" bottom="0.98425196850393704" header="0.31496062992125984" footer="0.31496062992125984"/>
  <pageSetup scale="50" orientation="portrait" r:id="rId1"/>
  <headerFooter>
    <oddHeader>&amp;L&amp;"Times New Roman,Regular"Fiskālās disciplīnas padomes starpziņojums par Latvijas Stabilitātes programmu 2017.-2020.gadam
Fiscal discipline interim report on Latvia's Stability programme 2017-2020&amp;R&amp;"Times New Roman,Regular"2. pielikums 
Annex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70" zoomScaleNormal="70" workbookViewId="0">
      <selection activeCell="A2" sqref="A2"/>
    </sheetView>
  </sheetViews>
  <sheetFormatPr defaultRowHeight="15"/>
  <sheetData>
    <row r="1" spans="1:11">
      <c r="A1" t="s">
        <v>226</v>
      </c>
      <c r="B1" t="s">
        <v>105</v>
      </c>
      <c r="H1" t="s">
        <v>189</v>
      </c>
      <c r="I1" t="s">
        <v>104</v>
      </c>
    </row>
    <row r="2" spans="1:11">
      <c r="B2">
        <v>2018</v>
      </c>
      <c r="C2">
        <v>2019</v>
      </c>
      <c r="D2">
        <v>2020</v>
      </c>
      <c r="I2">
        <v>2018</v>
      </c>
      <c r="J2">
        <v>2019</v>
      </c>
      <c r="K2">
        <v>2020</v>
      </c>
    </row>
    <row r="3" spans="1:11">
      <c r="A3" t="s">
        <v>219</v>
      </c>
      <c r="B3" s="160">
        <f>'2.pielikuma 1.tabula'!C23</f>
        <v>8960.5435375157376</v>
      </c>
      <c r="C3" s="160">
        <f>'2.pielikuma 1.tabula'!E23</f>
        <v>9276.3483961421207</v>
      </c>
      <c r="D3" s="160">
        <f>'2.pielikuma 1.tabula'!G23</f>
        <v>9446.5269610363193</v>
      </c>
      <c r="H3" t="s">
        <v>217</v>
      </c>
      <c r="I3" s="160">
        <f>'2.pielikuma 1.tabula'!C23</f>
        <v>8960.5435375157376</v>
      </c>
      <c r="J3" s="160">
        <f>'2.pielikuma 1.tabula'!E23</f>
        <v>9276.3483961421207</v>
      </c>
      <c r="K3" s="160">
        <f>'2.pielikuma 1.tabula'!G23</f>
        <v>9446.5269610363193</v>
      </c>
    </row>
    <row r="4" spans="1:11">
      <c r="A4" t="s">
        <v>220</v>
      </c>
      <c r="B4" s="160">
        <f>'2.pielikuma 1.tabula'!D23</f>
        <v>8711.3299375157367</v>
      </c>
      <c r="C4" s="160">
        <f>'2.pielikuma 1.tabula'!F23</f>
        <v>8982.9013961421206</v>
      </c>
      <c r="D4" s="160">
        <f>'2.pielikuma 1.tabula'!H23</f>
        <v>9350.3627910363193</v>
      </c>
      <c r="H4" t="s">
        <v>218</v>
      </c>
      <c r="I4" s="160">
        <f>'2.pielikuma 1.tabula'!D23</f>
        <v>8711.3299375157367</v>
      </c>
      <c r="J4" s="160">
        <f>'2.pielikuma 1.tabula'!F23</f>
        <v>8982.9013961421206</v>
      </c>
      <c r="K4" s="160">
        <f>'2.pielikuma 1.tabula'!H23</f>
        <v>9350.3627910363193</v>
      </c>
    </row>
    <row r="25" hidden="1"/>
    <row r="26" hidden="1"/>
    <row r="27" hidden="1"/>
    <row r="28" hidden="1"/>
    <row r="29" hidden="1"/>
    <row r="70" hidden="1"/>
  </sheetData>
  <pageMargins left="0.70866141732283472" right="0.70866141732283472" top="0.74803149606299213" bottom="0.74803149606299213" header="0.31496062992125984" footer="0.31496062992125984"/>
  <pageSetup paperSize="9"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D32ED45F9124C54C9993D8F9B90B6509" ma:contentTypeVersion="2" ma:contentTypeDescription="Izveidot jaunu dokumentu." ma:contentTypeScope="" ma:versionID="e6917007175292b13e6775f65d85f6ce">
  <xsd:schema xmlns:xsd="http://www.w3.org/2001/XMLSchema" xmlns:xs="http://www.w3.org/2001/XMLSchema" xmlns:p="http://schemas.microsoft.com/office/2006/metadata/properties" xmlns:ns2="18cde31a-aed2-49ce-b570-e812b29b6342" targetNamespace="http://schemas.microsoft.com/office/2006/metadata/properties" ma:root="true" ma:fieldsID="a7bdf4340a5b031e2b007adf14f364d8" ns2:_="">
    <xsd:import namespace="18cde31a-aed2-49ce-b570-e812b29b634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E6A9E-1203-45A3-B0E0-3C149E97F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13955E-1B61-41F4-8847-F5F7384899D2}">
  <ds:schemaRefs>
    <ds:schemaRef ds:uri="http://www.w3.org/XML/1998/namespace"/>
    <ds:schemaRef ds:uri="http://purl.org/dc/elements/1.1/"/>
    <ds:schemaRef ds:uri="http://purl.org/dc/terms/"/>
    <ds:schemaRef ds:uri="18cde31a-aed2-49ce-b570-e812b29b6342"/>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D0511B28-6DF1-4090-A4F7-40E61073FE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2.pielikuma 1.tabula</vt:lpstr>
      <vt:lpstr>2.pielikuma 2.tabula</vt:lpstr>
      <vt:lpstr>2.pielikuma 3.tabula</vt:lpstr>
      <vt:lpstr>grafiks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Windows user</cp:lastModifiedBy>
  <cp:lastPrinted>2017-04-13T09:29:14Z</cp:lastPrinted>
  <dcterms:created xsi:type="dcterms:W3CDTF">2017-01-19T11:08:28Z</dcterms:created>
  <dcterms:modified xsi:type="dcterms:W3CDTF">2017-04-13T10:32:41Z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0x010100D32ED45F9124C54C9993D8F9B90B6509</vt:lpwstr>
  </property>
</Properties>
</file>