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webam_eng_paradi\"/>
    </mc:Choice>
  </mc:AlternateContent>
  <xr:revisionPtr revIDLastSave="0" documentId="13_ncr:1_{AE32E2CD-6FCE-48A5-8D73-1BE475CA3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put" sheetId="1" r:id="rId1"/>
    <sheet name=" Debt_to_GDP%" sheetId="3" r:id="rId2"/>
    <sheet name=" Debt_in_eur" sheetId="4" r:id="rId3"/>
    <sheet name="Population" sheetId="5" r:id="rId4"/>
  </sheets>
  <definedNames>
    <definedName name="_xlnm._FilterDatabase" localSheetId="2" hidden="1">' Debt_in_eur'!$A$1:$W$30</definedName>
    <definedName name="_xlnm._FilterDatabase" localSheetId="0" hidden="1">Output!$G$1:$I$30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4" l="1"/>
  <c r="D29" i="1"/>
  <c r="V30" i="4"/>
  <c r="B28" i="1" l="1"/>
  <c r="B29" i="1"/>
  <c r="B27" i="1"/>
  <c r="B26" i="1"/>
  <c r="B25" i="1"/>
  <c r="B24" i="1"/>
  <c r="B23" i="1"/>
  <c r="B20" i="1"/>
  <c r="B22" i="1"/>
  <c r="B21" i="1"/>
  <c r="B18" i="1"/>
  <c r="B19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2" i="4"/>
  <c r="D5" i="1" l="1"/>
  <c r="D28" i="1"/>
  <c r="D20" i="1"/>
  <c r="D25" i="1"/>
  <c r="D2" i="1"/>
  <c r="D4" i="1"/>
  <c r="D3" i="1"/>
  <c r="D18" i="1"/>
  <c r="D27" i="1"/>
  <c r="D10" i="1"/>
  <c r="D19" i="1"/>
  <c r="D22" i="1"/>
  <c r="D8" i="1"/>
  <c r="D12" i="1"/>
  <c r="D14" i="1"/>
  <c r="D9" i="1"/>
  <c r="D26" i="1"/>
  <c r="D21" i="1"/>
  <c r="C5" i="1"/>
  <c r="C28" i="1"/>
  <c r="C20" i="1"/>
  <c r="C25" i="1"/>
  <c r="C29" i="1"/>
  <c r="C6" i="1"/>
  <c r="C4" i="1"/>
  <c r="C15" i="1"/>
  <c r="C27" i="1"/>
  <c r="C19" i="1"/>
  <c r="C22" i="1"/>
  <c r="C7" i="1"/>
  <c r="C14" i="1"/>
  <c r="C9" i="1"/>
  <c r="C26" i="1"/>
  <c r="C21" i="1"/>
  <c r="E5" i="1"/>
  <c r="E28" i="1"/>
  <c r="E20" i="1"/>
  <c r="E13" i="1"/>
  <c r="E29" i="1"/>
  <c r="E2" i="1"/>
  <c r="E6" i="1"/>
  <c r="E4" i="1"/>
  <c r="E3" i="1"/>
  <c r="E18" i="1"/>
  <c r="E24" i="1"/>
  <c r="E27" i="1"/>
  <c r="E10" i="1"/>
  <c r="E19" i="1"/>
  <c r="E22" i="1"/>
  <c r="E8" i="1"/>
  <c r="E16" i="1"/>
  <c r="E7" i="1"/>
  <c r="E12" i="1"/>
  <c r="E14" i="1"/>
  <c r="E9" i="1"/>
  <c r="E26" i="1"/>
  <c r="E21" i="1"/>
  <c r="D6" i="1"/>
  <c r="D15" i="1"/>
  <c r="E23" i="1"/>
  <c r="E11" i="1"/>
  <c r="E17" i="1"/>
  <c r="C2" i="1"/>
  <c r="C11" i="1"/>
  <c r="C18" i="1"/>
  <c r="C10" i="1"/>
  <c r="C8" i="1"/>
  <c r="C16" i="1"/>
  <c r="C12" i="1"/>
  <c r="D13" i="1"/>
  <c r="D11" i="1"/>
  <c r="D16" i="1"/>
  <c r="E25" i="1"/>
  <c r="C17" i="1"/>
  <c r="C24" i="1"/>
  <c r="C3" i="1"/>
  <c r="C23" i="1"/>
  <c r="C13" i="1"/>
  <c r="D23" i="1"/>
  <c r="D7" i="1"/>
  <c r="D24" i="1"/>
  <c r="D17" i="1"/>
  <c r="E15" i="1"/>
</calcChain>
</file>

<file path=xl/sharedStrings.xml><?xml version="1.0" encoding="utf-8"?>
<sst xmlns="http://schemas.openxmlformats.org/spreadsheetml/2006/main" count="200" uniqueCount="64">
  <si>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</si>
  <si>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</si>
  <si>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</si>
  <si>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</si>
  <si>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</si>
  <si>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</si>
  <si>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</si>
  <si>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</si>
  <si>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</si>
  <si>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</si>
  <si>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</si>
  <si>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2019-Q3</t>
  </si>
  <si>
    <t>2019-Q4</t>
  </si>
  <si>
    <t>2022-Q3</t>
  </si>
  <si>
    <t>2022-Q4</t>
  </si>
  <si>
    <t>EA20</t>
  </si>
  <si>
    <t>2023-Q1</t>
  </si>
  <si>
    <t>2023-Q2</t>
  </si>
  <si>
    <t>2023-Q3</t>
  </si>
  <si>
    <t>2023-Q4</t>
  </si>
  <si>
    <t xml:space="preserve"> </t>
  </si>
  <si>
    <t>2024-Q1</t>
  </si>
  <si>
    <t>2024-Q2</t>
  </si>
  <si>
    <t>2024-Q3</t>
  </si>
  <si>
    <t>…</t>
  </si>
  <si>
    <t>Country</t>
  </si>
  <si>
    <t>Debt % to GDP</t>
  </si>
  <si>
    <t>Debt growth % q-o-q</t>
  </si>
  <si>
    <t>Padar growth % y-o-y</t>
  </si>
  <si>
    <t>Debt per capita in thousand EUR</t>
  </si>
  <si>
    <t>Debt % to GDP (changes compared to the corresponding quarter of the previous year, pp.)</t>
  </si>
  <si>
    <t>Debt increase/decrease % y-o-y</t>
  </si>
  <si>
    <t>Greece</t>
  </si>
  <si>
    <t>Italy</t>
  </si>
  <si>
    <t>France</t>
  </si>
  <si>
    <t>Belgium</t>
  </si>
  <si>
    <t>Spain</t>
  </si>
  <si>
    <t>Portugal</t>
  </si>
  <si>
    <t>Austria</t>
  </si>
  <si>
    <t>Finland</t>
  </si>
  <si>
    <t>Hungary</t>
  </si>
  <si>
    <t>Cyprus</t>
  </si>
  <si>
    <t>Slovenia</t>
  </si>
  <si>
    <t>Germany</t>
  </si>
  <si>
    <t>Slovakia</t>
  </si>
  <si>
    <t>Croatia</t>
  </si>
  <si>
    <t>Poland</t>
  </si>
  <si>
    <t>Romania</t>
  </si>
  <si>
    <t>Latvia</t>
  </si>
  <si>
    <t>Czech Republic</t>
  </si>
  <si>
    <t>Norway</t>
  </si>
  <si>
    <t>Netherlands</t>
  </si>
  <si>
    <t>Ireland</t>
  </si>
  <si>
    <t>Lithuania</t>
  </si>
  <si>
    <t>Denmark</t>
  </si>
  <si>
    <t>Sweden</t>
  </si>
  <si>
    <t>Luxembourg</t>
  </si>
  <si>
    <t>Bulgaria</t>
  </si>
  <si>
    <t>Estonia</t>
  </si>
  <si>
    <t>General government debt - quarterly data [TEINA230]</t>
  </si>
  <si>
    <t>Population</t>
  </si>
  <si>
    <t>2024 Q3 y-o-y</t>
  </si>
  <si>
    <t>2024 Q3 q-o-q</t>
  </si>
  <si>
    <t>Debt per capita (thousands of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</si>
</sst>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51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5" fontId="19" fillId="4" borderId="0" xfId="0" applyNumberFormat="1" applyFont="1" applyFill="1" applyAlignment="1">
      <alignment horizontal="right" vertical="center" shrinkToFit="1"/>
    </xf>
    <xf numFmtId="165" fontId="19" fillId="0" borderId="0" xfId="0" applyNumberFormat="1" applyFont="1" applyAlignment="1">
      <alignment horizontal="right" vertical="center" shrinkToFit="1"/>
    </xf>
    <xf numFmtId="164" fontId="19" fillId="0" borderId="0" xfId="0" applyNumberFormat="1" applyFont="1" applyAlignment="1">
      <alignment horizontal="right" vertical="center" shrinkToFit="1"/>
    </xf>
    <xf numFmtId="164" fontId="19" fillId="4" borderId="0" xfId="0" applyNumberFormat="1" applyFont="1" applyFill="1" applyAlignment="1">
      <alignment horizontal="right" vertical="center" shrinkToFit="1"/>
    </xf>
    <xf numFmtId="4" fontId="0" fillId="0" borderId="0" xfId="0" applyNumberFormat="1"/>
    <xf numFmtId="1" fontId="6" fillId="0" borderId="0" xfId="0" applyNumberFormat="1" applyFont="1"/>
    <xf numFmtId="3" fontId="19" fillId="0" borderId="0" xfId="0" applyNumberFormat="1" applyFont="1" applyAlignment="1">
      <alignment horizontal="right" vertical="center" shrinkToFit="1"/>
    </xf>
    <xf numFmtId="0" fontId="13" fillId="0" borderId="3" xfId="0" applyFont="1" applyBorder="1"/>
    <xf numFmtId="4" fontId="0" fillId="0" borderId="0" xfId="0" applyNumberFormat="1" applyAlignment="1">
      <alignment horizontal="right" vertical="center"/>
    </xf>
    <xf numFmtId="166" fontId="13" fillId="0" borderId="0" xfId="0" applyNumberFormat="1" applyFont="1"/>
    <xf numFmtId="3" fontId="13" fillId="0" borderId="0" xfId="0" applyNumberFormat="1" applyFont="1" applyAlignment="1">
      <alignment horizontal="right"/>
    </xf>
    <xf numFmtId="166" fontId="14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>
                <a:effectLst/>
              </a:rPr>
              <a:t>Government debt per capita in European countries (thousand EUR) and its increase/decrease (%)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Debt per capita in thousand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3"/>
              <c:layout>
                <c:manualLayout>
                  <c:x val="0"/>
                  <c:y val="1.7885752012780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5EC-B36F-98DF6BA67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Output!$G$3:$G$29</c:f>
              <c:strCache>
                <c:ptCount val="27"/>
                <c:pt idx="0">
                  <c:v>Italy</c:v>
                </c:pt>
                <c:pt idx="1">
                  <c:v>France</c:v>
                </c:pt>
                <c:pt idx="2">
                  <c:v>Austria</c:v>
                </c:pt>
                <c:pt idx="3">
                  <c:v>Ireland</c:v>
                </c:pt>
                <c:pt idx="4">
                  <c:v>Finland</c:v>
                </c:pt>
                <c:pt idx="5">
                  <c:v>Greece</c:v>
                </c:pt>
                <c:pt idx="6">
                  <c:v>Spain</c:v>
                </c:pt>
                <c:pt idx="7">
                  <c:v>Norway</c:v>
                </c:pt>
                <c:pt idx="8">
                  <c:v>Luxembourg</c:v>
                </c:pt>
                <c:pt idx="9">
                  <c:v>Germany</c:v>
                </c:pt>
                <c:pt idx="10">
                  <c:v>Netherlands</c:v>
                </c:pt>
                <c:pt idx="11">
                  <c:v>Portugal</c:v>
                </c:pt>
                <c:pt idx="12">
                  <c:v>Cyprus</c:v>
                </c:pt>
                <c:pt idx="13">
                  <c:v>Denmark</c:v>
                </c:pt>
                <c:pt idx="14">
                  <c:v>Slovenia</c:v>
                </c:pt>
                <c:pt idx="15">
                  <c:v>Malta</c:v>
                </c:pt>
                <c:pt idx="16">
                  <c:v>Sweden</c:v>
                </c:pt>
                <c:pt idx="17">
                  <c:v>Hungary</c:v>
                </c:pt>
                <c:pt idx="18">
                  <c:v>Slovakia</c:v>
                </c:pt>
                <c:pt idx="19">
                  <c:v>Croatia</c:v>
                </c:pt>
                <c:pt idx="20">
                  <c:v>Czech Republic</c:v>
                </c:pt>
                <c:pt idx="21">
                  <c:v>Poland</c:v>
                </c:pt>
                <c:pt idx="22">
                  <c:v>Lithuania</c:v>
                </c:pt>
                <c:pt idx="23">
                  <c:v>Latvia</c:v>
                </c:pt>
                <c:pt idx="24">
                  <c:v>Romania</c:v>
                </c:pt>
                <c:pt idx="25">
                  <c:v>Estonia</c:v>
                </c:pt>
                <c:pt idx="26">
                  <c:v>Bulgaria</c:v>
                </c:pt>
              </c:strCache>
            </c:strRef>
          </c:cat>
          <c:val>
            <c:numRef>
              <c:f>Output!$I$3:$I$29</c:f>
              <c:numCache>
                <c:formatCode>0.0</c:formatCode>
                <c:ptCount val="27"/>
                <c:pt idx="0">
                  <c:v>50.201520606571833</c:v>
                </c:pt>
                <c:pt idx="1">
                  <c:v>48.287828497170921</c:v>
                </c:pt>
                <c:pt idx="2">
                  <c:v>43.499778899959054</c:v>
                </c:pt>
                <c:pt idx="3">
                  <c:v>40.687618653749531</c:v>
                </c:pt>
                <c:pt idx="4">
                  <c:v>40.113486243656368</c:v>
                </c:pt>
                <c:pt idx="5">
                  <c:v>35.669723549423388</c:v>
                </c:pt>
                <c:pt idx="6">
                  <c:v>33.657695634136999</c:v>
                </c:pt>
                <c:pt idx="7">
                  <c:v>33.609058983968694</c:v>
                </c:pt>
                <c:pt idx="8">
                  <c:v>32.501004389554346</c:v>
                </c:pt>
                <c:pt idx="9">
                  <c:v>32.01266462939661</c:v>
                </c:pt>
                <c:pt idx="10">
                  <c:v>26.20935853217382</c:v>
                </c:pt>
                <c:pt idx="11">
                  <c:v>25.581081693269169</c:v>
                </c:pt>
                <c:pt idx="12">
                  <c:v>24.516097931987513</c:v>
                </c:pt>
                <c:pt idx="13">
                  <c:v>21.743396392266117</c:v>
                </c:pt>
                <c:pt idx="14">
                  <c:v>20.831573639480045</c:v>
                </c:pt>
                <c:pt idx="15">
                  <c:v>17.810142285910022</c:v>
                </c:pt>
                <c:pt idx="16">
                  <c:v>16.925422588022961</c:v>
                </c:pt>
                <c:pt idx="17">
                  <c:v>15.933598667950251</c:v>
                </c:pt>
                <c:pt idx="18">
                  <c:v>14.280897681285573</c:v>
                </c:pt>
                <c:pt idx="19">
                  <c:v>12.941203278018689</c:v>
                </c:pt>
                <c:pt idx="20">
                  <c:v>12.567176625410358</c:v>
                </c:pt>
                <c:pt idx="21">
                  <c:v>12.107186128603367</c:v>
                </c:pt>
                <c:pt idx="22">
                  <c:v>10.226754925948347</c:v>
                </c:pt>
                <c:pt idx="23">
                  <c:v>10.071307913639854</c:v>
                </c:pt>
                <c:pt idx="24">
                  <c:v>9.6614954074894221</c:v>
                </c:pt>
                <c:pt idx="25">
                  <c:v>6.7941284088668912</c:v>
                </c:pt>
                <c:pt idx="26">
                  <c:v>3.8660729897427362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Debt increase/decrease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F-45EC-B36F-98DF6BA67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Output!$G$3:$G$29</c:f>
              <c:strCache>
                <c:ptCount val="27"/>
                <c:pt idx="0">
                  <c:v>Italy</c:v>
                </c:pt>
                <c:pt idx="1">
                  <c:v>France</c:v>
                </c:pt>
                <c:pt idx="2">
                  <c:v>Austria</c:v>
                </c:pt>
                <c:pt idx="3">
                  <c:v>Ireland</c:v>
                </c:pt>
                <c:pt idx="4">
                  <c:v>Finland</c:v>
                </c:pt>
                <c:pt idx="5">
                  <c:v>Greece</c:v>
                </c:pt>
                <c:pt idx="6">
                  <c:v>Spain</c:v>
                </c:pt>
                <c:pt idx="7">
                  <c:v>Norway</c:v>
                </c:pt>
                <c:pt idx="8">
                  <c:v>Luxembourg</c:v>
                </c:pt>
                <c:pt idx="9">
                  <c:v>Germany</c:v>
                </c:pt>
                <c:pt idx="10">
                  <c:v>Netherlands</c:v>
                </c:pt>
                <c:pt idx="11">
                  <c:v>Portugal</c:v>
                </c:pt>
                <c:pt idx="12">
                  <c:v>Cyprus</c:v>
                </c:pt>
                <c:pt idx="13">
                  <c:v>Denmark</c:v>
                </c:pt>
                <c:pt idx="14">
                  <c:v>Slovenia</c:v>
                </c:pt>
                <c:pt idx="15">
                  <c:v>Malta</c:v>
                </c:pt>
                <c:pt idx="16">
                  <c:v>Sweden</c:v>
                </c:pt>
                <c:pt idx="17">
                  <c:v>Hungary</c:v>
                </c:pt>
                <c:pt idx="18">
                  <c:v>Slovakia</c:v>
                </c:pt>
                <c:pt idx="19">
                  <c:v>Croatia</c:v>
                </c:pt>
                <c:pt idx="20">
                  <c:v>Czech Republic</c:v>
                </c:pt>
                <c:pt idx="21">
                  <c:v>Poland</c:v>
                </c:pt>
                <c:pt idx="22">
                  <c:v>Lithuania</c:v>
                </c:pt>
                <c:pt idx="23">
                  <c:v>Latvia</c:v>
                </c:pt>
                <c:pt idx="24">
                  <c:v>Romania</c:v>
                </c:pt>
                <c:pt idx="25">
                  <c:v>Estonia</c:v>
                </c:pt>
                <c:pt idx="26">
                  <c:v>Bulgaria</c:v>
                </c:pt>
              </c:strCache>
            </c:strRef>
          </c:cat>
          <c:val>
            <c:numRef>
              <c:f>Output!$H$3:$H$29</c:f>
              <c:numCache>
                <c:formatCode>0.0</c:formatCode>
                <c:ptCount val="27"/>
                <c:pt idx="0">
                  <c:v>3.9180165788072401</c:v>
                </c:pt>
                <c:pt idx="1">
                  <c:v>6.6403799915843109</c:v>
                </c:pt>
                <c:pt idx="2">
                  <c:v>7.7434495873928313</c:v>
                </c:pt>
                <c:pt idx="3">
                  <c:v>-2.3230249009760655</c:v>
                </c:pt>
                <c:pt idx="4">
                  <c:v>9.9642404645315281</c:v>
                </c:pt>
                <c:pt idx="5">
                  <c:v>-0.16636023721139281</c:v>
                </c:pt>
                <c:pt idx="6">
                  <c:v>3.6295645079971592</c:v>
                </c:pt>
                <c:pt idx="7">
                  <c:v>13.30686995079877</c:v>
                </c:pt>
                <c:pt idx="8">
                  <c:v>7.6357131593471621</c:v>
                </c:pt>
                <c:pt idx="9">
                  <c:v>1.2727904332374891</c:v>
                </c:pt>
                <c:pt idx="10">
                  <c:v>0.46378780693096644</c:v>
                </c:pt>
                <c:pt idx="11">
                  <c:v>-2.3743585347385618</c:v>
                </c:pt>
                <c:pt idx="12">
                  <c:v>-1.2636547189673166</c:v>
                </c:pt>
                <c:pt idx="13">
                  <c:v>-0.23759587151197081</c:v>
                </c:pt>
                <c:pt idx="14">
                  <c:v>7.4640031484520364E-2</c:v>
                </c:pt>
                <c:pt idx="15">
                  <c:v>6.5320551609923712</c:v>
                </c:pt>
                <c:pt idx="16">
                  <c:v>10.786669776605493</c:v>
                </c:pt>
                <c:pt idx="17">
                  <c:v>9.4001664811304693</c:v>
                </c:pt>
                <c:pt idx="18">
                  <c:v>11.067080907410869</c:v>
                </c:pt>
                <c:pt idx="19">
                  <c:v>4.1889466343958901</c:v>
                </c:pt>
                <c:pt idx="20">
                  <c:v>3.7374946707286654</c:v>
                </c:pt>
                <c:pt idx="21">
                  <c:v>26.323747537641268</c:v>
                </c:pt>
                <c:pt idx="22">
                  <c:v>11.1323234263035</c:v>
                </c:pt>
                <c:pt idx="23">
                  <c:v>11.994748473255228</c:v>
                </c:pt>
                <c:pt idx="24">
                  <c:v>20.590530612031117</c:v>
                </c:pt>
                <c:pt idx="25">
                  <c:v>31.696724432098591</c:v>
                </c:pt>
                <c:pt idx="26">
                  <c:v>28.067326223821141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>
                <a:effectLst/>
              </a:rPr>
              <a:t>Government debt in European countries (% of GDP) and changes (pp)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Debt % to GDP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AD-4247-B1A8-73602EB47D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(Output!$A$2:$A$20,Output!$A$22:$A$29)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Hungary</c:v>
                </c:pt>
                <c:pt idx="9">
                  <c:v>Cyprus</c:v>
                </c:pt>
                <c:pt idx="10">
                  <c:v>Slovenia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Latvia</c:v>
                </c:pt>
                <c:pt idx="17">
                  <c:v>Malta</c:v>
                </c:pt>
                <c:pt idx="18">
                  <c:v>Czech Republic</c:v>
                </c:pt>
                <c:pt idx="19">
                  <c:v>Netherlands</c:v>
                </c:pt>
                <c:pt idx="20">
                  <c:v>Ireland</c:v>
                </c:pt>
                <c:pt idx="21">
                  <c:v>Lithuania</c:v>
                </c:pt>
                <c:pt idx="22">
                  <c:v>Denmark</c:v>
                </c:pt>
                <c:pt idx="23">
                  <c:v>Sweden</c:v>
                </c:pt>
                <c:pt idx="24">
                  <c:v>Luxembourg</c:v>
                </c:pt>
                <c:pt idx="25">
                  <c:v>Bulgaria</c:v>
                </c:pt>
                <c:pt idx="26">
                  <c:v>Estonia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(Output!$B$2:$B$20,Output!$B$22:$B$29)</c:f>
              <c:numCache>
                <c:formatCode>General</c:formatCode>
                <c:ptCount val="27"/>
                <c:pt idx="0">
                  <c:v>158.19999999999999</c:v>
                </c:pt>
                <c:pt idx="1">
                  <c:v>136.30000000000001</c:v>
                </c:pt>
                <c:pt idx="2">
                  <c:v>113.8</c:v>
                </c:pt>
                <c:pt idx="3">
                  <c:v>105.6</c:v>
                </c:pt>
                <c:pt idx="4">
                  <c:v>104.3</c:v>
                </c:pt>
                <c:pt idx="5">
                  <c:v>97.5</c:v>
                </c:pt>
                <c:pt idx="6">
                  <c:v>83.2</c:v>
                </c:pt>
                <c:pt idx="7">
                  <c:v>81.5</c:v>
                </c:pt>
                <c:pt idx="8" formatCode="0.0">
                  <c:v>76</c:v>
                </c:pt>
                <c:pt idx="9" formatCode="0.0">
                  <c:v>69.7</c:v>
                </c:pt>
                <c:pt idx="10" formatCode="0.0">
                  <c:v>66.900000000000006</c:v>
                </c:pt>
                <c:pt idx="11">
                  <c:v>62.4</c:v>
                </c:pt>
                <c:pt idx="12" formatCode="0.0">
                  <c:v>60.3</c:v>
                </c:pt>
                <c:pt idx="13">
                  <c:v>59.7</c:v>
                </c:pt>
                <c:pt idx="14">
                  <c:v>53.5</c:v>
                </c:pt>
                <c:pt idx="15" formatCode="0.0">
                  <c:v>53.1</c:v>
                </c:pt>
                <c:pt idx="16" formatCode="0.0">
                  <c:v>47.7</c:v>
                </c:pt>
                <c:pt idx="17" formatCode="0.0">
                  <c:v>45.3</c:v>
                </c:pt>
                <c:pt idx="18" formatCode="0.0">
                  <c:v>43.6</c:v>
                </c:pt>
                <c:pt idx="19">
                  <c:v>42.2</c:v>
                </c:pt>
                <c:pt idx="20">
                  <c:v>42.2</c:v>
                </c:pt>
                <c:pt idx="21">
                  <c:v>38.4</c:v>
                </c:pt>
                <c:pt idx="22" formatCode="0.0">
                  <c:v>33.6</c:v>
                </c:pt>
                <c:pt idx="23" formatCode="0.0">
                  <c:v>31.6</c:v>
                </c:pt>
                <c:pt idx="24">
                  <c:v>26.6</c:v>
                </c:pt>
                <c:pt idx="25">
                  <c:v>24.6</c:v>
                </c:pt>
                <c:pt idx="2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Debt % to GDP (changes compared to the corresponding quarter of the previous year,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AD-4247-B1A8-73602EB47D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(Output!$A$2:$A$20,Output!$A$22:$A$29)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France</c:v>
                </c:pt>
                <c:pt idx="3">
                  <c:v>Belgium</c:v>
                </c:pt>
                <c:pt idx="4">
                  <c:v>Spain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Hungary</c:v>
                </c:pt>
                <c:pt idx="9">
                  <c:v>Cyprus</c:v>
                </c:pt>
                <c:pt idx="10">
                  <c:v>Slovenia</c:v>
                </c:pt>
                <c:pt idx="11">
                  <c:v>Germany</c:v>
                </c:pt>
                <c:pt idx="12">
                  <c:v>Slovakia</c:v>
                </c:pt>
                <c:pt idx="13">
                  <c:v>Croatia</c:v>
                </c:pt>
                <c:pt idx="14">
                  <c:v>Poland</c:v>
                </c:pt>
                <c:pt idx="15">
                  <c:v>Romania</c:v>
                </c:pt>
                <c:pt idx="16">
                  <c:v>Latvia</c:v>
                </c:pt>
                <c:pt idx="17">
                  <c:v>Malta</c:v>
                </c:pt>
                <c:pt idx="18">
                  <c:v>Czech Republic</c:v>
                </c:pt>
                <c:pt idx="19">
                  <c:v>Netherlands</c:v>
                </c:pt>
                <c:pt idx="20">
                  <c:v>Ireland</c:v>
                </c:pt>
                <c:pt idx="21">
                  <c:v>Lithuania</c:v>
                </c:pt>
                <c:pt idx="22">
                  <c:v>Denmark</c:v>
                </c:pt>
                <c:pt idx="23">
                  <c:v>Sweden</c:v>
                </c:pt>
                <c:pt idx="24">
                  <c:v>Luxembourg</c:v>
                </c:pt>
                <c:pt idx="25">
                  <c:v>Bulgaria</c:v>
                </c:pt>
                <c:pt idx="26">
                  <c:v>Estonia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(Output!$F$2:$F$20,Output!$F$22:$F$29)</c:f>
              <c:numCache>
                <c:formatCode>#\ ##0.0</c:formatCode>
                <c:ptCount val="27"/>
                <c:pt idx="0">
                  <c:v>-9.9000000000000057</c:v>
                </c:pt>
                <c:pt idx="1">
                  <c:v>0.80000000000001137</c:v>
                </c:pt>
                <c:pt idx="2">
                  <c:v>2.2999999999999972</c:v>
                </c:pt>
                <c:pt idx="3">
                  <c:v>0.29999999999999716</c:v>
                </c:pt>
                <c:pt idx="4">
                  <c:v>-3.1000000000000085</c:v>
                </c:pt>
                <c:pt idx="5">
                  <c:v>-8.7999999999999972</c:v>
                </c:pt>
                <c:pt idx="6">
                  <c:v>4.6000000000000085</c:v>
                </c:pt>
                <c:pt idx="7">
                  <c:v>6.7000000000000028</c:v>
                </c:pt>
                <c:pt idx="8">
                  <c:v>1.4000000000000057</c:v>
                </c:pt>
                <c:pt idx="9">
                  <c:v>-5.3999999999999915</c:v>
                </c:pt>
                <c:pt idx="10">
                  <c:v>-4.0999999999999943</c:v>
                </c:pt>
                <c:pt idx="11">
                  <c:v>-1.3999999999999986</c:v>
                </c:pt>
                <c:pt idx="12">
                  <c:v>2</c:v>
                </c:pt>
                <c:pt idx="13">
                  <c:v>-3.5999999999999943</c:v>
                </c:pt>
                <c:pt idx="14">
                  <c:v>4.8999999999999986</c:v>
                </c:pt>
                <c:pt idx="15">
                  <c:v>3.6000000000000014</c:v>
                </c:pt>
                <c:pt idx="16">
                  <c:v>3.5</c:v>
                </c:pt>
                <c:pt idx="17">
                  <c:v>-1.8000000000000043</c:v>
                </c:pt>
                <c:pt idx="18">
                  <c:v>0.80000000000000426</c:v>
                </c:pt>
                <c:pt idx="19">
                  <c:v>-2.2999999999999972</c:v>
                </c:pt>
                <c:pt idx="20">
                  <c:v>-0.79999999999999716</c:v>
                </c:pt>
                <c:pt idx="21">
                  <c:v>1.6999999999999957</c:v>
                </c:pt>
                <c:pt idx="22">
                  <c:v>-0.69999999999999574</c:v>
                </c:pt>
                <c:pt idx="23">
                  <c:v>1.4000000000000021</c:v>
                </c:pt>
                <c:pt idx="24">
                  <c:v>0.80000000000000071</c:v>
                </c:pt>
                <c:pt idx="25">
                  <c:v>3.7000000000000028</c:v>
                </c:pt>
                <c:pt idx="26">
                  <c:v>5.3000000000000007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57</xdr:row>
      <xdr:rowOff>194072</xdr:rowOff>
    </xdr:from>
    <xdr:to>
      <xdr:col>8</xdr:col>
      <xdr:colOff>1199091</xdr:colOff>
      <xdr:row>77</xdr:row>
      <xdr:rowOff>47625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35</xdr:row>
      <xdr:rowOff>127000</xdr:rowOff>
    </xdr:from>
    <xdr:to>
      <xdr:col>8</xdr:col>
      <xdr:colOff>1199092</xdr:colOff>
      <xdr:row>54</xdr:row>
      <xdr:rowOff>130968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topLeftCell="A26" zoomScale="60" zoomScaleNormal="6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8.8554687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45.75" customHeight="1" x14ac:dyDescent="0.25">
      <c r="A1" s="34" t="s">
        <v>25</v>
      </c>
      <c r="B1" s="34" t="s">
        <v>26</v>
      </c>
      <c r="C1" s="34" t="s">
        <v>27</v>
      </c>
      <c r="D1" s="34" t="s">
        <v>28</v>
      </c>
      <c r="E1" s="34" t="s">
        <v>29</v>
      </c>
      <c r="F1" s="34" t="s">
        <v>30</v>
      </c>
      <c r="G1" s="34" t="s">
        <v>25</v>
      </c>
      <c r="H1" s="34" t="s">
        <v>31</v>
      </c>
      <c r="I1" s="34" t="s">
        <v>29</v>
      </c>
      <c r="J1" s="17"/>
      <c r="L1" s="35"/>
      <c r="M1" s="35"/>
      <c r="O1" s="11"/>
      <c r="P1" s="12"/>
    </row>
    <row r="2" spans="1:31" x14ac:dyDescent="0.25">
      <c r="A2" s="16" t="s">
        <v>32</v>
      </c>
      <c r="B2" s="16">
        <f>' Debt_to_GDP%'!V10</f>
        <v>158.19999999999999</v>
      </c>
      <c r="C2" s="46">
        <f>' Debt_in_eur'!V10</f>
        <v>0.39224072590251069</v>
      </c>
      <c r="D2" s="46">
        <f>' Debt_in_eur'!U10</f>
        <v>-0.16636023721139281</v>
      </c>
      <c r="E2" s="46">
        <f>' Debt_in_eur'!W10</f>
        <v>35.669723549423388</v>
      </c>
      <c r="F2" s="49">
        <v>-9.9000000000000057</v>
      </c>
      <c r="G2" t="s">
        <v>35</v>
      </c>
      <c r="H2" s="1">
        <v>3.2127856607492333</v>
      </c>
      <c r="I2" s="48">
        <v>54.351617374133589</v>
      </c>
      <c r="L2" s="13"/>
      <c r="M2" s="13"/>
      <c r="P2" s="3"/>
      <c r="AB2" s="4"/>
      <c r="AC2" s="4"/>
      <c r="AD2" s="4"/>
    </row>
    <row r="3" spans="1:31" x14ac:dyDescent="0.25">
      <c r="A3" s="16" t="s">
        <v>33</v>
      </c>
      <c r="B3" s="16">
        <f>' Debt_to_GDP%'!V14</f>
        <v>136.30000000000001</v>
      </c>
      <c r="C3" s="46">
        <f>' Debt_in_eur'!V14</f>
        <v>0.28710447488656143</v>
      </c>
      <c r="D3" s="46">
        <f>' Debt_in_eur'!U14</f>
        <v>3.9180165788072401</v>
      </c>
      <c r="E3" s="46">
        <f>' Debt_in_eur'!W14</f>
        <v>50.201520606571833</v>
      </c>
      <c r="F3" s="49">
        <v>0.80000000000001137</v>
      </c>
      <c r="G3" t="s">
        <v>33</v>
      </c>
      <c r="H3" s="1">
        <v>3.9180165788072401</v>
      </c>
      <c r="I3" s="48">
        <v>50.201520606571833</v>
      </c>
      <c r="M3" s="13"/>
      <c r="P3" s="3"/>
    </row>
    <row r="4" spans="1:31" x14ac:dyDescent="0.25">
      <c r="A4" s="16" t="s">
        <v>34</v>
      </c>
      <c r="B4" s="16">
        <f>' Debt_to_GDP%'!V12</f>
        <v>113.8</v>
      </c>
      <c r="C4" s="46">
        <f>' Debt_in_eur'!V12</f>
        <v>2.2189891746065626</v>
      </c>
      <c r="D4" s="46">
        <f>' Debt_in_eur'!U12</f>
        <v>6.6403799915843109</v>
      </c>
      <c r="E4" s="46">
        <f>' Debt_in_eur'!W12</f>
        <v>48.287828497170921</v>
      </c>
      <c r="F4" s="49">
        <v>2.2999999999999972</v>
      </c>
      <c r="G4" t="s">
        <v>34</v>
      </c>
      <c r="H4" s="1">
        <v>6.6403799915843109</v>
      </c>
      <c r="I4" s="48">
        <v>48.287828497170921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35</v>
      </c>
      <c r="B5" s="16">
        <f>' Debt_to_GDP%'!V3</f>
        <v>105.6</v>
      </c>
      <c r="C5" s="46">
        <f>' Debt_in_eur'!V3</f>
        <v>-5.0977667740610855E-2</v>
      </c>
      <c r="D5" s="46">
        <f>' Debt_in_eur'!U3</f>
        <v>3.2127856607492333</v>
      </c>
      <c r="E5" s="46">
        <f>' Debt_in_eur'!W3</f>
        <v>54.351617374133589</v>
      </c>
      <c r="F5" s="49">
        <v>0.29999999999999716</v>
      </c>
      <c r="G5" t="s">
        <v>38</v>
      </c>
      <c r="H5" s="1">
        <v>7.7434495873928313</v>
      </c>
      <c r="I5" s="48">
        <v>43.499778899959054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36</v>
      </c>
      <c r="B6" s="16">
        <f>' Debt_to_GDP%'!V11</f>
        <v>104.3</v>
      </c>
      <c r="C6" s="46">
        <f>' Debt_in_eur'!V11</f>
        <v>0.61824172864150739</v>
      </c>
      <c r="D6" s="46">
        <f>' Debt_in_eur'!U11</f>
        <v>3.6295645079971592</v>
      </c>
      <c r="E6" s="46">
        <f>' Debt_in_eur'!W11</f>
        <v>33.657695634136999</v>
      </c>
      <c r="F6" s="49">
        <v>-3.1000000000000085</v>
      </c>
      <c r="G6" t="s">
        <v>52</v>
      </c>
      <c r="H6" s="1">
        <v>-2.3230249009760655</v>
      </c>
      <c r="I6" s="48">
        <v>40.687618653749531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37</v>
      </c>
      <c r="B7" s="16">
        <f>' Debt_to_GDP%'!V24</f>
        <v>97.5</v>
      </c>
      <c r="C7" s="46">
        <f>' Debt_in_eur'!V24</f>
        <v>-1.6417394270788321</v>
      </c>
      <c r="D7" s="46">
        <f>' Debt_in_eur'!U24</f>
        <v>-2.3743585347385618</v>
      </c>
      <c r="E7" s="46">
        <f>' Debt_in_eur'!W24</f>
        <v>25.581081693269169</v>
      </c>
      <c r="F7" s="49">
        <v>-8.7999999999999972</v>
      </c>
      <c r="G7" t="s">
        <v>39</v>
      </c>
      <c r="H7" s="1">
        <v>9.9642404645315281</v>
      </c>
      <c r="I7" s="48">
        <v>40.113486243656368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6" t="s">
        <v>38</v>
      </c>
      <c r="B8" s="16">
        <f>' Debt_to_GDP%'!V22</f>
        <v>83.2</v>
      </c>
      <c r="C8" s="46">
        <f>' Debt_in_eur'!V22</f>
        <v>0.90778191046794632</v>
      </c>
      <c r="D8" s="46">
        <f>' Debt_in_eur'!U22</f>
        <v>7.7434495873928313</v>
      </c>
      <c r="E8" s="46">
        <f>' Debt_in_eur'!W22</f>
        <v>43.499778899959054</v>
      </c>
      <c r="F8" s="49">
        <v>4.6000000000000085</v>
      </c>
      <c r="G8" t="s">
        <v>32</v>
      </c>
      <c r="H8" s="1">
        <v>-0.16636023721139281</v>
      </c>
      <c r="I8" s="48">
        <v>35.669723549423388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6" t="s">
        <v>39</v>
      </c>
      <c r="B9" s="16">
        <f>' Debt_to_GDP%'!V28</f>
        <v>81.5</v>
      </c>
      <c r="C9" s="46">
        <f>' Debt_in_eur'!V28</f>
        <v>2.3871664184305104</v>
      </c>
      <c r="D9" s="46">
        <f>' Debt_in_eur'!U28</f>
        <v>9.9642404645315281</v>
      </c>
      <c r="E9" s="46">
        <f>' Debt_in_eur'!W28</f>
        <v>40.113486243656368</v>
      </c>
      <c r="F9" s="49">
        <v>6.7000000000000028</v>
      </c>
      <c r="G9" t="s">
        <v>36</v>
      </c>
      <c r="H9" s="1">
        <v>3.6295645079971592</v>
      </c>
      <c r="I9" s="48">
        <v>33.657695634136999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6" t="s">
        <v>40</v>
      </c>
      <c r="B10" s="46">
        <f>' Debt_to_GDP%'!V19</f>
        <v>76</v>
      </c>
      <c r="C10" s="46">
        <f>' Debt_in_eur'!V19</f>
        <v>1.3123982929468525</v>
      </c>
      <c r="D10" s="46">
        <f>' Debt_in_eur'!U19</f>
        <v>9.4001664811304693</v>
      </c>
      <c r="E10" s="46">
        <f>' Debt_in_eur'!W19</f>
        <v>15.933598667950251</v>
      </c>
      <c r="F10" s="49">
        <v>1.4000000000000057</v>
      </c>
      <c r="G10" t="s">
        <v>50</v>
      </c>
      <c r="H10" s="1">
        <v>13.30686995079877</v>
      </c>
      <c r="I10" s="48">
        <v>33.609058983968694</v>
      </c>
      <c r="L10" s="13"/>
      <c r="M10" s="13"/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6" t="s">
        <v>41</v>
      </c>
      <c r="B11" s="46">
        <f>' Debt_to_GDP%'!V15</f>
        <v>69.7</v>
      </c>
      <c r="C11" s="46">
        <f>' Debt_in_eur'!V15</f>
        <v>0.14834587782250708</v>
      </c>
      <c r="D11" s="46">
        <f>' Debt_in_eur'!U15</f>
        <v>-1.2636547189673166</v>
      </c>
      <c r="E11" s="46">
        <f>' Debt_in_eur'!W15</f>
        <v>24.516097931987513</v>
      </c>
      <c r="F11" s="49">
        <v>-5.3999999999999915</v>
      </c>
      <c r="G11" t="s">
        <v>56</v>
      </c>
      <c r="H11" s="1">
        <v>7.6357131593471621</v>
      </c>
      <c r="I11" s="48">
        <v>32.501004389554346</v>
      </c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42</v>
      </c>
      <c r="B12" s="46">
        <f>' Debt_to_GDP%'!V26</f>
        <v>66.900000000000006</v>
      </c>
      <c r="C12" s="46">
        <f>' Debt_in_eur'!V26</f>
        <v>-2.689149927751231</v>
      </c>
      <c r="D12" s="46">
        <f>' Debt_in_eur'!U26</f>
        <v>7.4640031484520364E-2</v>
      </c>
      <c r="E12" s="46">
        <f>' Debt_in_eur'!W26</f>
        <v>20.831573639480045</v>
      </c>
      <c r="F12" s="49">
        <v>-4.0999999999999943</v>
      </c>
      <c r="G12" t="s">
        <v>43</v>
      </c>
      <c r="H12" s="1">
        <v>1.2727904332374891</v>
      </c>
      <c r="I12" s="48">
        <v>32.01266462939661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43</v>
      </c>
      <c r="B13" s="16">
        <f>' Debt_to_GDP%'!V7</f>
        <v>62.4</v>
      </c>
      <c r="C13" s="46">
        <f>' Debt_in_eur'!V7</f>
        <v>1.4074673309490748</v>
      </c>
      <c r="D13" s="46">
        <f>' Debt_in_eur'!U7</f>
        <v>1.2727904332374891</v>
      </c>
      <c r="E13" s="46">
        <f>' Debt_in_eur'!W7</f>
        <v>32.01266462939661</v>
      </c>
      <c r="F13" s="49">
        <v>-1.3999999999999986</v>
      </c>
      <c r="G13" t="s">
        <v>51</v>
      </c>
      <c r="H13" s="1">
        <v>0.46378780693096644</v>
      </c>
      <c r="I13" s="48">
        <v>26.20935853217382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6" t="s">
        <v>44</v>
      </c>
      <c r="B14" s="46">
        <f>' Debt_to_GDP%'!V27</f>
        <v>60.3</v>
      </c>
      <c r="C14" s="46">
        <f>' Debt_in_eur'!V27</f>
        <v>0.73245165207960383</v>
      </c>
      <c r="D14" s="46">
        <f>' Debt_in_eur'!U27</f>
        <v>11.067080907410869</v>
      </c>
      <c r="E14" s="46">
        <f>' Debt_in_eur'!W27</f>
        <v>14.280897681285573</v>
      </c>
      <c r="F14" s="49">
        <v>2</v>
      </c>
      <c r="G14" t="s">
        <v>37</v>
      </c>
      <c r="H14" s="1">
        <v>-2.3743585347385618</v>
      </c>
      <c r="I14" s="48">
        <v>25.581081693269169</v>
      </c>
      <c r="L14" s="13"/>
      <c r="M14" s="13"/>
      <c r="P14" s="3"/>
      <c r="V14" s="6"/>
      <c r="W14" s="6"/>
      <c r="X14" s="6"/>
      <c r="Y14" s="6"/>
      <c r="Z14" s="6"/>
      <c r="AA14" s="6"/>
      <c r="AB14" s="6"/>
      <c r="AC14" s="6"/>
      <c r="AD14" s="6"/>
    </row>
    <row r="15" spans="1:31" x14ac:dyDescent="0.25">
      <c r="A15" s="44" t="s">
        <v>45</v>
      </c>
      <c r="B15" s="44">
        <f>' Debt_to_GDP%'!V13</f>
        <v>59.7</v>
      </c>
      <c r="C15" s="46">
        <f>' Debt_in_eur'!V13</f>
        <v>1.7521107376333305</v>
      </c>
      <c r="D15" s="46">
        <f>' Debt_in_eur'!U13</f>
        <v>4.1889466343958901</v>
      </c>
      <c r="E15" s="46">
        <f>' Debt_in_eur'!W13</f>
        <v>12.941203278018689</v>
      </c>
      <c r="F15" s="49">
        <v>-3.5999999999999943</v>
      </c>
      <c r="G15" t="s">
        <v>41</v>
      </c>
      <c r="H15" s="1">
        <v>-1.2636547189673166</v>
      </c>
      <c r="I15" s="48">
        <v>24.516097931987513</v>
      </c>
      <c r="P15" s="3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16" t="s">
        <v>46</v>
      </c>
      <c r="B16" s="16">
        <f>' Debt_to_GDP%'!V23</f>
        <v>53.5</v>
      </c>
      <c r="C16" s="46">
        <f>' Debt_in_eur'!V23</f>
        <v>4.7159591043272542</v>
      </c>
      <c r="D16" s="46">
        <f>' Debt_in_eur'!U23</f>
        <v>26.323747537641268</v>
      </c>
      <c r="E16" s="46">
        <f>' Debt_in_eur'!W23</f>
        <v>12.107186128603367</v>
      </c>
      <c r="F16" s="49">
        <v>4.8999999999999986</v>
      </c>
      <c r="G16" t="s">
        <v>54</v>
      </c>
      <c r="H16" s="1">
        <v>-0.23759587151197081</v>
      </c>
      <c r="I16" s="48">
        <v>21.743396392266117</v>
      </c>
      <c r="L16" s="13"/>
      <c r="M16" s="13"/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6" t="s">
        <v>47</v>
      </c>
      <c r="B17" s="46">
        <f>' Debt_to_GDP%'!V25</f>
        <v>53.1</v>
      </c>
      <c r="C17" s="46">
        <f>' Debt_in_eur'!V25</f>
        <v>6.5521915166983717</v>
      </c>
      <c r="D17" s="46">
        <f>' Debt_in_eur'!U25</f>
        <v>20.590530612031117</v>
      </c>
      <c r="E17" s="46">
        <f>' Debt_in_eur'!W25</f>
        <v>9.6614954074894221</v>
      </c>
      <c r="F17" s="49">
        <v>3.6000000000000014</v>
      </c>
      <c r="G17" t="s">
        <v>42</v>
      </c>
      <c r="H17" s="1">
        <v>7.4640031484520364E-2</v>
      </c>
      <c r="I17" s="48">
        <v>20.831573639480045</v>
      </c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6" t="s">
        <v>48</v>
      </c>
      <c r="B18" s="46">
        <f>' Debt_to_GDP%'!V16</f>
        <v>47.7</v>
      </c>
      <c r="C18" s="46">
        <f>' Debt_in_eur'!V16</f>
        <v>3.6267692730520764</v>
      </c>
      <c r="D18" s="46">
        <f>' Debt_in_eur'!U16</f>
        <v>11.994748473255228</v>
      </c>
      <c r="E18" s="46">
        <f>' Debt_in_eur'!W16</f>
        <v>10.071307913639854</v>
      </c>
      <c r="F18" s="49">
        <v>3.5</v>
      </c>
      <c r="G18" t="s">
        <v>10</v>
      </c>
      <c r="H18" s="1">
        <v>6.5320551609923712</v>
      </c>
      <c r="I18" s="48">
        <v>17.810142285910022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16" t="s">
        <v>10</v>
      </c>
      <c r="B19" s="46">
        <f>' Debt_to_GDP%'!V20</f>
        <v>45.3</v>
      </c>
      <c r="C19" s="46">
        <f>' Debt_in_eur'!V20</f>
        <v>-0.4829576445154089</v>
      </c>
      <c r="D19" s="46">
        <f>' Debt_in_eur'!U20</f>
        <v>6.5320551609923712</v>
      </c>
      <c r="E19" s="46">
        <f>' Debt_in_eur'!W20</f>
        <v>17.810142285910022</v>
      </c>
      <c r="F19" s="49">
        <v>-1.8000000000000043</v>
      </c>
      <c r="G19" t="s">
        <v>55</v>
      </c>
      <c r="H19" s="1">
        <v>10.786669776605493</v>
      </c>
      <c r="I19" s="48">
        <v>16.925422588022961</v>
      </c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16" t="s">
        <v>49</v>
      </c>
      <c r="B20" s="46">
        <f>' Debt_to_GDP%'!V5</f>
        <v>43.6</v>
      </c>
      <c r="C20" s="46">
        <f>' Debt_in_eur'!V5</f>
        <v>3.2170856580984832</v>
      </c>
      <c r="D20" s="46">
        <f>' Debt_in_eur'!U5</f>
        <v>3.7374946707286654</v>
      </c>
      <c r="E20" s="46">
        <f>' Debt_in_eur'!W5</f>
        <v>12.567176625410358</v>
      </c>
      <c r="F20" s="49">
        <v>0.80000000000000426</v>
      </c>
      <c r="G20" t="s">
        <v>40</v>
      </c>
      <c r="H20" s="1">
        <v>9.4001664811304693</v>
      </c>
      <c r="I20" s="48">
        <v>15.933598667950251</v>
      </c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16" t="s">
        <v>50</v>
      </c>
      <c r="B21" s="47" t="str">
        <f>' Debt_to_GDP%'!V30</f>
        <v>…</v>
      </c>
      <c r="C21" s="46">
        <f>' Debt_in_eur'!V30</f>
        <v>-4.6132440029515465</v>
      </c>
      <c r="D21" s="46">
        <f>' Debt_in_eur'!U30</f>
        <v>13.30686995079877</v>
      </c>
      <c r="E21" s="46">
        <f>' Debt_in_eur'!W30</f>
        <v>33.609058983968694</v>
      </c>
      <c r="F21" s="50" t="s">
        <v>24</v>
      </c>
      <c r="G21" t="s">
        <v>44</v>
      </c>
      <c r="H21" s="1">
        <v>11.067080907410869</v>
      </c>
      <c r="I21" s="48">
        <v>14.280897681285573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16" t="s">
        <v>51</v>
      </c>
      <c r="B22" s="16">
        <f>' Debt_to_GDP%'!V21</f>
        <v>42.2</v>
      </c>
      <c r="C22" s="46">
        <f>' Debt_in_eur'!V21</f>
        <v>-1.195886252140383</v>
      </c>
      <c r="D22" s="46">
        <f>' Debt_in_eur'!U21</f>
        <v>0.46378780693096644</v>
      </c>
      <c r="E22" s="46">
        <f>' Debt_in_eur'!W21</f>
        <v>26.20935853217382</v>
      </c>
      <c r="F22" s="49">
        <v>-2.2999999999999972</v>
      </c>
      <c r="G22" t="s">
        <v>45</v>
      </c>
      <c r="H22" s="1">
        <v>4.1889466343958901</v>
      </c>
      <c r="I22" s="48">
        <v>12.941203278018689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16" t="s">
        <v>52</v>
      </c>
      <c r="B23" s="16">
        <f>' Debt_to_GDP%'!V9</f>
        <v>42.2</v>
      </c>
      <c r="C23" s="46">
        <f>' Debt_in_eur'!V9</f>
        <v>0.3439612260212499</v>
      </c>
      <c r="D23" s="46">
        <f>' Debt_in_eur'!U9</f>
        <v>-2.3230249009760655</v>
      </c>
      <c r="E23" s="46">
        <f>' Debt_in_eur'!W9</f>
        <v>40.687618653749531</v>
      </c>
      <c r="F23" s="49">
        <v>-0.79999999999999716</v>
      </c>
      <c r="G23" t="s">
        <v>49</v>
      </c>
      <c r="H23" s="1">
        <v>3.7374946707286654</v>
      </c>
      <c r="I23" s="48">
        <v>12.567176625410358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16" t="s">
        <v>53</v>
      </c>
      <c r="B24" s="16">
        <f>' Debt_to_GDP%'!V17</f>
        <v>38.4</v>
      </c>
      <c r="C24" s="46">
        <f>' Debt_in_eur'!V17</f>
        <v>4.1286944617914116</v>
      </c>
      <c r="D24" s="46">
        <f>' Debt_in_eur'!U17</f>
        <v>11.1323234263035</v>
      </c>
      <c r="E24" s="46">
        <f>' Debt_in_eur'!W17</f>
        <v>10.226754925948347</v>
      </c>
      <c r="F24" s="49">
        <v>1.6999999999999957</v>
      </c>
      <c r="G24" t="s">
        <v>46</v>
      </c>
      <c r="H24" s="1">
        <v>26.323747537641268</v>
      </c>
      <c r="I24" s="48">
        <v>12.107186128603367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16" t="s">
        <v>54</v>
      </c>
      <c r="B25" s="46">
        <f>' Debt_to_GDP%'!V6</f>
        <v>33.6</v>
      </c>
      <c r="C25" s="46">
        <f>' Debt_in_eur'!V6</f>
        <v>0.93830137003369884</v>
      </c>
      <c r="D25" s="46">
        <f>' Debt_in_eur'!U6</f>
        <v>-0.23759587151197081</v>
      </c>
      <c r="E25" s="46">
        <f>' Debt_in_eur'!W6</f>
        <v>21.743396392266117</v>
      </c>
      <c r="F25" s="49">
        <v>-0.69999999999999574</v>
      </c>
      <c r="G25" t="s">
        <v>53</v>
      </c>
      <c r="H25" s="1">
        <v>11.1323234263035</v>
      </c>
      <c r="I25" s="48">
        <v>10.226754925948347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16" t="s">
        <v>55</v>
      </c>
      <c r="B26" s="46">
        <f>' Debt_to_GDP%'!V29</f>
        <v>31.6</v>
      </c>
      <c r="C26" s="46">
        <f>' Debt_in_eur'!V29</f>
        <v>1.4483442625185887</v>
      </c>
      <c r="D26" s="46">
        <f>' Debt_in_eur'!U29</f>
        <v>10.786669776605493</v>
      </c>
      <c r="E26" s="46">
        <f>' Debt_in_eur'!W29</f>
        <v>16.925422588022961</v>
      </c>
      <c r="F26" s="49">
        <v>1.4000000000000021</v>
      </c>
      <c r="G26" t="s">
        <v>48</v>
      </c>
      <c r="H26" s="1">
        <v>11.994748473255228</v>
      </c>
      <c r="I26" s="48">
        <v>10.071307913639854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16" t="s">
        <v>56</v>
      </c>
      <c r="B27" s="16">
        <f>' Debt_to_GDP%'!V18</f>
        <v>26.6</v>
      </c>
      <c r="C27" s="46">
        <f>' Debt_in_eur'!V18</f>
        <v>0.40867174786470173</v>
      </c>
      <c r="D27" s="46">
        <f>' Debt_in_eur'!U18</f>
        <v>7.6357131593471621</v>
      </c>
      <c r="E27" s="46">
        <f>' Debt_in_eur'!W18</f>
        <v>32.501004389554346</v>
      </c>
      <c r="F27" s="49">
        <v>0.80000000000000071</v>
      </c>
      <c r="G27" t="s">
        <v>47</v>
      </c>
      <c r="H27" s="1">
        <v>20.590530612031117</v>
      </c>
      <c r="I27" s="48">
        <v>9.6614954074894221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16" t="s">
        <v>57</v>
      </c>
      <c r="B28" s="16">
        <f>' Debt_to_GDP%'!V4</f>
        <v>24.6</v>
      </c>
      <c r="C28" s="46">
        <f>' Debt_in_eur'!V4</f>
        <v>13.846919987755783</v>
      </c>
      <c r="D28" s="46">
        <f>' Debt_in_eur'!U4</f>
        <v>28.067326223821141</v>
      </c>
      <c r="E28" s="46">
        <f>' Debt_in_eur'!W4</f>
        <v>3.8660729897427362</v>
      </c>
      <c r="F28" s="49">
        <v>3.7000000000000028</v>
      </c>
      <c r="G28" t="s">
        <v>58</v>
      </c>
      <c r="H28" s="1">
        <v>31.696724432098591</v>
      </c>
      <c r="I28" s="48">
        <v>6.7941284088668912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16" t="s">
        <v>58</v>
      </c>
      <c r="B29" s="16">
        <f>' Debt_to_GDP%'!V8</f>
        <v>24</v>
      </c>
      <c r="C29" s="46">
        <f>' Debt_in_eur'!V8</f>
        <v>1.9417369759547682</v>
      </c>
      <c r="D29" s="46">
        <f>' Debt_in_eur'!U8</f>
        <v>31.696724432098591</v>
      </c>
      <c r="E29" s="46">
        <f>' Debt_in_eur'!W8</f>
        <v>6.7941284088668912</v>
      </c>
      <c r="F29" s="49">
        <v>5.3000000000000007</v>
      </c>
      <c r="G29" t="s">
        <v>57</v>
      </c>
      <c r="H29" s="1">
        <v>28.067326223821141</v>
      </c>
      <c r="I29" s="48">
        <v>3.8660729897427362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J35" s="42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8"/>
  <sheetViews>
    <sheetView zoomScale="60" zoomScaleNormal="60" workbookViewId="0"/>
  </sheetViews>
  <sheetFormatPr defaultRowHeight="15" x14ac:dyDescent="0.25"/>
  <cols>
    <col min="1" max="1" width="52.28515625" customWidth="1"/>
    <col min="2" max="10" width="0" hidden="1" customWidth="1"/>
    <col min="20" max="20" width="10.5703125" customWidth="1"/>
    <col min="23" max="23" width="18.5703125" bestFit="1" customWidth="1"/>
  </cols>
  <sheetData>
    <row r="1" spans="1:23" x14ac:dyDescent="0.25">
      <c r="A1" s="8" t="s">
        <v>59</v>
      </c>
      <c r="B1" s="24" t="s">
        <v>11</v>
      </c>
      <c r="C1" s="24" t="s">
        <v>12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9</v>
      </c>
      <c r="N1" s="23" t="s">
        <v>13</v>
      </c>
      <c r="O1" s="23" t="s">
        <v>14</v>
      </c>
      <c r="P1" s="23" t="s">
        <v>16</v>
      </c>
      <c r="Q1" s="23" t="s">
        <v>17</v>
      </c>
      <c r="R1" s="23" t="s">
        <v>18</v>
      </c>
      <c r="S1" s="23" t="s">
        <v>19</v>
      </c>
      <c r="T1" s="23" t="s">
        <v>21</v>
      </c>
      <c r="U1" s="23" t="s">
        <v>22</v>
      </c>
      <c r="V1" s="23" t="s">
        <v>23</v>
      </c>
    </row>
    <row r="2" spans="1:23" x14ac:dyDescent="0.25">
      <c r="A2" t="s">
        <v>15</v>
      </c>
      <c r="B2" s="22">
        <v>86</v>
      </c>
      <c r="C2" s="22">
        <v>84.2</v>
      </c>
      <c r="D2" s="22">
        <v>86.2</v>
      </c>
      <c r="E2" s="22">
        <v>94.8</v>
      </c>
      <c r="F2" s="22">
        <v>96.9</v>
      </c>
      <c r="G2" s="22">
        <v>97.2</v>
      </c>
      <c r="H2" s="22">
        <v>99.5</v>
      </c>
      <c r="I2" s="19">
        <v>97.4</v>
      </c>
      <c r="J2" s="19">
        <v>96.5</v>
      </c>
      <c r="K2" s="37">
        <v>93.9</v>
      </c>
      <c r="L2" s="37">
        <v>93.5</v>
      </c>
      <c r="M2" s="37">
        <v>92.3</v>
      </c>
      <c r="N2" s="37">
        <v>90.9</v>
      </c>
      <c r="O2" s="37">
        <v>89.5</v>
      </c>
      <c r="P2" s="37">
        <v>89.3</v>
      </c>
      <c r="Q2" s="37">
        <v>88.8</v>
      </c>
      <c r="R2" s="37">
        <v>88.4</v>
      </c>
      <c r="S2" s="37">
        <v>87.4</v>
      </c>
      <c r="T2" s="37">
        <v>87.9</v>
      </c>
      <c r="U2" s="37">
        <v>88.2</v>
      </c>
      <c r="V2" s="38">
        <v>88.2</v>
      </c>
      <c r="W2" s="41"/>
    </row>
    <row r="3" spans="1:23" x14ac:dyDescent="0.25">
      <c r="A3" t="s">
        <v>35</v>
      </c>
      <c r="B3" s="22">
        <v>101.3</v>
      </c>
      <c r="C3" s="22">
        <v>97.6</v>
      </c>
      <c r="D3" s="22">
        <v>102.5</v>
      </c>
      <c r="E3" s="22">
        <v>112.5</v>
      </c>
      <c r="F3" s="22">
        <v>111.2</v>
      </c>
      <c r="G3" s="22">
        <v>111.9</v>
      </c>
      <c r="H3" s="22">
        <v>115.9</v>
      </c>
      <c r="I3" s="22">
        <v>112.9</v>
      </c>
      <c r="J3" s="22">
        <v>110.9</v>
      </c>
      <c r="K3" s="38">
        <v>108.4</v>
      </c>
      <c r="L3" s="38">
        <v>108.3</v>
      </c>
      <c r="M3" s="38">
        <v>107.3</v>
      </c>
      <c r="N3" s="38">
        <v>104.6</v>
      </c>
      <c r="O3" s="38">
        <v>102.6</v>
      </c>
      <c r="P3" s="39">
        <v>104</v>
      </c>
      <c r="Q3" s="38">
        <v>103.2</v>
      </c>
      <c r="R3" s="38">
        <v>105.3</v>
      </c>
      <c r="S3" s="38">
        <v>103.1</v>
      </c>
      <c r="T3" s="38">
        <v>106.6</v>
      </c>
      <c r="U3" s="38">
        <v>106.6</v>
      </c>
      <c r="V3" s="38">
        <v>105.6</v>
      </c>
      <c r="W3" s="41"/>
    </row>
    <row r="4" spans="1:23" x14ac:dyDescent="0.25">
      <c r="A4" t="s">
        <v>57</v>
      </c>
      <c r="B4" s="19">
        <v>20.3</v>
      </c>
      <c r="C4" s="21">
        <v>20</v>
      </c>
      <c r="D4" s="21">
        <v>20</v>
      </c>
      <c r="E4" s="19">
        <v>21.1</v>
      </c>
      <c r="F4" s="19">
        <v>24.9</v>
      </c>
      <c r="G4" s="19">
        <v>24.6</v>
      </c>
      <c r="H4" s="19">
        <v>24.3</v>
      </c>
      <c r="I4" s="19">
        <v>24.1</v>
      </c>
      <c r="J4" s="19">
        <v>23.3</v>
      </c>
      <c r="K4" s="37">
        <v>23.8</v>
      </c>
      <c r="L4" s="37">
        <v>21.9</v>
      </c>
      <c r="M4" s="37">
        <v>21.2</v>
      </c>
      <c r="N4" s="40">
        <v>23</v>
      </c>
      <c r="O4" s="37">
        <v>22.5</v>
      </c>
      <c r="P4" s="37">
        <v>22.2</v>
      </c>
      <c r="Q4" s="37">
        <v>21.5</v>
      </c>
      <c r="R4" s="37">
        <v>20.9</v>
      </c>
      <c r="S4" s="37">
        <v>22.9</v>
      </c>
      <c r="T4" s="37">
        <v>22.4</v>
      </c>
      <c r="U4" s="37">
        <v>22.1</v>
      </c>
      <c r="V4" s="38">
        <v>24.6</v>
      </c>
      <c r="W4" s="41"/>
    </row>
    <row r="5" spans="1:23" x14ac:dyDescent="0.25">
      <c r="A5" t="s">
        <v>49</v>
      </c>
      <c r="B5" s="22">
        <v>31.3</v>
      </c>
      <c r="C5" s="20">
        <v>30</v>
      </c>
      <c r="D5" s="22">
        <v>32.4</v>
      </c>
      <c r="E5" s="22">
        <v>39.6</v>
      </c>
      <c r="F5" s="22">
        <v>38.1</v>
      </c>
      <c r="G5" s="22">
        <v>37.700000000000003</v>
      </c>
      <c r="H5" s="22">
        <v>43.9</v>
      </c>
      <c r="I5" s="22">
        <v>41.5</v>
      </c>
      <c r="J5" s="22">
        <v>39.299999999999997</v>
      </c>
      <c r="K5" s="38">
        <v>40.700000000000003</v>
      </c>
      <c r="L5" s="38">
        <v>41.4</v>
      </c>
      <c r="M5" s="38">
        <v>41.9</v>
      </c>
      <c r="N5" s="38">
        <v>43.5</v>
      </c>
      <c r="O5" s="38">
        <v>42.5</v>
      </c>
      <c r="P5" s="38">
        <v>42.9</v>
      </c>
      <c r="Q5" s="38">
        <v>42.6</v>
      </c>
      <c r="R5" s="38">
        <v>42.8</v>
      </c>
      <c r="S5" s="38">
        <v>42.4</v>
      </c>
      <c r="T5" s="38">
        <v>43.4</v>
      </c>
      <c r="U5" s="38">
        <v>42.7</v>
      </c>
      <c r="V5" s="38">
        <v>43.6</v>
      </c>
      <c r="W5" s="41"/>
    </row>
    <row r="6" spans="1:23" x14ac:dyDescent="0.25">
      <c r="A6" t="s">
        <v>54</v>
      </c>
      <c r="B6" s="19">
        <v>34.5</v>
      </c>
      <c r="C6" s="19">
        <v>33.700000000000003</v>
      </c>
      <c r="D6" s="19">
        <v>33.299999999999997</v>
      </c>
      <c r="E6" s="19">
        <v>41.5</v>
      </c>
      <c r="F6" s="19">
        <v>42.2</v>
      </c>
      <c r="G6" s="19">
        <v>42.3</v>
      </c>
      <c r="H6" s="19">
        <v>40.5</v>
      </c>
      <c r="I6" s="21">
        <v>44</v>
      </c>
      <c r="J6" s="19">
        <v>43.3</v>
      </c>
      <c r="K6" s="37">
        <v>40.5</v>
      </c>
      <c r="L6" s="40">
        <v>37</v>
      </c>
      <c r="M6" s="37">
        <v>35.799999999999997</v>
      </c>
      <c r="N6" s="37">
        <v>34.6</v>
      </c>
      <c r="O6" s="37">
        <v>34.1</v>
      </c>
      <c r="P6" s="37">
        <v>33.700000000000003</v>
      </c>
      <c r="Q6" s="37">
        <v>34.4</v>
      </c>
      <c r="R6" s="37">
        <v>34.299999999999997</v>
      </c>
      <c r="S6" s="37">
        <v>33.6</v>
      </c>
      <c r="T6" s="37">
        <v>33.799999999999997</v>
      </c>
      <c r="U6" s="37">
        <v>33.9</v>
      </c>
      <c r="V6" s="38">
        <v>33.6</v>
      </c>
      <c r="W6" s="41"/>
    </row>
    <row r="7" spans="1:23" x14ac:dyDescent="0.25">
      <c r="A7" t="s">
        <v>43</v>
      </c>
      <c r="B7" s="20">
        <v>61</v>
      </c>
      <c r="C7" s="22">
        <v>59.6</v>
      </c>
      <c r="D7" s="22">
        <v>60.6</v>
      </c>
      <c r="E7" s="22">
        <v>66.8</v>
      </c>
      <c r="F7" s="22">
        <v>69.3</v>
      </c>
      <c r="G7" s="22">
        <v>68.8</v>
      </c>
      <c r="H7" s="22">
        <v>69.599999999999994</v>
      </c>
      <c r="I7" s="22">
        <v>69.099999999999994</v>
      </c>
      <c r="J7" s="22">
        <v>68.900000000000006</v>
      </c>
      <c r="K7" s="38">
        <v>68.099999999999994</v>
      </c>
      <c r="L7" s="38">
        <v>66.7</v>
      </c>
      <c r="M7" s="38">
        <v>66.5</v>
      </c>
      <c r="N7" s="38">
        <v>65.7</v>
      </c>
      <c r="O7" s="39">
        <v>65</v>
      </c>
      <c r="P7" s="38">
        <v>64.5</v>
      </c>
      <c r="Q7" s="38">
        <v>63.6</v>
      </c>
      <c r="R7" s="38">
        <v>63.8</v>
      </c>
      <c r="S7" s="38">
        <v>62.9</v>
      </c>
      <c r="T7" s="38">
        <v>62.6</v>
      </c>
      <c r="U7" s="38">
        <v>61.9</v>
      </c>
      <c r="V7" s="38">
        <v>62.4</v>
      </c>
      <c r="W7" s="41"/>
    </row>
    <row r="8" spans="1:23" x14ac:dyDescent="0.25">
      <c r="A8" t="s">
        <v>58</v>
      </c>
      <c r="B8" s="19">
        <v>9.1</v>
      </c>
      <c r="C8" s="19">
        <v>8.5</v>
      </c>
      <c r="D8" s="21">
        <v>9</v>
      </c>
      <c r="E8" s="19">
        <v>18.5</v>
      </c>
      <c r="F8" s="19">
        <v>18.7</v>
      </c>
      <c r="G8" s="19">
        <v>18.600000000000001</v>
      </c>
      <c r="H8" s="19">
        <v>19.100000000000001</v>
      </c>
      <c r="I8" s="19">
        <v>19.100000000000001</v>
      </c>
      <c r="J8" s="19">
        <v>19.2</v>
      </c>
      <c r="K8" s="37">
        <v>18.399999999999999</v>
      </c>
      <c r="L8" s="37">
        <v>18.100000000000001</v>
      </c>
      <c r="M8" s="37">
        <v>17.600000000000001</v>
      </c>
      <c r="N8" s="37">
        <v>16.600000000000001</v>
      </c>
      <c r="O8" s="37">
        <v>19.100000000000001</v>
      </c>
      <c r="P8" s="37">
        <v>17.8</v>
      </c>
      <c r="Q8" s="40">
        <v>19</v>
      </c>
      <c r="R8" s="37">
        <v>18.7</v>
      </c>
      <c r="S8" s="37">
        <v>20.2</v>
      </c>
      <c r="T8" s="37">
        <v>24.1</v>
      </c>
      <c r="U8" s="37">
        <v>23.8</v>
      </c>
      <c r="V8" s="39">
        <v>24</v>
      </c>
      <c r="W8" s="41"/>
    </row>
    <row r="9" spans="1:23" x14ac:dyDescent="0.25">
      <c r="A9" t="s">
        <v>52</v>
      </c>
      <c r="B9" s="22">
        <v>61.3</v>
      </c>
      <c r="C9" s="22">
        <v>57.1</v>
      </c>
      <c r="D9" s="22">
        <v>58.5</v>
      </c>
      <c r="E9" s="22">
        <v>61.8</v>
      </c>
      <c r="F9" s="22">
        <v>60.9</v>
      </c>
      <c r="G9" s="22">
        <v>58.1</v>
      </c>
      <c r="H9" s="20">
        <v>60</v>
      </c>
      <c r="I9" s="22">
        <v>56.7</v>
      </c>
      <c r="J9" s="22">
        <v>54.9</v>
      </c>
      <c r="K9" s="38">
        <v>52.6</v>
      </c>
      <c r="L9" s="38">
        <v>50.6</v>
      </c>
      <c r="M9" s="38">
        <v>48.9</v>
      </c>
      <c r="N9" s="38">
        <v>46.9</v>
      </c>
      <c r="O9" s="38">
        <v>43.1</v>
      </c>
      <c r="P9" s="38">
        <v>42.5</v>
      </c>
      <c r="Q9" s="38">
        <v>42.4</v>
      </c>
      <c r="R9" s="39">
        <v>43</v>
      </c>
      <c r="S9" s="38">
        <v>43.3</v>
      </c>
      <c r="T9" s="38">
        <v>42.5</v>
      </c>
      <c r="U9" s="38">
        <v>42.7</v>
      </c>
      <c r="V9" s="38">
        <v>42.2</v>
      </c>
      <c r="W9" s="41"/>
    </row>
    <row r="10" spans="1:23" x14ac:dyDescent="0.25">
      <c r="A10" t="s">
        <v>32</v>
      </c>
      <c r="B10" s="19">
        <v>182.7</v>
      </c>
      <c r="C10" s="19">
        <v>180.6</v>
      </c>
      <c r="D10" s="19">
        <v>180.9</v>
      </c>
      <c r="E10" s="19">
        <v>191.9</v>
      </c>
      <c r="F10" s="19">
        <v>200.4</v>
      </c>
      <c r="G10" s="21">
        <v>207</v>
      </c>
      <c r="H10" s="19">
        <v>210.3</v>
      </c>
      <c r="I10" s="19">
        <v>209.1</v>
      </c>
      <c r="J10" s="19">
        <v>203.7</v>
      </c>
      <c r="K10" s="37">
        <v>197.3</v>
      </c>
      <c r="L10" s="37">
        <v>193.3</v>
      </c>
      <c r="M10" s="37">
        <v>187.9</v>
      </c>
      <c r="N10" s="37">
        <v>181.3</v>
      </c>
      <c r="O10" s="40">
        <v>177</v>
      </c>
      <c r="P10" s="37">
        <v>173.5</v>
      </c>
      <c r="Q10" s="37">
        <v>170.7</v>
      </c>
      <c r="R10" s="37">
        <v>168.1</v>
      </c>
      <c r="S10" s="37">
        <v>163.9</v>
      </c>
      <c r="T10" s="37">
        <v>161.80000000000001</v>
      </c>
      <c r="U10" s="40">
        <v>160</v>
      </c>
      <c r="V10" s="38">
        <v>158.19999999999999</v>
      </c>
      <c r="W10" s="41"/>
    </row>
    <row r="11" spans="1:23" x14ac:dyDescent="0.25">
      <c r="A11" t="s">
        <v>36</v>
      </c>
      <c r="B11" s="22">
        <v>100.2</v>
      </c>
      <c r="C11" s="22">
        <v>98.2</v>
      </c>
      <c r="D11" s="22">
        <v>101.9</v>
      </c>
      <c r="E11" s="22">
        <v>113.4</v>
      </c>
      <c r="F11" s="22">
        <v>117.3</v>
      </c>
      <c r="G11" s="22">
        <v>120.3</v>
      </c>
      <c r="H11" s="22">
        <v>125.3</v>
      </c>
      <c r="I11" s="22">
        <v>122.3</v>
      </c>
      <c r="J11" s="22">
        <v>120.6</v>
      </c>
      <c r="K11" s="38">
        <v>115.7</v>
      </c>
      <c r="L11" s="38">
        <v>114.6</v>
      </c>
      <c r="M11" s="39">
        <v>113</v>
      </c>
      <c r="N11" s="38">
        <v>112.2</v>
      </c>
      <c r="O11" s="38">
        <v>109.5</v>
      </c>
      <c r="P11" s="39">
        <v>109</v>
      </c>
      <c r="Q11" s="38">
        <v>108.8</v>
      </c>
      <c r="R11" s="38">
        <v>107.4</v>
      </c>
      <c r="S11" s="38">
        <v>105.1</v>
      </c>
      <c r="T11" s="38">
        <v>106.3</v>
      </c>
      <c r="U11" s="38">
        <v>105.3</v>
      </c>
      <c r="V11" s="38">
        <v>104.3</v>
      </c>
      <c r="W11" s="41"/>
    </row>
    <row r="12" spans="1:23" x14ac:dyDescent="0.25">
      <c r="A12" t="s">
        <v>34</v>
      </c>
      <c r="B12" s="19">
        <v>99.8</v>
      </c>
      <c r="C12" s="19">
        <v>97.9</v>
      </c>
      <c r="D12" s="19">
        <v>101</v>
      </c>
      <c r="E12" s="19">
        <v>113</v>
      </c>
      <c r="F12" s="21">
        <v>115.2</v>
      </c>
      <c r="G12" s="19">
        <v>114.9</v>
      </c>
      <c r="H12" s="19">
        <v>117.5</v>
      </c>
      <c r="I12" s="19">
        <v>114.3</v>
      </c>
      <c r="J12" s="19">
        <v>115.2</v>
      </c>
      <c r="K12" s="37">
        <v>112.8</v>
      </c>
      <c r="L12" s="37">
        <v>114.4</v>
      </c>
      <c r="M12" s="37">
        <v>112.8</v>
      </c>
      <c r="N12" s="40">
        <v>113</v>
      </c>
      <c r="O12" s="37">
        <v>111.3</v>
      </c>
      <c r="P12" s="37">
        <v>111.9</v>
      </c>
      <c r="Q12" s="37">
        <v>111.4</v>
      </c>
      <c r="R12" s="37">
        <v>111.5</v>
      </c>
      <c r="S12" s="40">
        <v>110</v>
      </c>
      <c r="T12" s="37">
        <v>110.8</v>
      </c>
      <c r="U12" s="37">
        <v>112.4</v>
      </c>
      <c r="V12" s="38">
        <v>113.8</v>
      </c>
      <c r="W12" s="41"/>
    </row>
    <row r="13" spans="1:23" x14ac:dyDescent="0.25">
      <c r="A13" t="s">
        <v>45</v>
      </c>
      <c r="B13" s="22">
        <v>72.599999999999994</v>
      </c>
      <c r="C13" s="22">
        <v>70.900000000000006</v>
      </c>
      <c r="D13" s="20">
        <v>72</v>
      </c>
      <c r="E13" s="22">
        <v>82.6</v>
      </c>
      <c r="F13" s="22">
        <v>84.9</v>
      </c>
      <c r="G13" s="22">
        <v>86.8</v>
      </c>
      <c r="H13" s="22">
        <v>88.8</v>
      </c>
      <c r="I13" s="22">
        <v>84.1</v>
      </c>
      <c r="J13" s="22">
        <v>80.5</v>
      </c>
      <c r="K13" s="38">
        <v>78.2</v>
      </c>
      <c r="L13" s="38">
        <v>75.8</v>
      </c>
      <c r="M13" s="38">
        <v>72.900000000000006</v>
      </c>
      <c r="N13" s="38">
        <v>70.2</v>
      </c>
      <c r="O13" s="38">
        <v>68.5</v>
      </c>
      <c r="P13" s="38">
        <v>69.099999999999994</v>
      </c>
      <c r="Q13" s="38">
        <v>65.8</v>
      </c>
      <c r="R13" s="38">
        <v>63.3</v>
      </c>
      <c r="S13" s="38">
        <v>61.8</v>
      </c>
      <c r="T13" s="39">
        <v>62</v>
      </c>
      <c r="U13" s="39">
        <v>60</v>
      </c>
      <c r="V13" s="38">
        <v>59.7</v>
      </c>
      <c r="W13" s="41"/>
    </row>
    <row r="14" spans="1:23" x14ac:dyDescent="0.25">
      <c r="A14" t="s">
        <v>33</v>
      </c>
      <c r="B14" s="19">
        <v>136.5</v>
      </c>
      <c r="C14" s="19">
        <v>134.19999999999999</v>
      </c>
      <c r="D14" s="19">
        <v>137.19999999999999</v>
      </c>
      <c r="E14" s="19">
        <v>148.6</v>
      </c>
      <c r="F14" s="19">
        <v>153.69999999999999</v>
      </c>
      <c r="G14" s="19">
        <v>155</v>
      </c>
      <c r="H14" s="19">
        <v>158.19999999999999</v>
      </c>
      <c r="I14" s="19">
        <v>154.1</v>
      </c>
      <c r="J14" s="19">
        <v>151.80000000000001</v>
      </c>
      <c r="K14" s="37">
        <v>145.69999999999999</v>
      </c>
      <c r="L14" s="37">
        <v>146.6</v>
      </c>
      <c r="M14" s="37">
        <v>143.9</v>
      </c>
      <c r="N14" s="37">
        <v>139.9</v>
      </c>
      <c r="O14" s="37">
        <v>138.30000000000001</v>
      </c>
      <c r="P14" s="37">
        <v>137.1</v>
      </c>
      <c r="Q14" s="37">
        <v>137.69999999999999</v>
      </c>
      <c r="R14" s="37">
        <v>135.5</v>
      </c>
      <c r="S14" s="37">
        <v>134.80000000000001</v>
      </c>
      <c r="T14" s="37">
        <v>135.19999999999999</v>
      </c>
      <c r="U14" s="37">
        <v>136.9</v>
      </c>
      <c r="V14" s="38">
        <v>136.30000000000001</v>
      </c>
      <c r="W14" s="41"/>
    </row>
    <row r="15" spans="1:23" x14ac:dyDescent="0.25">
      <c r="A15" t="s">
        <v>41</v>
      </c>
      <c r="B15" s="22">
        <v>93.8</v>
      </c>
      <c r="C15" s="20">
        <v>93</v>
      </c>
      <c r="D15" s="22">
        <v>94.4</v>
      </c>
      <c r="E15" s="22">
        <v>110.5</v>
      </c>
      <c r="F15" s="22">
        <v>116.5</v>
      </c>
      <c r="G15" s="22">
        <v>114.9</v>
      </c>
      <c r="H15" s="22">
        <v>119.2</v>
      </c>
      <c r="I15" s="22">
        <v>109.2</v>
      </c>
      <c r="J15" s="22">
        <v>105.3</v>
      </c>
      <c r="K15" s="38">
        <v>96.5</v>
      </c>
      <c r="L15" s="38">
        <v>96.1</v>
      </c>
      <c r="M15" s="38">
        <v>89.4</v>
      </c>
      <c r="N15" s="38">
        <v>85.3</v>
      </c>
      <c r="O15" s="39">
        <v>81</v>
      </c>
      <c r="P15" s="38">
        <v>78.5</v>
      </c>
      <c r="Q15" s="38">
        <v>80.5</v>
      </c>
      <c r="R15" s="38">
        <v>75.099999999999994</v>
      </c>
      <c r="S15" s="38">
        <v>73.599999999999994</v>
      </c>
      <c r="T15" s="38">
        <v>72.599999999999994</v>
      </c>
      <c r="U15" s="38">
        <v>70.5</v>
      </c>
      <c r="V15" s="38">
        <v>69.7</v>
      </c>
      <c r="W15" s="41"/>
    </row>
    <row r="16" spans="1:23" x14ac:dyDescent="0.25">
      <c r="A16" t="s">
        <v>48</v>
      </c>
      <c r="B16" s="19">
        <v>36.9</v>
      </c>
      <c r="C16" s="19">
        <v>36.700000000000003</v>
      </c>
      <c r="D16" s="19">
        <v>37.200000000000003</v>
      </c>
      <c r="E16" s="19">
        <v>42.7</v>
      </c>
      <c r="F16" s="19">
        <v>44.2</v>
      </c>
      <c r="G16" s="19">
        <v>42.7</v>
      </c>
      <c r="H16" s="19">
        <v>44.8</v>
      </c>
      <c r="I16" s="19">
        <v>42.9</v>
      </c>
      <c r="J16" s="19">
        <v>43.2</v>
      </c>
      <c r="K16" s="37">
        <v>45.9</v>
      </c>
      <c r="L16" s="37">
        <v>43.8</v>
      </c>
      <c r="M16" s="40">
        <v>44</v>
      </c>
      <c r="N16" s="37">
        <v>42.8</v>
      </c>
      <c r="O16" s="37">
        <v>44.4</v>
      </c>
      <c r="P16" s="37">
        <v>46.5</v>
      </c>
      <c r="Q16" s="37">
        <v>42.3</v>
      </c>
      <c r="R16" s="37">
        <v>44.2</v>
      </c>
      <c r="S16" s="40">
        <v>45</v>
      </c>
      <c r="T16" s="37">
        <v>46.3</v>
      </c>
      <c r="U16" s="37">
        <v>46.4</v>
      </c>
      <c r="V16" s="38">
        <v>47.7</v>
      </c>
      <c r="W16" s="41"/>
    </row>
    <row r="17" spans="1:23" x14ac:dyDescent="0.25">
      <c r="A17" t="s">
        <v>53</v>
      </c>
      <c r="B17" s="22">
        <v>35.299999999999997</v>
      </c>
      <c r="C17" s="22">
        <v>35.799999999999997</v>
      </c>
      <c r="D17" s="22">
        <v>32.799999999999997</v>
      </c>
      <c r="E17" s="22">
        <v>40.9</v>
      </c>
      <c r="F17" s="22">
        <v>45.1</v>
      </c>
      <c r="G17" s="22">
        <v>46.2</v>
      </c>
      <c r="H17" s="22">
        <v>44.6</v>
      </c>
      <c r="I17" s="20">
        <v>44</v>
      </c>
      <c r="J17" s="22">
        <v>44.4</v>
      </c>
      <c r="K17" s="38">
        <v>43.3</v>
      </c>
      <c r="L17" s="38">
        <v>39.299999999999997</v>
      </c>
      <c r="M17" s="38">
        <v>39.1</v>
      </c>
      <c r="N17" s="39">
        <v>37</v>
      </c>
      <c r="O17" s="38">
        <v>38.1</v>
      </c>
      <c r="P17" s="38">
        <v>37.799999999999997</v>
      </c>
      <c r="Q17" s="38">
        <v>37.700000000000003</v>
      </c>
      <c r="R17" s="38">
        <v>36.700000000000003</v>
      </c>
      <c r="S17" s="38">
        <v>37.299999999999997</v>
      </c>
      <c r="T17" s="38">
        <v>39.1</v>
      </c>
      <c r="U17" s="38">
        <v>37.4</v>
      </c>
      <c r="V17" s="38">
        <v>38.4</v>
      </c>
      <c r="W17" s="41"/>
    </row>
    <row r="18" spans="1:23" x14ac:dyDescent="0.25">
      <c r="A18" t="s">
        <v>56</v>
      </c>
      <c r="B18" s="19">
        <v>20.3</v>
      </c>
      <c r="C18" s="19">
        <v>22.4</v>
      </c>
      <c r="D18" s="19">
        <v>22.4</v>
      </c>
      <c r="E18" s="19">
        <v>23.8</v>
      </c>
      <c r="F18" s="19">
        <v>25.9</v>
      </c>
      <c r="G18" s="19">
        <v>24.6</v>
      </c>
      <c r="H18" s="21">
        <v>28</v>
      </c>
      <c r="I18" s="19">
        <v>26.2</v>
      </c>
      <c r="J18" s="19">
        <v>25.5</v>
      </c>
      <c r="K18" s="37">
        <v>24.4</v>
      </c>
      <c r="L18" s="37">
        <v>22.5</v>
      </c>
      <c r="M18" s="37">
        <v>25.3</v>
      </c>
      <c r="N18" s="37">
        <v>24.6</v>
      </c>
      <c r="O18" s="37">
        <v>24.6</v>
      </c>
      <c r="P18" s="37">
        <v>28.3</v>
      </c>
      <c r="Q18" s="37">
        <v>28.2</v>
      </c>
      <c r="R18" s="37">
        <v>25.8</v>
      </c>
      <c r="S18" s="37">
        <v>25.6</v>
      </c>
      <c r="T18" s="37">
        <v>27.1</v>
      </c>
      <c r="U18" s="37">
        <v>26.8</v>
      </c>
      <c r="V18" s="38">
        <v>26.6</v>
      </c>
      <c r="W18" s="41"/>
    </row>
    <row r="19" spans="1:23" x14ac:dyDescent="0.25">
      <c r="A19" t="s">
        <v>40</v>
      </c>
      <c r="B19" s="20">
        <v>67</v>
      </c>
      <c r="C19" s="22">
        <v>65.3</v>
      </c>
      <c r="D19" s="22">
        <v>65.5</v>
      </c>
      <c r="E19" s="22">
        <v>69.900000000000006</v>
      </c>
      <c r="F19" s="22">
        <v>73.3</v>
      </c>
      <c r="G19" s="22">
        <v>79.3</v>
      </c>
      <c r="H19" s="22">
        <v>80.2</v>
      </c>
      <c r="I19" s="22">
        <v>76.8</v>
      </c>
      <c r="J19" s="22">
        <v>79.5</v>
      </c>
      <c r="K19" s="38">
        <v>76.2</v>
      </c>
      <c r="L19" s="38">
        <v>76.599999999999994</v>
      </c>
      <c r="M19" s="38">
        <v>76.400000000000006</v>
      </c>
      <c r="N19" s="38">
        <v>75.400000000000006</v>
      </c>
      <c r="O19" s="38">
        <v>73.8</v>
      </c>
      <c r="P19" s="38">
        <v>75.2</v>
      </c>
      <c r="Q19" s="38">
        <v>74.900000000000006</v>
      </c>
      <c r="R19" s="38">
        <v>74.599999999999994</v>
      </c>
      <c r="S19" s="38">
        <v>73.400000000000006</v>
      </c>
      <c r="T19" s="39">
        <v>76</v>
      </c>
      <c r="U19" s="38">
        <v>75.8</v>
      </c>
      <c r="V19" s="39">
        <v>76</v>
      </c>
      <c r="W19" s="41"/>
    </row>
    <row r="20" spans="1:23" x14ac:dyDescent="0.25">
      <c r="A20" t="s">
        <v>10</v>
      </c>
      <c r="B20" s="19">
        <v>40.6</v>
      </c>
      <c r="C20" s="21">
        <v>40</v>
      </c>
      <c r="D20" s="19">
        <v>41.3</v>
      </c>
      <c r="E20" s="19">
        <v>47.9</v>
      </c>
      <c r="F20" s="19">
        <v>50.4</v>
      </c>
      <c r="G20" s="19">
        <v>52.2</v>
      </c>
      <c r="H20" s="19">
        <v>55.6</v>
      </c>
      <c r="I20" s="19">
        <v>56.8</v>
      </c>
      <c r="J20" s="21">
        <v>54</v>
      </c>
      <c r="K20" s="37">
        <v>49.6</v>
      </c>
      <c r="L20" s="37">
        <v>51.2</v>
      </c>
      <c r="M20" s="37">
        <v>49.4</v>
      </c>
      <c r="N20" s="37">
        <v>48.9</v>
      </c>
      <c r="O20" s="37">
        <v>49.3</v>
      </c>
      <c r="P20" s="37">
        <v>49.2</v>
      </c>
      <c r="Q20" s="37">
        <v>47.4</v>
      </c>
      <c r="R20" s="37">
        <v>47.1</v>
      </c>
      <c r="S20" s="37">
        <v>47.7</v>
      </c>
      <c r="T20" s="37">
        <v>47.3</v>
      </c>
      <c r="U20" s="37">
        <v>46.4</v>
      </c>
      <c r="V20" s="38">
        <v>45.3</v>
      </c>
      <c r="W20" s="41"/>
    </row>
    <row r="21" spans="1:23" x14ac:dyDescent="0.25">
      <c r="A21" t="s">
        <v>51</v>
      </c>
      <c r="B21" s="22">
        <v>49.2</v>
      </c>
      <c r="C21" s="22">
        <v>48.6</v>
      </c>
      <c r="D21" s="22">
        <v>49.4</v>
      </c>
      <c r="E21" s="22">
        <v>55.2</v>
      </c>
      <c r="F21" s="22">
        <v>55.3</v>
      </c>
      <c r="G21" s="22">
        <v>54.7</v>
      </c>
      <c r="H21" s="22">
        <v>55.1</v>
      </c>
      <c r="I21" s="22">
        <v>52.8</v>
      </c>
      <c r="J21" s="20">
        <v>51</v>
      </c>
      <c r="K21" s="38">
        <v>50.5</v>
      </c>
      <c r="L21" s="38">
        <v>48.7</v>
      </c>
      <c r="M21" s="38">
        <v>48.6</v>
      </c>
      <c r="N21" s="38">
        <v>46.7</v>
      </c>
      <c r="O21" s="38">
        <v>48.4</v>
      </c>
      <c r="P21" s="38">
        <v>46.8</v>
      </c>
      <c r="Q21" s="38">
        <v>45.5</v>
      </c>
      <c r="R21" s="38">
        <v>44.5</v>
      </c>
      <c r="S21" s="38">
        <v>45.2</v>
      </c>
      <c r="T21" s="39">
        <v>44</v>
      </c>
      <c r="U21" s="38">
        <v>43.3</v>
      </c>
      <c r="V21" s="38">
        <v>42.2</v>
      </c>
      <c r="W21" s="41"/>
    </row>
    <row r="22" spans="1:23" x14ac:dyDescent="0.25">
      <c r="A22" t="s">
        <v>38</v>
      </c>
      <c r="B22" s="19">
        <v>71.2</v>
      </c>
      <c r="C22" s="19">
        <v>70.599999999999994</v>
      </c>
      <c r="D22" s="19">
        <v>73.099999999999994</v>
      </c>
      <c r="E22" s="19">
        <v>81.900000000000006</v>
      </c>
      <c r="F22" s="19">
        <v>78.3</v>
      </c>
      <c r="G22" s="21">
        <v>82.9</v>
      </c>
      <c r="H22" s="19">
        <v>86.7</v>
      </c>
      <c r="I22" s="21">
        <v>86</v>
      </c>
      <c r="J22" s="19">
        <v>84.1</v>
      </c>
      <c r="K22" s="37">
        <v>82.4</v>
      </c>
      <c r="L22" s="37">
        <v>83.4</v>
      </c>
      <c r="M22" s="37">
        <v>82.5</v>
      </c>
      <c r="N22" s="40">
        <v>81</v>
      </c>
      <c r="O22" s="37">
        <v>78.400000000000006</v>
      </c>
      <c r="P22" s="37">
        <v>79.900000000000006</v>
      </c>
      <c r="Q22" s="37">
        <v>78.5</v>
      </c>
      <c r="R22" s="37">
        <v>78.599999999999994</v>
      </c>
      <c r="S22" s="37">
        <v>78.599999999999994</v>
      </c>
      <c r="T22" s="37">
        <v>80.900000000000006</v>
      </c>
      <c r="U22" s="37">
        <v>82.9</v>
      </c>
      <c r="V22" s="38">
        <v>83.2</v>
      </c>
      <c r="W22" s="41"/>
    </row>
    <row r="23" spans="1:23" x14ac:dyDescent="0.25">
      <c r="A23" t="s">
        <v>46</v>
      </c>
      <c r="B23" s="20">
        <v>47</v>
      </c>
      <c r="C23" s="22">
        <v>45.7</v>
      </c>
      <c r="D23" s="22">
        <v>47.6</v>
      </c>
      <c r="E23" s="22">
        <v>54.7</v>
      </c>
      <c r="F23" s="22">
        <v>56.4</v>
      </c>
      <c r="G23" s="22">
        <v>57.2</v>
      </c>
      <c r="H23" s="22">
        <v>58.6</v>
      </c>
      <c r="I23" s="22">
        <v>56.9</v>
      </c>
      <c r="J23" s="22">
        <v>55.8</v>
      </c>
      <c r="K23" s="39">
        <v>53</v>
      </c>
      <c r="L23" s="38">
        <v>51.4</v>
      </c>
      <c r="M23" s="38">
        <v>50.9</v>
      </c>
      <c r="N23" s="38">
        <v>49.8</v>
      </c>
      <c r="O23" s="38">
        <v>48.8</v>
      </c>
      <c r="P23" s="38">
        <v>47.9</v>
      </c>
      <c r="Q23" s="38">
        <v>48.2</v>
      </c>
      <c r="R23" s="38">
        <v>48.6</v>
      </c>
      <c r="S23" s="38">
        <v>49.7</v>
      </c>
      <c r="T23" s="38">
        <v>51.5</v>
      </c>
      <c r="U23" s="38">
        <v>52.3</v>
      </c>
      <c r="V23" s="38">
        <v>53.5</v>
      </c>
      <c r="W23" s="41"/>
    </row>
    <row r="24" spans="1:23" x14ac:dyDescent="0.25">
      <c r="A24" t="s">
        <v>37</v>
      </c>
      <c r="B24" s="21">
        <v>119</v>
      </c>
      <c r="C24" s="19">
        <v>116.6</v>
      </c>
      <c r="D24" s="19">
        <v>119.1</v>
      </c>
      <c r="E24" s="19">
        <v>126.3</v>
      </c>
      <c r="F24" s="19">
        <v>131.5</v>
      </c>
      <c r="G24" s="19">
        <v>134.9</v>
      </c>
      <c r="H24" s="19">
        <v>138.1</v>
      </c>
      <c r="I24" s="19">
        <v>133.80000000000001</v>
      </c>
      <c r="J24" s="19">
        <v>128.4</v>
      </c>
      <c r="K24" s="37">
        <v>123.9</v>
      </c>
      <c r="L24" s="37">
        <v>123.2</v>
      </c>
      <c r="M24" s="37">
        <v>121.2</v>
      </c>
      <c r="N24" s="37">
        <v>117.4</v>
      </c>
      <c r="O24" s="37">
        <v>111.2</v>
      </c>
      <c r="P24" s="37">
        <v>111.1</v>
      </c>
      <c r="Q24" s="37">
        <v>108.8</v>
      </c>
      <c r="R24" s="37">
        <v>106.3</v>
      </c>
      <c r="S24" s="37">
        <v>97.9</v>
      </c>
      <c r="T24" s="37">
        <v>99.4</v>
      </c>
      <c r="U24" s="37">
        <v>100.7</v>
      </c>
      <c r="V24" s="38">
        <v>97.5</v>
      </c>
      <c r="W24" s="41"/>
    </row>
    <row r="25" spans="1:23" x14ac:dyDescent="0.25">
      <c r="A25" t="s">
        <v>47</v>
      </c>
      <c r="B25" s="22">
        <v>34.9</v>
      </c>
      <c r="C25" s="22">
        <v>35.1</v>
      </c>
      <c r="D25" s="22">
        <v>37.1</v>
      </c>
      <c r="E25" s="22">
        <v>40.299999999999997</v>
      </c>
      <c r="F25" s="22">
        <v>42.6</v>
      </c>
      <c r="G25" s="22">
        <v>46.7</v>
      </c>
      <c r="H25" s="20">
        <v>46.9</v>
      </c>
      <c r="I25" s="22">
        <v>46.6</v>
      </c>
      <c r="J25" s="22">
        <v>47.8</v>
      </c>
      <c r="K25" s="38">
        <v>48.3</v>
      </c>
      <c r="L25" s="38">
        <v>48.2</v>
      </c>
      <c r="M25" s="38">
        <v>48.4</v>
      </c>
      <c r="N25" s="38">
        <v>48.4</v>
      </c>
      <c r="O25" s="38">
        <v>47.9</v>
      </c>
      <c r="P25" s="38">
        <v>49.7</v>
      </c>
      <c r="Q25" s="38">
        <v>48.8</v>
      </c>
      <c r="R25" s="38">
        <v>49.5</v>
      </c>
      <c r="S25" s="38">
        <v>48.9</v>
      </c>
      <c r="T25" s="38">
        <v>51.6</v>
      </c>
      <c r="U25" s="38">
        <v>51.1</v>
      </c>
      <c r="V25" s="38">
        <v>53.1</v>
      </c>
      <c r="W25" s="41"/>
    </row>
    <row r="26" spans="1:23" x14ac:dyDescent="0.25">
      <c r="A26" t="s">
        <v>42</v>
      </c>
      <c r="B26" s="19">
        <v>67.599999999999994</v>
      </c>
      <c r="C26" s="19">
        <v>65.400000000000006</v>
      </c>
      <c r="D26" s="19">
        <v>68.5</v>
      </c>
      <c r="E26" s="19">
        <v>77.599999999999994</v>
      </c>
      <c r="F26" s="19">
        <v>77.599999999999994</v>
      </c>
      <c r="G26" s="19">
        <v>79.599999999999994</v>
      </c>
      <c r="H26" s="19">
        <v>84.8</v>
      </c>
      <c r="I26" s="19">
        <v>79.8</v>
      </c>
      <c r="J26" s="19">
        <v>79.2</v>
      </c>
      <c r="K26" s="37">
        <v>74.8</v>
      </c>
      <c r="L26" s="37">
        <v>75.900000000000006</v>
      </c>
      <c r="M26" s="37">
        <v>75.599999999999994</v>
      </c>
      <c r="N26" s="40">
        <v>75</v>
      </c>
      <c r="O26" s="37">
        <v>72.7</v>
      </c>
      <c r="P26" s="37">
        <v>71.900000000000006</v>
      </c>
      <c r="Q26" s="40">
        <v>70</v>
      </c>
      <c r="R26" s="40">
        <v>71</v>
      </c>
      <c r="S26" s="37">
        <v>68.400000000000006</v>
      </c>
      <c r="T26" s="40">
        <v>70</v>
      </c>
      <c r="U26" s="37">
        <v>69.5</v>
      </c>
      <c r="V26" s="38">
        <v>66.900000000000006</v>
      </c>
      <c r="W26" s="41"/>
    </row>
    <row r="27" spans="1:23" x14ac:dyDescent="0.25">
      <c r="A27" t="s">
        <v>44</v>
      </c>
      <c r="B27" s="22">
        <v>48.4</v>
      </c>
      <c r="C27" s="20">
        <v>48</v>
      </c>
      <c r="D27" s="20">
        <v>49</v>
      </c>
      <c r="E27" s="22">
        <v>59.1</v>
      </c>
      <c r="F27" s="22">
        <v>59.2</v>
      </c>
      <c r="G27" s="22">
        <v>58.8</v>
      </c>
      <c r="H27" s="22">
        <v>58.7</v>
      </c>
      <c r="I27" s="22">
        <v>59.7</v>
      </c>
      <c r="J27" s="22">
        <v>59.6</v>
      </c>
      <c r="K27" s="38">
        <v>60.2</v>
      </c>
      <c r="L27" s="38">
        <v>59.7</v>
      </c>
      <c r="M27" s="38">
        <v>58.7</v>
      </c>
      <c r="N27" s="38">
        <v>57.2</v>
      </c>
      <c r="O27" s="38">
        <v>57.7</v>
      </c>
      <c r="P27" s="38">
        <v>57.9</v>
      </c>
      <c r="Q27" s="38">
        <v>59.4</v>
      </c>
      <c r="R27" s="38">
        <v>58.3</v>
      </c>
      <c r="S27" s="38">
        <v>56.1</v>
      </c>
      <c r="T27" s="38">
        <v>60.6</v>
      </c>
      <c r="U27" s="38">
        <v>60.4</v>
      </c>
      <c r="V27" s="38">
        <v>60.3</v>
      </c>
      <c r="W27" s="41"/>
    </row>
    <row r="28" spans="1:23" x14ac:dyDescent="0.25">
      <c r="A28" t="s">
        <v>39</v>
      </c>
      <c r="B28" s="19">
        <v>65.400000000000006</v>
      </c>
      <c r="C28" s="19">
        <v>64.900000000000006</v>
      </c>
      <c r="D28" s="19">
        <v>69.599999999999994</v>
      </c>
      <c r="E28" s="21">
        <v>74.099999999999994</v>
      </c>
      <c r="F28" s="19">
        <v>72.2</v>
      </c>
      <c r="G28" s="19">
        <v>74.7</v>
      </c>
      <c r="H28" s="19">
        <v>75.599999999999994</v>
      </c>
      <c r="I28" s="19">
        <v>74.599999999999994</v>
      </c>
      <c r="J28" s="21">
        <v>74</v>
      </c>
      <c r="K28" s="37">
        <v>73.099999999999994</v>
      </c>
      <c r="L28" s="40">
        <v>73</v>
      </c>
      <c r="M28" s="37">
        <v>73.099999999999994</v>
      </c>
      <c r="N28" s="37">
        <v>72.400000000000006</v>
      </c>
      <c r="O28" s="40">
        <v>74</v>
      </c>
      <c r="P28" s="37">
        <v>73.599999999999994</v>
      </c>
      <c r="Q28" s="37">
        <v>74.8</v>
      </c>
      <c r="R28" s="37">
        <v>74.8</v>
      </c>
      <c r="S28" s="37">
        <v>77.3</v>
      </c>
      <c r="T28" s="37">
        <v>78.099999999999994</v>
      </c>
      <c r="U28" s="37">
        <v>80.099999999999994</v>
      </c>
      <c r="V28" s="38">
        <v>81.5</v>
      </c>
      <c r="W28" s="41"/>
    </row>
    <row r="29" spans="1:23" x14ac:dyDescent="0.25">
      <c r="A29" t="s">
        <v>55</v>
      </c>
      <c r="B29" s="22">
        <v>35.799999999999997</v>
      </c>
      <c r="C29" s="22">
        <v>35.6</v>
      </c>
      <c r="D29" s="22">
        <v>36.6</v>
      </c>
      <c r="E29" s="22">
        <v>37.799999999999997</v>
      </c>
      <c r="F29" s="22">
        <v>38.9</v>
      </c>
      <c r="G29" s="22">
        <v>40.200000000000003</v>
      </c>
      <c r="H29" s="22">
        <v>40.1</v>
      </c>
      <c r="I29" s="22">
        <v>38.4</v>
      </c>
      <c r="J29" s="22">
        <v>36.6</v>
      </c>
      <c r="K29" s="38">
        <v>36.700000000000003</v>
      </c>
      <c r="L29" s="38">
        <v>35.200000000000003</v>
      </c>
      <c r="M29" s="39">
        <v>34</v>
      </c>
      <c r="N29" s="38">
        <v>34.4</v>
      </c>
      <c r="O29" s="38">
        <v>33.6</v>
      </c>
      <c r="P29" s="38">
        <v>32.4</v>
      </c>
      <c r="Q29" s="38">
        <v>31.2</v>
      </c>
      <c r="R29" s="38">
        <v>30.2</v>
      </c>
      <c r="S29" s="38">
        <v>31.4</v>
      </c>
      <c r="T29" s="38">
        <v>30.9</v>
      </c>
      <c r="U29" s="38">
        <v>31.6</v>
      </c>
      <c r="V29" s="38">
        <v>31.6</v>
      </c>
      <c r="W29" s="41"/>
    </row>
    <row r="30" spans="1:23" x14ac:dyDescent="0.25">
      <c r="A30" t="s">
        <v>50</v>
      </c>
      <c r="B30" s="19">
        <v>34.799999999999997</v>
      </c>
      <c r="C30" s="19">
        <v>39.9</v>
      </c>
      <c r="D30" s="19">
        <v>40.9</v>
      </c>
      <c r="E30" s="19">
        <v>40.5</v>
      </c>
      <c r="F30" s="19">
        <v>40.299999999999997</v>
      </c>
      <c r="G30" s="19">
        <v>45.2</v>
      </c>
      <c r="H30" s="19">
        <v>42.4</v>
      </c>
      <c r="I30" s="19">
        <v>37.6</v>
      </c>
      <c r="J30" s="19">
        <v>36.4</v>
      </c>
      <c r="K30" s="37">
        <v>41.3</v>
      </c>
      <c r="L30" s="37">
        <v>34.4</v>
      </c>
      <c r="M30" s="37">
        <v>34.200000000000003</v>
      </c>
      <c r="N30" s="37">
        <v>34.1</v>
      </c>
      <c r="O30" s="37">
        <v>36.5</v>
      </c>
      <c r="P30" s="37">
        <v>33.200000000000003</v>
      </c>
      <c r="Q30" s="37">
        <v>32.1</v>
      </c>
      <c r="R30" s="37">
        <v>35.6</v>
      </c>
      <c r="S30" s="37">
        <v>44.3</v>
      </c>
      <c r="T30" s="37">
        <v>42.1</v>
      </c>
      <c r="U30" s="37">
        <v>43.4</v>
      </c>
      <c r="V30" s="43" t="s">
        <v>24</v>
      </c>
      <c r="W30" s="45"/>
    </row>
    <row r="38" spans="20:20" x14ac:dyDescent="0.25">
      <c r="T38" s="33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4"/>
  <sheetViews>
    <sheetView zoomScale="60" zoomScaleNormal="60" workbookViewId="0"/>
  </sheetViews>
  <sheetFormatPr defaultRowHeight="15" x14ac:dyDescent="0.25"/>
  <cols>
    <col min="1" max="1" width="28.28515625" customWidth="1"/>
    <col min="2" max="2" width="12.85546875" hidden="1" customWidth="1"/>
    <col min="3" max="3" width="11.140625" hidden="1" customWidth="1"/>
    <col min="4" max="4" width="12" hidden="1" customWidth="1"/>
    <col min="5" max="5" width="11" hidden="1" customWidth="1"/>
    <col min="6" max="7" width="10.7109375" hidden="1" customWidth="1"/>
    <col min="8" max="8" width="10.85546875" hidden="1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0" width="12.85546875" customWidth="1"/>
    <col min="21" max="21" width="14.85546875" customWidth="1"/>
    <col min="22" max="22" width="13.42578125" customWidth="1"/>
    <col min="23" max="23" width="14.140625" customWidth="1"/>
  </cols>
  <sheetData>
    <row r="1" spans="1:24" ht="47.25" customHeight="1" x14ac:dyDescent="0.25">
      <c r="A1" s="9"/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2</v>
      </c>
      <c r="M1" s="23" t="s">
        <v>14</v>
      </c>
      <c r="N1" s="23" t="s">
        <v>16</v>
      </c>
      <c r="O1" s="23" t="s">
        <v>17</v>
      </c>
      <c r="P1" s="23" t="s">
        <v>18</v>
      </c>
      <c r="Q1" s="23" t="s">
        <v>19</v>
      </c>
      <c r="R1" s="23" t="s">
        <v>21</v>
      </c>
      <c r="S1" s="23" t="s">
        <v>22</v>
      </c>
      <c r="T1" s="23" t="s">
        <v>23</v>
      </c>
      <c r="U1" s="23" t="s">
        <v>61</v>
      </c>
      <c r="V1" s="23" t="s">
        <v>62</v>
      </c>
      <c r="W1" s="36" t="s">
        <v>63</v>
      </c>
    </row>
    <row r="2" spans="1:24" x14ac:dyDescent="0.25">
      <c r="A2" t="s">
        <v>15</v>
      </c>
      <c r="B2" s="19">
        <v>10366595.699999999</v>
      </c>
      <c r="C2" s="19">
        <v>11057012.6</v>
      </c>
      <c r="D2" s="19">
        <v>11224758.800000001</v>
      </c>
      <c r="E2" s="19">
        <v>11195997.6</v>
      </c>
      <c r="F2" s="19">
        <v>11508481.6</v>
      </c>
      <c r="G2" s="28">
        <v>11703057.300000001</v>
      </c>
      <c r="H2" s="28">
        <v>11827477.800000001</v>
      </c>
      <c r="I2" s="37">
        <v>11837387.6</v>
      </c>
      <c r="J2" s="40">
        <v>12071442</v>
      </c>
      <c r="K2" s="37">
        <v>12195326.199999999</v>
      </c>
      <c r="L2" s="37">
        <v>12240404.1</v>
      </c>
      <c r="M2" s="37">
        <v>12285818.6</v>
      </c>
      <c r="N2" s="37">
        <v>12494192.300000001</v>
      </c>
      <c r="O2" s="37">
        <v>12626986.4</v>
      </c>
      <c r="P2" s="40">
        <v>12737312</v>
      </c>
      <c r="Q2" s="37">
        <v>12752945.4</v>
      </c>
      <c r="R2" s="37">
        <v>12939269.1</v>
      </c>
      <c r="S2" s="37">
        <v>13098686.800000001</v>
      </c>
      <c r="T2" s="38">
        <v>13228655.800000001</v>
      </c>
      <c r="U2" s="32">
        <f>(T2/P2)*100-100</f>
        <v>3.857515620250183</v>
      </c>
      <c r="V2" s="32">
        <f>(T2/S2)*100-100</f>
        <v>0.99222923629260151</v>
      </c>
      <c r="W2" s="32">
        <f>T2/Population!B2*1000</f>
        <v>37.787783388505531</v>
      </c>
      <c r="X2" s="17"/>
    </row>
    <row r="3" spans="1:24" x14ac:dyDescent="0.25">
      <c r="A3" t="s">
        <v>35</v>
      </c>
      <c r="B3" s="20">
        <v>492162</v>
      </c>
      <c r="C3" s="20">
        <v>524284</v>
      </c>
      <c r="D3" s="20">
        <v>515926</v>
      </c>
      <c r="E3" s="20">
        <v>515219</v>
      </c>
      <c r="F3" s="20">
        <v>537276</v>
      </c>
      <c r="G3" s="30">
        <v>546455</v>
      </c>
      <c r="H3" s="30">
        <v>548085</v>
      </c>
      <c r="I3" s="39">
        <v>548775</v>
      </c>
      <c r="J3" s="39">
        <v>562336</v>
      </c>
      <c r="K3" s="39">
        <v>573411</v>
      </c>
      <c r="L3" s="39">
        <v>574685</v>
      </c>
      <c r="M3" s="39">
        <v>578336</v>
      </c>
      <c r="N3" s="39">
        <v>599986</v>
      </c>
      <c r="O3" s="39">
        <v>604353</v>
      </c>
      <c r="P3" s="39">
        <v>623073</v>
      </c>
      <c r="Q3" s="39">
        <v>614991</v>
      </c>
      <c r="R3" s="39">
        <v>638811</v>
      </c>
      <c r="S3" s="39">
        <v>643419</v>
      </c>
      <c r="T3" s="39">
        <v>643091</v>
      </c>
      <c r="U3" s="32">
        <f t="shared" ref="U3:U29" si="0">(T3/P3)*100-100</f>
        <v>3.2127856607492333</v>
      </c>
      <c r="V3" s="32">
        <f t="shared" ref="V3:V29" si="1">(T3/S3)*100-100</f>
        <v>-5.0977667740610855E-2</v>
      </c>
      <c r="W3" s="32">
        <f>T3/Population!B3*1000</f>
        <v>54.351617374133589</v>
      </c>
    </row>
    <row r="4" spans="1:24" x14ac:dyDescent="0.25">
      <c r="A4" t="s">
        <v>57</v>
      </c>
      <c r="B4" s="21">
        <v>12331</v>
      </c>
      <c r="C4" s="19">
        <v>12846.4</v>
      </c>
      <c r="D4" s="19">
        <v>15269.6</v>
      </c>
      <c r="E4" s="19">
        <v>15131.7</v>
      </c>
      <c r="F4" s="19">
        <v>15276.8</v>
      </c>
      <c r="G4" s="29">
        <v>15726</v>
      </c>
      <c r="H4" s="28">
        <v>15827.4</v>
      </c>
      <c r="I4" s="37">
        <v>17013.2</v>
      </c>
      <c r="J4" s="37">
        <v>16235.6</v>
      </c>
      <c r="K4" s="37">
        <v>16445.7</v>
      </c>
      <c r="L4" s="37">
        <v>18709.7</v>
      </c>
      <c r="M4" s="37">
        <v>19353.099999999999</v>
      </c>
      <c r="N4" s="37">
        <v>19767.5</v>
      </c>
      <c r="O4" s="37">
        <v>19623.599999999999</v>
      </c>
      <c r="P4" s="37">
        <v>19457.5</v>
      </c>
      <c r="Q4" s="37">
        <v>21673.599999999999</v>
      </c>
      <c r="R4" s="37">
        <v>21556.2</v>
      </c>
      <c r="S4" s="37">
        <v>21887.9</v>
      </c>
      <c r="T4" s="38">
        <v>24918.7</v>
      </c>
      <c r="U4" s="32">
        <f t="shared" si="0"/>
        <v>28.067326223821141</v>
      </c>
      <c r="V4" s="32">
        <f t="shared" si="1"/>
        <v>13.846919987755783</v>
      </c>
      <c r="W4" s="32">
        <f>T4/Population!B4*1000</f>
        <v>3.8660729897427362</v>
      </c>
    </row>
    <row r="5" spans="1:24" x14ac:dyDescent="0.25">
      <c r="A5" t="s">
        <v>49</v>
      </c>
      <c r="B5" s="22">
        <v>69171.8</v>
      </c>
      <c r="C5" s="22">
        <v>84706.7</v>
      </c>
      <c r="D5" s="22">
        <v>79798.2</v>
      </c>
      <c r="E5" s="22">
        <v>81922.899999999994</v>
      </c>
      <c r="F5" s="22">
        <v>96107.3</v>
      </c>
      <c r="G5" s="31">
        <v>98749.5</v>
      </c>
      <c r="H5" s="31">
        <v>95442.1</v>
      </c>
      <c r="I5" s="38">
        <v>103256.6</v>
      </c>
      <c r="J5" s="39">
        <v>110119</v>
      </c>
      <c r="K5" s="38">
        <v>112925.4</v>
      </c>
      <c r="L5" s="38">
        <v>121524.3</v>
      </c>
      <c r="M5" s="38">
        <v>124300.6</v>
      </c>
      <c r="N5" s="38">
        <v>131936.79999999999</v>
      </c>
      <c r="O5" s="38">
        <v>132707.4</v>
      </c>
      <c r="P5" s="38">
        <v>132053.70000000001</v>
      </c>
      <c r="Q5" s="38">
        <v>130804.2</v>
      </c>
      <c r="R5" s="38">
        <v>131899.79999999999</v>
      </c>
      <c r="S5" s="38">
        <v>132719.5</v>
      </c>
      <c r="T5" s="38">
        <v>136989.20000000001</v>
      </c>
      <c r="U5" s="32">
        <f t="shared" si="0"/>
        <v>3.7374946707286654</v>
      </c>
      <c r="V5" s="32">
        <f t="shared" si="1"/>
        <v>3.2170856580984832</v>
      </c>
      <c r="W5" s="32">
        <f>T5/Population!B5*1000</f>
        <v>12.567176625410358</v>
      </c>
    </row>
    <row r="6" spans="1:24" x14ac:dyDescent="0.25">
      <c r="A6" t="s">
        <v>54</v>
      </c>
      <c r="B6" s="19">
        <v>103835.9</v>
      </c>
      <c r="C6" s="19">
        <v>128047.1</v>
      </c>
      <c r="D6" s="19">
        <v>130704.9</v>
      </c>
      <c r="E6" s="19">
        <v>131859.70000000001</v>
      </c>
      <c r="F6" s="19">
        <v>127263.8</v>
      </c>
      <c r="G6" s="28">
        <v>143517.1</v>
      </c>
      <c r="H6" s="28">
        <v>144778.5</v>
      </c>
      <c r="I6" s="37">
        <v>139787.70000000001</v>
      </c>
      <c r="J6" s="37">
        <v>131394.1</v>
      </c>
      <c r="K6" s="37">
        <v>130776.6</v>
      </c>
      <c r="L6" s="37">
        <v>130249.60000000001</v>
      </c>
      <c r="M6" s="37">
        <v>130333.2</v>
      </c>
      <c r="N6" s="37">
        <v>130034.5</v>
      </c>
      <c r="O6" s="37">
        <v>132151.79999999999</v>
      </c>
      <c r="P6" s="37">
        <v>129926.5</v>
      </c>
      <c r="Q6" s="37">
        <v>126403.5</v>
      </c>
      <c r="R6" s="37">
        <v>126497.7</v>
      </c>
      <c r="S6" s="37">
        <v>128412.9</v>
      </c>
      <c r="T6" s="38">
        <v>129617.8</v>
      </c>
      <c r="U6" s="32">
        <f t="shared" si="0"/>
        <v>-0.23759587151197081</v>
      </c>
      <c r="V6" s="32">
        <f t="shared" si="1"/>
        <v>0.93830137003369884</v>
      </c>
      <c r="W6" s="32">
        <f>T6/Population!B6*1000</f>
        <v>21.743396392266117</v>
      </c>
    </row>
    <row r="7" spans="1:24" x14ac:dyDescent="0.25">
      <c r="A7" t="s">
        <v>43</v>
      </c>
      <c r="B7" s="22">
        <v>2114795.7999999998</v>
      </c>
      <c r="C7" s="22">
        <v>2284851.9</v>
      </c>
      <c r="D7" s="22">
        <v>2359003.2999999998</v>
      </c>
      <c r="E7" s="22">
        <v>2340848.9</v>
      </c>
      <c r="F7" s="22">
        <v>2369871.9</v>
      </c>
      <c r="G7" s="31">
        <v>2419762.2999999998</v>
      </c>
      <c r="H7" s="31">
        <v>2453544.9</v>
      </c>
      <c r="I7" s="38">
        <v>2502817.4</v>
      </c>
      <c r="J7" s="38">
        <v>2504867.1</v>
      </c>
      <c r="K7" s="39">
        <v>2542827</v>
      </c>
      <c r="L7" s="38">
        <v>2556374.7000000002</v>
      </c>
      <c r="M7" s="39">
        <v>2569897</v>
      </c>
      <c r="N7" s="38">
        <v>2597355.6</v>
      </c>
      <c r="O7" s="38">
        <v>2595555.2999999998</v>
      </c>
      <c r="P7" s="38">
        <v>2637724.1</v>
      </c>
      <c r="Q7" s="38">
        <v>2631777.2000000002</v>
      </c>
      <c r="R7" s="38">
        <v>2637991.7000000002</v>
      </c>
      <c r="S7" s="39">
        <v>2634221</v>
      </c>
      <c r="T7" s="38">
        <v>2671296.7999999998</v>
      </c>
      <c r="U7" s="32">
        <f t="shared" si="0"/>
        <v>1.2727904332374891</v>
      </c>
      <c r="V7" s="32">
        <f t="shared" si="1"/>
        <v>1.4074673309490748</v>
      </c>
      <c r="W7" s="32">
        <f>T7/Population!B7*1000</f>
        <v>32.01266462939661</v>
      </c>
    </row>
    <row r="8" spans="1:24" x14ac:dyDescent="0.25">
      <c r="A8" t="s">
        <v>58</v>
      </c>
      <c r="B8" s="19">
        <v>2511.1</v>
      </c>
      <c r="C8" s="19">
        <v>5088.8999999999996</v>
      </c>
      <c r="D8" s="19">
        <v>5128.2</v>
      </c>
      <c r="E8" s="19">
        <v>5094.3999999999996</v>
      </c>
      <c r="F8" s="19">
        <v>5320.4</v>
      </c>
      <c r="G8" s="28">
        <v>5522.7</v>
      </c>
      <c r="H8" s="28">
        <v>5751.8</v>
      </c>
      <c r="I8" s="37">
        <v>5793.8</v>
      </c>
      <c r="J8" s="37">
        <v>5912.2</v>
      </c>
      <c r="K8" s="37">
        <v>5986.9</v>
      </c>
      <c r="L8" s="37">
        <v>5876.4</v>
      </c>
      <c r="M8" s="40">
        <v>6965</v>
      </c>
      <c r="N8" s="40">
        <v>6620</v>
      </c>
      <c r="O8" s="37">
        <v>7167.2</v>
      </c>
      <c r="P8" s="37">
        <v>7091.9</v>
      </c>
      <c r="Q8" s="37">
        <v>7707.7</v>
      </c>
      <c r="R8" s="37">
        <v>9233.4</v>
      </c>
      <c r="S8" s="37">
        <v>9161.9</v>
      </c>
      <c r="T8" s="38">
        <v>9339.7999999999993</v>
      </c>
      <c r="U8" s="32">
        <f t="shared" si="0"/>
        <v>31.696724432098591</v>
      </c>
      <c r="V8" s="32">
        <f t="shared" si="1"/>
        <v>1.9417369759547682</v>
      </c>
      <c r="W8" s="32">
        <f>T8/Population!B8*1000</f>
        <v>6.7941284088668912</v>
      </c>
    </row>
    <row r="9" spans="1:24" x14ac:dyDescent="0.25">
      <c r="A9" t="s">
        <v>52</v>
      </c>
      <c r="B9" s="22">
        <v>213611.6</v>
      </c>
      <c r="C9" s="22">
        <v>225786.9</v>
      </c>
      <c r="D9" s="20">
        <v>227157.9</v>
      </c>
      <c r="E9" s="22">
        <v>217884.9</v>
      </c>
      <c r="F9" s="22">
        <v>230416.3</v>
      </c>
      <c r="G9" s="31">
        <v>234524.7</v>
      </c>
      <c r="H9" s="30">
        <v>236299</v>
      </c>
      <c r="I9" s="38">
        <v>236127.3</v>
      </c>
      <c r="J9" s="38">
        <v>235181.8</v>
      </c>
      <c r="K9" s="38">
        <v>236610.3</v>
      </c>
      <c r="L9" s="38">
        <v>236110.1</v>
      </c>
      <c r="M9" s="38">
        <v>224779.7</v>
      </c>
      <c r="N9" s="38">
        <v>223626.5</v>
      </c>
      <c r="O9" s="38">
        <v>223081.3</v>
      </c>
      <c r="P9" s="38">
        <v>222597.7</v>
      </c>
      <c r="Q9" s="38">
        <v>220724.1</v>
      </c>
      <c r="R9" s="38">
        <v>215719.9</v>
      </c>
      <c r="S9" s="38">
        <v>216681.4</v>
      </c>
      <c r="T9" s="38">
        <v>217426.7</v>
      </c>
      <c r="U9" s="32">
        <f t="shared" si="0"/>
        <v>-2.3230249009760655</v>
      </c>
      <c r="V9" s="32">
        <f t="shared" si="1"/>
        <v>0.3439612260212499</v>
      </c>
      <c r="W9" s="32">
        <f>T9/Population!B9*1000</f>
        <v>40.687618653749531</v>
      </c>
    </row>
    <row r="10" spans="1:24" x14ac:dyDescent="0.25">
      <c r="A10" t="s">
        <v>32</v>
      </c>
      <c r="B10" s="21">
        <v>330069</v>
      </c>
      <c r="C10" s="21">
        <v>334314</v>
      </c>
      <c r="D10" s="21">
        <v>338162</v>
      </c>
      <c r="E10" s="21">
        <v>341588</v>
      </c>
      <c r="F10" s="21">
        <v>344705</v>
      </c>
      <c r="G10" s="29">
        <v>354540</v>
      </c>
      <c r="H10" s="29">
        <v>357791</v>
      </c>
      <c r="I10" s="40">
        <v>364141</v>
      </c>
      <c r="J10" s="40">
        <v>368392</v>
      </c>
      <c r="K10" s="40">
        <v>369817</v>
      </c>
      <c r="L10" s="40">
        <v>368156</v>
      </c>
      <c r="M10" s="40">
        <v>368005</v>
      </c>
      <c r="N10" s="40">
        <v>366941</v>
      </c>
      <c r="O10" s="40">
        <v>369346</v>
      </c>
      <c r="P10" s="40">
        <v>371483</v>
      </c>
      <c r="Q10" s="40">
        <v>369099</v>
      </c>
      <c r="R10" s="40">
        <v>368365</v>
      </c>
      <c r="S10" s="40">
        <v>369416</v>
      </c>
      <c r="T10" s="39">
        <v>370865</v>
      </c>
      <c r="U10" s="32">
        <f t="shared" si="0"/>
        <v>-0.16636023721139281</v>
      </c>
      <c r="V10" s="32">
        <f t="shared" si="1"/>
        <v>0.39224072590251069</v>
      </c>
      <c r="W10" s="32">
        <f>T10/Population!B10*1000</f>
        <v>35.669723549423388</v>
      </c>
    </row>
    <row r="11" spans="1:24" x14ac:dyDescent="0.25">
      <c r="A11" t="s">
        <v>36</v>
      </c>
      <c r="B11" s="20">
        <v>1258745</v>
      </c>
      <c r="C11" s="20">
        <v>1325133</v>
      </c>
      <c r="D11" s="20">
        <v>1342410</v>
      </c>
      <c r="E11" s="20">
        <v>1345786</v>
      </c>
      <c r="F11" s="20">
        <v>1394046</v>
      </c>
      <c r="G11" s="30">
        <v>1425828</v>
      </c>
      <c r="H11" s="30">
        <v>1433433</v>
      </c>
      <c r="I11" s="39">
        <v>1429404</v>
      </c>
      <c r="J11" s="39">
        <v>1456014</v>
      </c>
      <c r="K11" s="39">
        <v>1477522</v>
      </c>
      <c r="L11" s="39">
        <v>1505975</v>
      </c>
      <c r="M11" s="39">
        <v>1504105</v>
      </c>
      <c r="N11" s="39">
        <v>1536723</v>
      </c>
      <c r="O11" s="39">
        <v>1570119</v>
      </c>
      <c r="P11" s="39">
        <v>1578812</v>
      </c>
      <c r="Q11" s="39">
        <v>1575372</v>
      </c>
      <c r="R11" s="39">
        <v>1614709</v>
      </c>
      <c r="S11" s="39">
        <v>1626063</v>
      </c>
      <c r="T11" s="39">
        <v>1636116</v>
      </c>
      <c r="U11" s="32">
        <f t="shared" si="0"/>
        <v>3.6295645079971592</v>
      </c>
      <c r="V11" s="32">
        <f t="shared" si="1"/>
        <v>0.61824172864150739</v>
      </c>
      <c r="W11" s="32">
        <f>T11/Population!B11*1000</f>
        <v>33.657695634136999</v>
      </c>
    </row>
    <row r="12" spans="1:24" x14ac:dyDescent="0.25">
      <c r="A12" t="s">
        <v>34</v>
      </c>
      <c r="B12" s="21">
        <v>2444402</v>
      </c>
      <c r="C12" s="21">
        <v>2643359</v>
      </c>
      <c r="D12" s="21">
        <v>2677932</v>
      </c>
      <c r="E12" s="21">
        <v>2662105</v>
      </c>
      <c r="F12" s="21">
        <v>2750648</v>
      </c>
      <c r="G12" s="29">
        <v>2773327</v>
      </c>
      <c r="H12" s="29">
        <v>2844625</v>
      </c>
      <c r="I12" s="37">
        <v>2828928.3</v>
      </c>
      <c r="J12" s="37">
        <v>2915608.7</v>
      </c>
      <c r="K12" s="37">
        <v>2922460.4</v>
      </c>
      <c r="L12" s="37">
        <v>2963621.2</v>
      </c>
      <c r="M12" s="37">
        <v>2956043.3</v>
      </c>
      <c r="N12" s="37">
        <v>3021832.3</v>
      </c>
      <c r="O12" s="37">
        <v>3055723.9</v>
      </c>
      <c r="P12" s="37">
        <v>3097310.7</v>
      </c>
      <c r="Q12" s="37">
        <v>3104081.3</v>
      </c>
      <c r="R12" s="37">
        <v>3162318.2</v>
      </c>
      <c r="S12" s="37">
        <v>3231282.1</v>
      </c>
      <c r="T12" s="38">
        <v>3302983.9</v>
      </c>
      <c r="U12" s="32">
        <f t="shared" si="0"/>
        <v>6.6403799915843109</v>
      </c>
      <c r="V12" s="32">
        <f t="shared" si="1"/>
        <v>2.2189891746065626</v>
      </c>
      <c r="W12" s="32">
        <f>T12/Population!B12*1000</f>
        <v>48.287828497170921</v>
      </c>
    </row>
    <row r="13" spans="1:24" x14ac:dyDescent="0.25">
      <c r="A13" t="s">
        <v>45</v>
      </c>
      <c r="B13" s="22">
        <v>39251.1</v>
      </c>
      <c r="C13" s="22">
        <v>43610.7</v>
      </c>
      <c r="D13" s="22">
        <v>43196.4</v>
      </c>
      <c r="E13" s="22">
        <v>43780.800000000003</v>
      </c>
      <c r="F13" s="22">
        <v>45036.2</v>
      </c>
      <c r="G13" s="31">
        <v>45551.199999999997</v>
      </c>
      <c r="H13" s="31">
        <v>46079.8</v>
      </c>
      <c r="I13" s="38">
        <v>45743.6</v>
      </c>
      <c r="J13" s="38">
        <v>45244.800000000003</v>
      </c>
      <c r="K13" s="38">
        <v>45651.7</v>
      </c>
      <c r="L13" s="38">
        <v>45875.9</v>
      </c>
      <c r="M13" s="39">
        <v>46335</v>
      </c>
      <c r="N13" s="38">
        <v>48410.3</v>
      </c>
      <c r="O13" s="38">
        <v>47940.9</v>
      </c>
      <c r="P13" s="38">
        <v>47969.1</v>
      </c>
      <c r="Q13" s="38">
        <v>48262.400000000001</v>
      </c>
      <c r="R13" s="38">
        <v>49589.8</v>
      </c>
      <c r="S13" s="38">
        <v>49117.9</v>
      </c>
      <c r="T13" s="38">
        <v>49978.5</v>
      </c>
      <c r="U13" s="32">
        <f t="shared" si="0"/>
        <v>4.1889466343958901</v>
      </c>
      <c r="V13" s="32">
        <f t="shared" si="1"/>
        <v>1.7521107376333305</v>
      </c>
      <c r="W13" s="32">
        <f>T13/Population!B13*1000</f>
        <v>12.941203278018689</v>
      </c>
    </row>
    <row r="14" spans="1:24" x14ac:dyDescent="0.25">
      <c r="A14" t="s">
        <v>33</v>
      </c>
      <c r="B14" s="19">
        <v>2434966.7000000002</v>
      </c>
      <c r="C14" s="19">
        <v>2531825.7999999998</v>
      </c>
      <c r="D14" s="19">
        <v>2585845.4</v>
      </c>
      <c r="E14" s="19">
        <v>2574153.2999999998</v>
      </c>
      <c r="F14" s="19">
        <v>2651741.9</v>
      </c>
      <c r="G14" s="28">
        <v>2697348.6</v>
      </c>
      <c r="H14" s="28">
        <v>2709510.5</v>
      </c>
      <c r="I14" s="37">
        <v>2685173.3</v>
      </c>
      <c r="J14" s="37">
        <v>2764319.9</v>
      </c>
      <c r="K14" s="40">
        <v>2777098</v>
      </c>
      <c r="L14" s="40">
        <v>2745116</v>
      </c>
      <c r="M14" s="37">
        <v>2762908.3</v>
      </c>
      <c r="N14" s="37">
        <v>2795988.8</v>
      </c>
      <c r="O14" s="40">
        <v>2854203</v>
      </c>
      <c r="P14" s="37">
        <v>2849722.5</v>
      </c>
      <c r="Q14" s="37">
        <v>2868410.6</v>
      </c>
      <c r="R14" s="40">
        <v>2899178</v>
      </c>
      <c r="S14" s="37">
        <v>2952897.2</v>
      </c>
      <c r="T14" s="38">
        <v>2961375.1</v>
      </c>
      <c r="U14" s="32">
        <f t="shared" si="0"/>
        <v>3.9180165788072401</v>
      </c>
      <c r="V14" s="32">
        <f t="shared" si="1"/>
        <v>0.28710447488656143</v>
      </c>
      <c r="W14" s="32">
        <f>T14/Population!B14*1000</f>
        <v>50.201520606571833</v>
      </c>
    </row>
    <row r="15" spans="1:24" x14ac:dyDescent="0.25">
      <c r="A15" t="s">
        <v>41</v>
      </c>
      <c r="B15" s="22">
        <v>22083.7</v>
      </c>
      <c r="C15" s="20">
        <v>24973.200000000001</v>
      </c>
      <c r="D15" s="22">
        <v>25938.400000000001</v>
      </c>
      <c r="E15" s="22">
        <v>25384.1</v>
      </c>
      <c r="F15" s="22">
        <v>26545.4</v>
      </c>
      <c r="G15" s="31">
        <v>25380.400000000001</v>
      </c>
      <c r="H15" s="31">
        <v>25321.8</v>
      </c>
      <c r="I15" s="38">
        <v>24776.2</v>
      </c>
      <c r="J15" s="38">
        <v>25632.1</v>
      </c>
      <c r="K15" s="38">
        <v>24647.9</v>
      </c>
      <c r="L15" s="38">
        <v>24470.7</v>
      </c>
      <c r="M15" s="38">
        <v>23813.3</v>
      </c>
      <c r="N15" s="38">
        <v>23527.9</v>
      </c>
      <c r="O15" s="38">
        <v>24510.400000000001</v>
      </c>
      <c r="P15" s="38">
        <v>23178.799999999999</v>
      </c>
      <c r="Q15" s="38">
        <v>23075.8</v>
      </c>
      <c r="R15" s="38">
        <v>23086.6</v>
      </c>
      <c r="S15" s="39">
        <v>22852</v>
      </c>
      <c r="T15" s="38">
        <v>22885.9</v>
      </c>
      <c r="U15" s="32">
        <f t="shared" si="0"/>
        <v>-1.2636547189673166</v>
      </c>
      <c r="V15" s="32">
        <f t="shared" si="1"/>
        <v>0.14834587782250708</v>
      </c>
      <c r="W15" s="32">
        <f>T15/Population!B15*1000</f>
        <v>24.516097931987513</v>
      </c>
    </row>
    <row r="16" spans="1:24" x14ac:dyDescent="0.25">
      <c r="A16" t="s">
        <v>48</v>
      </c>
      <c r="B16" s="19">
        <v>11430.9</v>
      </c>
      <c r="C16" s="19">
        <v>12882.8</v>
      </c>
      <c r="D16" s="19">
        <v>13269</v>
      </c>
      <c r="E16" s="19">
        <v>12869.4</v>
      </c>
      <c r="F16" s="19">
        <v>13538.6</v>
      </c>
      <c r="G16" s="29">
        <v>13394</v>
      </c>
      <c r="H16" s="28">
        <v>13921.5</v>
      </c>
      <c r="I16" s="37">
        <v>14809.8</v>
      </c>
      <c r="J16" s="37">
        <v>14696.1</v>
      </c>
      <c r="K16" s="37">
        <v>15252.1</v>
      </c>
      <c r="L16" s="37">
        <v>15184.5</v>
      </c>
      <c r="M16" s="37">
        <v>16038.9</v>
      </c>
      <c r="N16" s="37">
        <v>17192.400000000001</v>
      </c>
      <c r="O16" s="40">
        <v>15985</v>
      </c>
      <c r="P16" s="37">
        <v>16833.2</v>
      </c>
      <c r="Q16" s="37">
        <v>17578.5</v>
      </c>
      <c r="R16" s="37">
        <v>18045.7</v>
      </c>
      <c r="S16" s="37">
        <v>18192.5</v>
      </c>
      <c r="T16" s="38">
        <v>18852.3</v>
      </c>
      <c r="U16" s="32">
        <f t="shared" si="0"/>
        <v>11.994748473255228</v>
      </c>
      <c r="V16" s="32">
        <f t="shared" si="1"/>
        <v>3.6267692730520764</v>
      </c>
      <c r="W16" s="32">
        <f>T16/Population!B16*1000</f>
        <v>10.071307913639854</v>
      </c>
    </row>
    <row r="17" spans="1:23" x14ac:dyDescent="0.25">
      <c r="A17" t="s">
        <v>53</v>
      </c>
      <c r="B17" s="22">
        <v>16232.9</v>
      </c>
      <c r="C17" s="22">
        <v>20132.400000000001</v>
      </c>
      <c r="D17" s="20">
        <v>22418</v>
      </c>
      <c r="E17" s="22">
        <v>23062.5</v>
      </c>
      <c r="F17" s="22">
        <v>22563.1</v>
      </c>
      <c r="G17" s="31">
        <v>23115.1</v>
      </c>
      <c r="H17" s="31">
        <v>24160.2</v>
      </c>
      <c r="I17" s="38">
        <v>24535.5</v>
      </c>
      <c r="J17" s="39">
        <v>23308</v>
      </c>
      <c r="K17" s="38">
        <v>24224.799999999999</v>
      </c>
      <c r="L17" s="38">
        <v>24036.1</v>
      </c>
      <c r="M17" s="38">
        <v>25672.400000000001</v>
      </c>
      <c r="N17" s="38">
        <v>26231.599999999999</v>
      </c>
      <c r="O17" s="38">
        <v>26791.599999999999</v>
      </c>
      <c r="P17" s="38">
        <v>26556.9</v>
      </c>
      <c r="Q17" s="38">
        <v>27557.9</v>
      </c>
      <c r="R17" s="38">
        <v>29226.5</v>
      </c>
      <c r="S17" s="38">
        <v>28343.1</v>
      </c>
      <c r="T17" s="38">
        <v>29513.3</v>
      </c>
      <c r="U17" s="32">
        <f t="shared" si="0"/>
        <v>11.1323234263035</v>
      </c>
      <c r="V17" s="32">
        <f t="shared" si="1"/>
        <v>4.1286944617914116</v>
      </c>
      <c r="W17" s="32">
        <f>T17/Population!B17*1000</f>
        <v>10.226754925948347</v>
      </c>
    </row>
    <row r="18" spans="1:23" x14ac:dyDescent="0.25">
      <c r="A18" t="s">
        <v>56</v>
      </c>
      <c r="B18" s="19">
        <v>14199.1</v>
      </c>
      <c r="C18" s="19">
        <v>15080.8</v>
      </c>
      <c r="D18" s="19">
        <v>16532.400000000001</v>
      </c>
      <c r="E18" s="19">
        <v>15875.8</v>
      </c>
      <c r="F18" s="19">
        <v>18365.599999999999</v>
      </c>
      <c r="G18" s="28">
        <v>17803.2</v>
      </c>
      <c r="H18" s="28">
        <v>17806.7</v>
      </c>
      <c r="I18" s="37">
        <v>17664.3</v>
      </c>
      <c r="J18" s="40">
        <v>16707</v>
      </c>
      <c r="K18" s="37">
        <v>19207.3</v>
      </c>
      <c r="L18" s="37">
        <v>19081.900000000001</v>
      </c>
      <c r="M18" s="37">
        <v>19107.400000000001</v>
      </c>
      <c r="N18" s="37">
        <v>22155.9</v>
      </c>
      <c r="O18" s="37">
        <v>22241.4</v>
      </c>
      <c r="P18" s="37">
        <v>20292.8</v>
      </c>
      <c r="Q18" s="37">
        <v>20295.3</v>
      </c>
      <c r="R18" s="40">
        <v>21674</v>
      </c>
      <c r="S18" s="37">
        <v>21753.4</v>
      </c>
      <c r="T18" s="38">
        <v>21842.3</v>
      </c>
      <c r="U18" s="32">
        <f t="shared" si="0"/>
        <v>7.6357131593471621</v>
      </c>
      <c r="V18" s="32">
        <f t="shared" si="1"/>
        <v>0.40867174786470173</v>
      </c>
      <c r="W18" s="32">
        <f>T18/Population!B18*1000</f>
        <v>32.501004389554346</v>
      </c>
    </row>
    <row r="19" spans="1:23" x14ac:dyDescent="0.25">
      <c r="A19" t="s">
        <v>40</v>
      </c>
      <c r="B19" s="22">
        <v>88143.5</v>
      </c>
      <c r="C19" s="22">
        <v>93305.8</v>
      </c>
      <c r="D19" s="22">
        <v>95848.7</v>
      </c>
      <c r="E19" s="20">
        <v>105507</v>
      </c>
      <c r="F19" s="22">
        <v>107525.4</v>
      </c>
      <c r="G19" s="31">
        <v>111916.2</v>
      </c>
      <c r="H19" s="30">
        <v>116788</v>
      </c>
      <c r="I19" s="38">
        <v>114697.60000000001</v>
      </c>
      <c r="J19" s="38">
        <v>119876.9</v>
      </c>
      <c r="K19" s="38">
        <v>116517.8</v>
      </c>
      <c r="L19" s="38">
        <v>113429.7</v>
      </c>
      <c r="M19" s="38">
        <v>121881.5</v>
      </c>
      <c r="N19" s="38">
        <v>134994.29999999999</v>
      </c>
      <c r="O19" s="38">
        <v>141890.29999999999</v>
      </c>
      <c r="P19" s="38">
        <v>139595.4</v>
      </c>
      <c r="Q19" s="38">
        <v>144049.4</v>
      </c>
      <c r="R19" s="38">
        <v>147468.4</v>
      </c>
      <c r="S19" s="38">
        <v>150739.29999999999</v>
      </c>
      <c r="T19" s="38">
        <v>152717.6</v>
      </c>
      <c r="U19" s="32">
        <f t="shared" si="0"/>
        <v>9.4001664811304693</v>
      </c>
      <c r="V19" s="32">
        <f t="shared" si="1"/>
        <v>1.3123982929468525</v>
      </c>
      <c r="W19" s="32">
        <f>T19/Population!B19*1000</f>
        <v>15.933598667950251</v>
      </c>
    </row>
    <row r="20" spans="1:23" x14ac:dyDescent="0.25">
      <c r="A20" t="s">
        <v>10</v>
      </c>
      <c r="B20" s="19">
        <v>5951.6</v>
      </c>
      <c r="C20" s="19">
        <v>6659.1</v>
      </c>
      <c r="D20" s="19">
        <v>6852.8</v>
      </c>
      <c r="E20" s="19">
        <v>6974</v>
      </c>
      <c r="F20" s="19">
        <v>7492.1</v>
      </c>
      <c r="G20" s="28">
        <v>8021.3</v>
      </c>
      <c r="H20" s="28">
        <v>7975.2</v>
      </c>
      <c r="I20" s="37">
        <v>8271.7999999999993</v>
      </c>
      <c r="J20" s="37">
        <v>8659.4</v>
      </c>
      <c r="K20" s="37">
        <v>8603.7000000000007</v>
      </c>
      <c r="L20" s="37">
        <v>8703.5</v>
      </c>
      <c r="M20" s="37">
        <v>9009.7999999999993</v>
      </c>
      <c r="N20" s="37">
        <v>9260.2999999999993</v>
      </c>
      <c r="O20" s="37">
        <v>9170.9</v>
      </c>
      <c r="P20" s="37">
        <v>9419.7000000000007</v>
      </c>
      <c r="Q20" s="37">
        <v>9790.2999999999993</v>
      </c>
      <c r="R20" s="37">
        <v>10000.200000000001</v>
      </c>
      <c r="S20" s="37">
        <v>10083.700000000001</v>
      </c>
      <c r="T20" s="39">
        <v>10035</v>
      </c>
      <c r="U20" s="32">
        <f t="shared" si="0"/>
        <v>6.5320551609923712</v>
      </c>
      <c r="V20" s="32">
        <f t="shared" si="1"/>
        <v>-0.4829576445154089</v>
      </c>
      <c r="W20" s="32">
        <f>T20/Population!B20*1000</f>
        <v>17.810142285910022</v>
      </c>
    </row>
    <row r="21" spans="1:23" x14ac:dyDescent="0.25">
      <c r="A21" t="s">
        <v>51</v>
      </c>
      <c r="B21" s="20">
        <v>403482</v>
      </c>
      <c r="C21" s="20">
        <v>441955</v>
      </c>
      <c r="D21" s="20">
        <v>441617</v>
      </c>
      <c r="E21" s="20">
        <v>435475</v>
      </c>
      <c r="F21" s="20">
        <v>440019</v>
      </c>
      <c r="G21" s="30">
        <v>448088</v>
      </c>
      <c r="H21" s="30">
        <v>443269</v>
      </c>
      <c r="I21" s="39">
        <v>450239</v>
      </c>
      <c r="J21" s="39">
        <v>447671</v>
      </c>
      <c r="K21" s="39">
        <v>458820</v>
      </c>
      <c r="L21" s="39">
        <v>451646</v>
      </c>
      <c r="M21" s="39">
        <v>481145</v>
      </c>
      <c r="N21" s="39">
        <v>475134</v>
      </c>
      <c r="O21" s="39">
        <v>470879</v>
      </c>
      <c r="P21" s="39">
        <v>468102</v>
      </c>
      <c r="Q21" s="39">
        <v>482228</v>
      </c>
      <c r="R21" s="39">
        <v>476583</v>
      </c>
      <c r="S21" s="39">
        <v>475965</v>
      </c>
      <c r="T21" s="39">
        <v>470273</v>
      </c>
      <c r="U21" s="32">
        <f t="shared" si="0"/>
        <v>0.46378780693096644</v>
      </c>
      <c r="V21" s="32">
        <f t="shared" si="1"/>
        <v>-1.195886252140383</v>
      </c>
      <c r="W21" s="32">
        <f>T21/Population!B21*1000</f>
        <v>26.20935853217382</v>
      </c>
    </row>
    <row r="22" spans="1:23" x14ac:dyDescent="0.25">
      <c r="A22" t="s">
        <v>38</v>
      </c>
      <c r="B22" s="19">
        <v>289486.40000000002</v>
      </c>
      <c r="C22" s="21">
        <v>316245.3</v>
      </c>
      <c r="D22" s="19">
        <v>300778</v>
      </c>
      <c r="E22" s="19">
        <v>315938.7</v>
      </c>
      <c r="F22" s="19">
        <v>327484.5</v>
      </c>
      <c r="G22" s="28">
        <v>334960.7</v>
      </c>
      <c r="H22" s="28">
        <v>333217.40000000002</v>
      </c>
      <c r="I22" s="37">
        <v>334713.3</v>
      </c>
      <c r="J22" s="37">
        <v>349277.8</v>
      </c>
      <c r="K22" s="37">
        <v>355292.2</v>
      </c>
      <c r="L22" s="37">
        <v>356297.3</v>
      </c>
      <c r="M22" s="37">
        <v>351128.7</v>
      </c>
      <c r="N22" s="37">
        <v>368357.8</v>
      </c>
      <c r="O22" s="40">
        <v>366445</v>
      </c>
      <c r="P22" s="37">
        <v>369770.6</v>
      </c>
      <c r="Q22" s="37">
        <v>371728.7</v>
      </c>
      <c r="R22" s="37">
        <v>383712.8</v>
      </c>
      <c r="S22" s="37">
        <v>394819.5</v>
      </c>
      <c r="T22" s="38">
        <v>398403.6</v>
      </c>
      <c r="U22" s="32">
        <f t="shared" si="0"/>
        <v>7.7434495873928313</v>
      </c>
      <c r="V22" s="32">
        <f t="shared" si="1"/>
        <v>0.90778191046794632</v>
      </c>
      <c r="W22" s="32">
        <f>T22/Population!B22*1000</f>
        <v>43.499778899959054</v>
      </c>
    </row>
    <row r="23" spans="1:23" x14ac:dyDescent="0.25">
      <c r="A23" t="s">
        <v>46</v>
      </c>
      <c r="B23" s="22">
        <v>242696.3</v>
      </c>
      <c r="C23" s="22">
        <v>281949.09999999998</v>
      </c>
      <c r="D23" s="22">
        <v>287528.7</v>
      </c>
      <c r="E23" s="22">
        <v>293229.59999999998</v>
      </c>
      <c r="F23" s="22">
        <v>298971.59999999998</v>
      </c>
      <c r="G23" s="31">
        <v>310312.59999999998</v>
      </c>
      <c r="H23" s="31">
        <v>307228.40000000002</v>
      </c>
      <c r="I23" s="38">
        <v>306938.59999999998</v>
      </c>
      <c r="J23" s="38">
        <v>304343.09999999998</v>
      </c>
      <c r="K23" s="38">
        <v>309978.90000000002</v>
      </c>
      <c r="L23" s="38">
        <v>305274.40000000002</v>
      </c>
      <c r="M23" s="38">
        <v>323187.90000000002</v>
      </c>
      <c r="N23" s="38">
        <v>328139.59999999998</v>
      </c>
      <c r="O23" s="38">
        <v>356360.1</v>
      </c>
      <c r="P23" s="38">
        <v>350984.6</v>
      </c>
      <c r="Q23" s="39">
        <v>389726</v>
      </c>
      <c r="R23" s="38">
        <v>410930.6</v>
      </c>
      <c r="S23" s="38">
        <v>423409.1</v>
      </c>
      <c r="T23" s="38">
        <v>443376.9</v>
      </c>
      <c r="U23" s="32">
        <f t="shared" si="0"/>
        <v>26.323747537641268</v>
      </c>
      <c r="V23" s="32">
        <f t="shared" si="1"/>
        <v>4.7159591043272542</v>
      </c>
      <c r="W23" s="32">
        <f>T23/Population!B23*1000</f>
        <v>12.107186128603367</v>
      </c>
    </row>
    <row r="24" spans="1:23" x14ac:dyDescent="0.25">
      <c r="A24" t="s">
        <v>37</v>
      </c>
      <c r="B24" s="21">
        <v>254797</v>
      </c>
      <c r="C24" s="19">
        <v>259900.79999999999</v>
      </c>
      <c r="D24" s="19">
        <v>267040.09999999998</v>
      </c>
      <c r="E24" s="19">
        <v>270494.90000000002</v>
      </c>
      <c r="F24" s="19">
        <v>275135.5</v>
      </c>
      <c r="G24" s="29">
        <v>277341</v>
      </c>
      <c r="H24" s="28">
        <v>271407.09999999998</v>
      </c>
      <c r="I24" s="37">
        <v>268188.5</v>
      </c>
      <c r="J24" s="37">
        <v>274942.2</v>
      </c>
      <c r="K24" s="37">
        <v>279631.5</v>
      </c>
      <c r="L24" s="37">
        <v>278818.90000000002</v>
      </c>
      <c r="M24" s="37">
        <v>271357.59999999998</v>
      </c>
      <c r="N24" s="40">
        <v>278104</v>
      </c>
      <c r="O24" s="37">
        <v>278905.5</v>
      </c>
      <c r="P24" s="37">
        <v>278795.3</v>
      </c>
      <c r="Q24" s="37">
        <v>261848.8</v>
      </c>
      <c r="R24" s="37">
        <v>269637.8</v>
      </c>
      <c r="S24" s="37">
        <v>276718.7</v>
      </c>
      <c r="T24" s="38">
        <v>272175.7</v>
      </c>
      <c r="U24" s="32">
        <f t="shared" si="0"/>
        <v>-2.3743585347385618</v>
      </c>
      <c r="V24" s="32">
        <f t="shared" si="1"/>
        <v>-1.6417394270788321</v>
      </c>
      <c r="W24" s="32">
        <f>T24/Population!B24*1000</f>
        <v>25.581081693269169</v>
      </c>
    </row>
    <row r="25" spans="1:23" x14ac:dyDescent="0.25">
      <c r="A25" t="s">
        <v>47</v>
      </c>
      <c r="B25" s="22">
        <v>83035</v>
      </c>
      <c r="C25" s="20">
        <v>88350.2</v>
      </c>
      <c r="D25" s="22">
        <v>92340.7</v>
      </c>
      <c r="E25" s="22">
        <v>102411.8</v>
      </c>
      <c r="F25" s="22">
        <v>102581.3</v>
      </c>
      <c r="G25" s="31">
        <v>106473.1</v>
      </c>
      <c r="H25" s="31">
        <v>112170.7</v>
      </c>
      <c r="I25" s="38">
        <v>116455.6</v>
      </c>
      <c r="J25" s="39">
        <v>119905</v>
      </c>
      <c r="K25" s="38">
        <v>125529.5</v>
      </c>
      <c r="L25" s="38">
        <v>130764.2</v>
      </c>
      <c r="M25" s="38">
        <v>134456.20000000001</v>
      </c>
      <c r="N25" s="38">
        <v>144445.6</v>
      </c>
      <c r="O25" s="39">
        <v>145979</v>
      </c>
      <c r="P25" s="38">
        <v>152740.6</v>
      </c>
      <c r="Q25" s="38">
        <v>157648.6</v>
      </c>
      <c r="R25" s="38">
        <v>170006.6</v>
      </c>
      <c r="S25" s="38">
        <v>172864.3</v>
      </c>
      <c r="T25" s="38">
        <v>184190.7</v>
      </c>
      <c r="U25" s="32">
        <f t="shared" si="0"/>
        <v>20.590530612031117</v>
      </c>
      <c r="V25" s="32">
        <f t="shared" si="1"/>
        <v>6.5521915166983717</v>
      </c>
      <c r="W25" s="32">
        <f>T25/Population!B25*1000</f>
        <v>9.6614954074894221</v>
      </c>
    </row>
    <row r="26" spans="1:23" x14ac:dyDescent="0.25">
      <c r="A26" t="s">
        <v>42</v>
      </c>
      <c r="B26" s="19">
        <v>33391.4</v>
      </c>
      <c r="C26" s="19">
        <v>36891.1</v>
      </c>
      <c r="D26" s="21">
        <v>36718</v>
      </c>
      <c r="E26" s="19">
        <v>37424.300000000003</v>
      </c>
      <c r="F26" s="19">
        <v>40157.199999999997</v>
      </c>
      <c r="G26" s="29">
        <v>39471</v>
      </c>
      <c r="H26" s="28">
        <v>40141.800000000003</v>
      </c>
      <c r="I26" s="37">
        <v>38929.599999999999</v>
      </c>
      <c r="J26" s="37">
        <v>40343.599999999999</v>
      </c>
      <c r="K26" s="37">
        <v>41153.699999999997</v>
      </c>
      <c r="L26" s="37">
        <v>41905.800000000003</v>
      </c>
      <c r="M26" s="37">
        <v>41394.699999999997</v>
      </c>
      <c r="N26" s="37">
        <v>42369.8</v>
      </c>
      <c r="O26" s="37">
        <v>42628.6</v>
      </c>
      <c r="P26" s="37">
        <v>44212.2</v>
      </c>
      <c r="Q26" s="37">
        <v>43738.9</v>
      </c>
      <c r="R26" s="37">
        <v>45472.2</v>
      </c>
      <c r="S26" s="37">
        <v>45467.9</v>
      </c>
      <c r="T26" s="38">
        <v>44245.2</v>
      </c>
      <c r="U26" s="32">
        <f t="shared" si="0"/>
        <v>7.4640031484520364E-2</v>
      </c>
      <c r="V26" s="32">
        <f t="shared" si="1"/>
        <v>-2.689149927751231</v>
      </c>
      <c r="W26" s="32">
        <f>T26/Population!B26*1000</f>
        <v>20.831573639480045</v>
      </c>
    </row>
    <row r="27" spans="1:23" x14ac:dyDescent="0.25">
      <c r="A27" t="s">
        <v>44</v>
      </c>
      <c r="B27" s="22">
        <v>46385.1</v>
      </c>
      <c r="C27" s="22">
        <v>54838.6</v>
      </c>
      <c r="D27" s="22">
        <v>55095.5</v>
      </c>
      <c r="E27" s="22">
        <v>54993.2</v>
      </c>
      <c r="F27" s="22">
        <v>55156</v>
      </c>
      <c r="G27" s="31">
        <v>57885.8</v>
      </c>
      <c r="H27" s="31">
        <v>58687.8</v>
      </c>
      <c r="I27" s="38">
        <v>61346.3</v>
      </c>
      <c r="J27" s="38">
        <v>61964.4</v>
      </c>
      <c r="K27" s="38">
        <v>62103.4</v>
      </c>
      <c r="L27" s="38">
        <v>61795.4</v>
      </c>
      <c r="M27" s="39">
        <v>63499</v>
      </c>
      <c r="N27" s="39">
        <v>65388</v>
      </c>
      <c r="O27" s="38">
        <v>69008.399999999994</v>
      </c>
      <c r="P27" s="38">
        <v>69750.100000000006</v>
      </c>
      <c r="Q27" s="38">
        <v>68897.8</v>
      </c>
      <c r="R27" s="38">
        <v>75939.100000000006</v>
      </c>
      <c r="S27" s="38">
        <v>76906.100000000006</v>
      </c>
      <c r="T27" s="38">
        <v>77469.399999999994</v>
      </c>
      <c r="U27" s="32">
        <f t="shared" si="0"/>
        <v>11.067080907410869</v>
      </c>
      <c r="V27" s="32">
        <f t="shared" si="1"/>
        <v>0.73245165207960383</v>
      </c>
      <c r="W27" s="32">
        <f>T27/Population!B27*1000</f>
        <v>14.280897681285573</v>
      </c>
    </row>
    <row r="28" spans="1:23" x14ac:dyDescent="0.25">
      <c r="A28" t="s">
        <v>39</v>
      </c>
      <c r="B28" s="21">
        <v>167909</v>
      </c>
      <c r="C28" s="21">
        <v>176587</v>
      </c>
      <c r="D28" s="21">
        <v>171863</v>
      </c>
      <c r="E28" s="21">
        <v>177906</v>
      </c>
      <c r="F28" s="21">
        <v>179480</v>
      </c>
      <c r="G28" s="29">
        <v>180776</v>
      </c>
      <c r="H28" s="29">
        <v>181899</v>
      </c>
      <c r="I28" s="40">
        <v>181914</v>
      </c>
      <c r="J28" s="40">
        <v>185325</v>
      </c>
      <c r="K28" s="40">
        <v>189048</v>
      </c>
      <c r="L28" s="40">
        <v>190304</v>
      </c>
      <c r="M28" s="40">
        <v>196876</v>
      </c>
      <c r="N28" s="40">
        <v>198466</v>
      </c>
      <c r="O28" s="40">
        <v>203471</v>
      </c>
      <c r="P28" s="40">
        <v>204421</v>
      </c>
      <c r="Q28" s="40">
        <v>211156</v>
      </c>
      <c r="R28" s="40">
        <v>213854</v>
      </c>
      <c r="S28" s="40">
        <v>219549</v>
      </c>
      <c r="T28" s="39">
        <v>224790</v>
      </c>
      <c r="U28" s="32">
        <f t="shared" si="0"/>
        <v>9.9642404645315281</v>
      </c>
      <c r="V28" s="32">
        <f t="shared" si="1"/>
        <v>2.3871664184305104</v>
      </c>
      <c r="W28" s="32">
        <f>T28/Population!B28*1000</f>
        <v>40.113486243656368</v>
      </c>
    </row>
    <row r="29" spans="1:23" x14ac:dyDescent="0.25">
      <c r="A29" t="s">
        <v>55</v>
      </c>
      <c r="B29" s="22">
        <v>168207.4</v>
      </c>
      <c r="C29" s="22">
        <v>180738.8</v>
      </c>
      <c r="D29" s="22">
        <v>184775.5</v>
      </c>
      <c r="E29" s="22">
        <v>201713.2</v>
      </c>
      <c r="F29" s="22">
        <v>198486.9</v>
      </c>
      <c r="G29" s="31">
        <v>197561.2</v>
      </c>
      <c r="H29" s="31">
        <v>191243.9</v>
      </c>
      <c r="I29" s="38">
        <v>195540.2</v>
      </c>
      <c r="J29" s="39">
        <v>189198</v>
      </c>
      <c r="K29" s="38">
        <v>179852.9</v>
      </c>
      <c r="L29" s="38">
        <v>182378.8</v>
      </c>
      <c r="M29" s="39">
        <v>177286</v>
      </c>
      <c r="N29" s="38">
        <v>171955.7</v>
      </c>
      <c r="O29" s="38">
        <v>160216.70000000001</v>
      </c>
      <c r="P29" s="38">
        <v>161203.6</v>
      </c>
      <c r="Q29" s="38">
        <v>175919.7</v>
      </c>
      <c r="R29" s="38">
        <v>168238.1</v>
      </c>
      <c r="S29" s="38">
        <v>176042.4</v>
      </c>
      <c r="T29" s="38">
        <v>178592.1</v>
      </c>
      <c r="U29" s="32">
        <f t="shared" si="0"/>
        <v>10.786669776605493</v>
      </c>
      <c r="V29" s="32">
        <f t="shared" si="1"/>
        <v>1.4483442625185887</v>
      </c>
      <c r="W29" s="32">
        <f>T29/Population!B29*1000</f>
        <v>16.925422588022961</v>
      </c>
    </row>
    <row r="30" spans="1:23" x14ac:dyDescent="0.25">
      <c r="A30" t="s">
        <v>50</v>
      </c>
      <c r="B30" s="21">
        <v>127521</v>
      </c>
      <c r="C30" s="19">
        <v>130529.9</v>
      </c>
      <c r="D30" s="19">
        <v>126770.9</v>
      </c>
      <c r="E30" s="19">
        <v>149360.70000000001</v>
      </c>
      <c r="F30" s="19">
        <v>148345.1</v>
      </c>
      <c r="G30" s="28">
        <v>135501.1</v>
      </c>
      <c r="H30" s="28">
        <v>139575.79999999999</v>
      </c>
      <c r="I30" s="37">
        <v>178943.6</v>
      </c>
      <c r="J30" s="37">
        <v>167558.70000000001</v>
      </c>
      <c r="K30" s="37">
        <v>168261.2</v>
      </c>
      <c r="L30" s="37">
        <v>180234.9</v>
      </c>
      <c r="M30" s="37">
        <v>198184.2</v>
      </c>
      <c r="N30" s="37">
        <v>165859.79999999999</v>
      </c>
      <c r="O30" s="37">
        <v>153123.1</v>
      </c>
      <c r="P30" s="40">
        <v>164630</v>
      </c>
      <c r="Q30" s="37">
        <v>201999.8</v>
      </c>
      <c r="R30" s="37">
        <v>182233.1</v>
      </c>
      <c r="S30" s="37">
        <v>195558.7</v>
      </c>
      <c r="T30" s="38">
        <v>186537.1</v>
      </c>
      <c r="U30" s="32">
        <f>(T30/P30)*100-100</f>
        <v>13.30686995079877</v>
      </c>
      <c r="V30" s="32">
        <f>(T30/S30)*100-100</f>
        <v>-4.6132440029515465</v>
      </c>
      <c r="W30" s="32">
        <f>T30/Population!B30*1000</f>
        <v>33.609058983968694</v>
      </c>
    </row>
    <row r="32" spans="1:23" x14ac:dyDescent="0.25">
      <c r="T32" s="1"/>
    </row>
    <row r="34" spans="6:20" x14ac:dyDescent="0.25">
      <c r="F34" s="1"/>
      <c r="G34" s="1"/>
      <c r="H34" s="1"/>
    </row>
    <row r="44" spans="6:20" x14ac:dyDescent="0.25">
      <c r="T44" t="s">
        <v>20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60" zoomScaleNormal="60" workbookViewId="0"/>
  </sheetViews>
  <sheetFormatPr defaultRowHeight="15" x14ac:dyDescent="0.25"/>
  <cols>
    <col min="2" max="2" width="26.140625" customWidth="1"/>
  </cols>
  <sheetData>
    <row r="1" spans="1:2" x14ac:dyDescent="0.25">
      <c r="B1" s="25" t="s">
        <v>60</v>
      </c>
    </row>
    <row r="2" spans="1:2" x14ac:dyDescent="0.25">
      <c r="A2" s="18" t="s">
        <v>15</v>
      </c>
      <c r="B2" s="26">
        <v>350077581</v>
      </c>
    </row>
    <row r="3" spans="1:2" x14ac:dyDescent="0.25">
      <c r="A3" t="s">
        <v>35</v>
      </c>
      <c r="B3" s="27">
        <v>11832049</v>
      </c>
    </row>
    <row r="4" spans="1:2" x14ac:dyDescent="0.25">
      <c r="A4" t="s">
        <v>57</v>
      </c>
      <c r="B4" s="26">
        <v>6445481</v>
      </c>
    </row>
    <row r="5" spans="1:2" x14ac:dyDescent="0.25">
      <c r="A5" t="s">
        <v>49</v>
      </c>
      <c r="B5" s="27">
        <v>10900555</v>
      </c>
    </row>
    <row r="6" spans="1:2" x14ac:dyDescent="0.25">
      <c r="A6" t="s">
        <v>54</v>
      </c>
      <c r="B6" s="26">
        <v>5961249</v>
      </c>
    </row>
    <row r="7" spans="1:2" x14ac:dyDescent="0.25">
      <c r="A7" t="s">
        <v>43</v>
      </c>
      <c r="B7" s="27">
        <v>83445000</v>
      </c>
    </row>
    <row r="8" spans="1:2" x14ac:dyDescent="0.25">
      <c r="A8" t="s">
        <v>58</v>
      </c>
      <c r="B8" s="27">
        <v>1374687</v>
      </c>
    </row>
    <row r="9" spans="1:2" x14ac:dyDescent="0.25">
      <c r="A9" t="s">
        <v>52</v>
      </c>
      <c r="B9" s="26">
        <v>5343805</v>
      </c>
    </row>
    <row r="10" spans="1:2" x14ac:dyDescent="0.25">
      <c r="A10" t="s">
        <v>32</v>
      </c>
      <c r="B10" s="27">
        <v>10397193</v>
      </c>
    </row>
    <row r="11" spans="1:2" x14ac:dyDescent="0.25">
      <c r="A11" t="s">
        <v>36</v>
      </c>
      <c r="B11" s="26">
        <v>48610458</v>
      </c>
    </row>
    <row r="12" spans="1:2" x14ac:dyDescent="0.25">
      <c r="A12" t="s">
        <v>34</v>
      </c>
      <c r="B12" s="27">
        <v>68401997</v>
      </c>
    </row>
    <row r="13" spans="1:2" x14ac:dyDescent="0.25">
      <c r="A13" t="s">
        <v>45</v>
      </c>
      <c r="B13" s="27">
        <v>3861967</v>
      </c>
    </row>
    <row r="14" spans="1:2" x14ac:dyDescent="0.25">
      <c r="A14" t="s">
        <v>33</v>
      </c>
      <c r="B14" s="26">
        <v>58989749</v>
      </c>
    </row>
    <row r="15" spans="1:2" x14ac:dyDescent="0.25">
      <c r="A15" t="s">
        <v>41</v>
      </c>
      <c r="B15" s="27">
        <v>933505</v>
      </c>
    </row>
    <row r="16" spans="1:2" x14ac:dyDescent="0.25">
      <c r="A16" t="s">
        <v>48</v>
      </c>
      <c r="B16" s="26">
        <v>1871882</v>
      </c>
    </row>
    <row r="17" spans="1:2" x14ac:dyDescent="0.25">
      <c r="A17" t="s">
        <v>53</v>
      </c>
      <c r="B17" s="27">
        <v>2885891</v>
      </c>
    </row>
    <row r="18" spans="1:2" x14ac:dyDescent="0.25">
      <c r="A18" t="s">
        <v>56</v>
      </c>
      <c r="B18" s="26">
        <v>672050</v>
      </c>
    </row>
    <row r="19" spans="1:2" x14ac:dyDescent="0.25">
      <c r="A19" t="s">
        <v>40</v>
      </c>
      <c r="B19" s="27">
        <v>9584627</v>
      </c>
    </row>
    <row r="20" spans="1:2" x14ac:dyDescent="0.25">
      <c r="A20" t="s">
        <v>10</v>
      </c>
      <c r="B20" s="26">
        <v>563443</v>
      </c>
    </row>
    <row r="21" spans="1:2" x14ac:dyDescent="0.25">
      <c r="A21" t="s">
        <v>51</v>
      </c>
      <c r="B21" s="27">
        <v>17942942</v>
      </c>
    </row>
    <row r="22" spans="1:2" x14ac:dyDescent="0.25">
      <c r="A22" t="s">
        <v>38</v>
      </c>
      <c r="B22" s="26">
        <v>9158750</v>
      </c>
    </row>
    <row r="23" spans="1:2" x14ac:dyDescent="0.25">
      <c r="A23" t="s">
        <v>46</v>
      </c>
      <c r="B23" s="27">
        <v>36620970</v>
      </c>
    </row>
    <row r="24" spans="1:2" x14ac:dyDescent="0.25">
      <c r="A24" t="s">
        <v>37</v>
      </c>
      <c r="B24" s="26">
        <v>10639726</v>
      </c>
    </row>
    <row r="25" spans="1:2" x14ac:dyDescent="0.25">
      <c r="A25" t="s">
        <v>47</v>
      </c>
      <c r="B25" s="27">
        <v>19064409</v>
      </c>
    </row>
    <row r="26" spans="1:2" x14ac:dyDescent="0.25">
      <c r="A26" t="s">
        <v>42</v>
      </c>
      <c r="B26" s="26">
        <v>2123949</v>
      </c>
    </row>
    <row r="27" spans="1:2" x14ac:dyDescent="0.25">
      <c r="A27" t="s">
        <v>44</v>
      </c>
      <c r="B27" s="27">
        <v>5424687</v>
      </c>
    </row>
    <row r="28" spans="1:2" x14ac:dyDescent="0.25">
      <c r="A28" t="s">
        <v>39</v>
      </c>
      <c r="B28" s="26">
        <v>5603851</v>
      </c>
    </row>
    <row r="29" spans="1:2" x14ac:dyDescent="0.25">
      <c r="A29" t="s">
        <v>55</v>
      </c>
      <c r="B29" s="27">
        <v>10551707</v>
      </c>
    </row>
    <row r="30" spans="1:2" x14ac:dyDescent="0.25">
      <c r="A30" t="s">
        <v>50</v>
      </c>
      <c r="B30" s="26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 Debt_to_GDP%</vt:lpstr>
      <vt:lpstr> Debt_in_eur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2025-05-19T13:38:51Z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