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webam_eng_paradi\"/>
    </mc:Choice>
  </mc:AlternateContent>
  <xr:revisionPtr revIDLastSave="0" documentId="13_ncr:1_{1A361767-F814-4FED-BAA8-161C62531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Output" sheetId="1" r:id="rId1"/>
    <sheet name=" Debt_to_GDP%" sheetId="3" r:id="rId2"/>
    <sheet name=" Debt_in_eur" sheetId="4" r:id="rId3"/>
    <sheet name="Population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[1]Parāds_mij!$A$1:$V$30</definedName>
    <definedName name="_xlnm._FilterDatabase" localSheetId="0" hidden="1">[2]Output!$G$1:$I$29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2" i="4"/>
  <c r="B28" i="1"/>
  <c r="B29" i="1"/>
  <c r="B27" i="1"/>
  <c r="B26" i="1"/>
  <c r="B25" i="1"/>
  <c r="B24" i="1"/>
  <c r="B20" i="1"/>
  <c r="B23" i="1"/>
  <c r="B22" i="1"/>
  <c r="B21" i="1"/>
  <c r="B19" i="1"/>
  <c r="B18" i="1"/>
  <c r="B16" i="1"/>
  <c r="B17" i="1"/>
  <c r="B14" i="1"/>
  <c r="B15" i="1"/>
  <c r="B13" i="1"/>
  <c r="B12" i="1"/>
  <c r="B10" i="1"/>
  <c r="B11" i="1"/>
  <c r="B9" i="1"/>
  <c r="B8" i="1"/>
  <c r="B7" i="1"/>
  <c r="B5" i="1"/>
  <c r="B4" i="1"/>
  <c r="B6" i="1"/>
  <c r="B3" i="1"/>
  <c r="U2" i="4" l="1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2" i="4"/>
  <c r="U3" i="4" l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D5" i="1" l="1"/>
  <c r="D29" i="1"/>
  <c r="D22" i="1"/>
  <c r="D25" i="1"/>
  <c r="D28" i="1"/>
  <c r="D2" i="1"/>
  <c r="D4" i="1"/>
  <c r="D3" i="1"/>
  <c r="D19" i="1"/>
  <c r="D27" i="1"/>
  <c r="D10" i="1"/>
  <c r="D18" i="1"/>
  <c r="D21" i="1"/>
  <c r="D8" i="1"/>
  <c r="D12" i="1"/>
  <c r="D14" i="1"/>
  <c r="D9" i="1"/>
  <c r="D26" i="1"/>
  <c r="D20" i="1"/>
  <c r="C5" i="1"/>
  <c r="C29" i="1"/>
  <c r="C22" i="1"/>
  <c r="C25" i="1"/>
  <c r="C28" i="1"/>
  <c r="C6" i="1"/>
  <c r="C4" i="1"/>
  <c r="C15" i="1"/>
  <c r="C27" i="1"/>
  <c r="C18" i="1"/>
  <c r="C21" i="1"/>
  <c r="C7" i="1"/>
  <c r="C14" i="1"/>
  <c r="C9" i="1"/>
  <c r="C26" i="1"/>
  <c r="C20" i="1"/>
  <c r="E5" i="1"/>
  <c r="E29" i="1"/>
  <c r="E22" i="1"/>
  <c r="E13" i="1"/>
  <c r="E28" i="1"/>
  <c r="E2" i="1"/>
  <c r="E6" i="1"/>
  <c r="E4" i="1"/>
  <c r="E3" i="1"/>
  <c r="E19" i="1"/>
  <c r="E24" i="1"/>
  <c r="E27" i="1"/>
  <c r="E10" i="1"/>
  <c r="E18" i="1"/>
  <c r="E21" i="1"/>
  <c r="E8" i="1"/>
  <c r="E16" i="1"/>
  <c r="E7" i="1"/>
  <c r="E12" i="1"/>
  <c r="E14" i="1"/>
  <c r="E9" i="1"/>
  <c r="E26" i="1"/>
  <c r="E20" i="1"/>
  <c r="D6" i="1"/>
  <c r="D15" i="1"/>
  <c r="E23" i="1"/>
  <c r="E11" i="1"/>
  <c r="E17" i="1"/>
  <c r="C2" i="1"/>
  <c r="C11" i="1"/>
  <c r="C19" i="1"/>
  <c r="C10" i="1"/>
  <c r="C8" i="1"/>
  <c r="C16" i="1"/>
  <c r="C12" i="1"/>
  <c r="D13" i="1"/>
  <c r="D11" i="1"/>
  <c r="D16" i="1"/>
  <c r="E25" i="1"/>
  <c r="C17" i="1"/>
  <c r="C24" i="1"/>
  <c r="C3" i="1"/>
  <c r="C23" i="1"/>
  <c r="C13" i="1"/>
  <c r="D23" i="1"/>
  <c r="D7" i="1"/>
  <c r="D24" i="1"/>
  <c r="D17" i="1"/>
  <c r="E15" i="1"/>
</calcChain>
</file>

<file path=xl/sharedStrings.xml><?xml version="1.0" encoding="utf-8"?>
<sst xmlns="http://schemas.openxmlformats.org/spreadsheetml/2006/main" count="195" uniqueCount="64">
  <si>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</si>
  <si>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</si>
  <si>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</si>
  <si>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</si>
  <si>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</si>
  <si>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</si>
  <si>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</si>
  <si>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</si>
  <si>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</si>
  <si>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</si>
  <si>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</si>
  <si>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Country</t>
  </si>
  <si>
    <t>Belgium</t>
  </si>
  <si>
    <t>Italy</t>
  </si>
  <si>
    <t>Ireland</t>
  </si>
  <si>
    <t>France</t>
  </si>
  <si>
    <t>Austria</t>
  </si>
  <si>
    <t>Finland</t>
  </si>
  <si>
    <t>Greece</t>
  </si>
  <si>
    <t>Spain</t>
  </si>
  <si>
    <t>Norway</t>
  </si>
  <si>
    <t>Germany</t>
  </si>
  <si>
    <t>Luxembourg</t>
  </si>
  <si>
    <t>Portugal</t>
  </si>
  <si>
    <t>Cyprus</t>
  </si>
  <si>
    <t>Netherlands</t>
  </si>
  <si>
    <t>Slovenia</t>
  </si>
  <si>
    <t>Denmark</t>
  </si>
  <si>
    <t>Sweden</t>
  </si>
  <si>
    <t>Hungary</t>
  </si>
  <si>
    <t>Croatia</t>
  </si>
  <si>
    <t>Slovakia</t>
  </si>
  <si>
    <t>Czech Republic</t>
  </si>
  <si>
    <t>Lithuania</t>
  </si>
  <si>
    <t>Poland</t>
  </si>
  <si>
    <t>Latvia</t>
  </si>
  <si>
    <t>Romania</t>
  </si>
  <si>
    <t>Estonia</t>
  </si>
  <si>
    <t>Bulgaria</t>
  </si>
  <si>
    <t>2019-Q3</t>
  </si>
  <si>
    <t>2019-Q4</t>
  </si>
  <si>
    <t>Debt % to GDP</t>
  </si>
  <si>
    <t>Debt per capita in thousand EUR</t>
  </si>
  <si>
    <t>Debt per capita (thousands of euros)</t>
  </si>
  <si>
    <t>Austria</t>
  </si>
  <si>
    <t>Czech Republic</t>
  </si>
  <si>
    <t>Bulgaria</t>
  </si>
  <si>
    <t>General government debt - quarterly data [TEINA230]</t>
  </si>
  <si>
    <t>2022-Q3</t>
  </si>
  <si>
    <t>2022-Q4</t>
  </si>
  <si>
    <t>Debt % to GDP (changes compared to the corresponding quarter of the previous year, pp.)</t>
  </si>
  <si>
    <t>EA20</t>
  </si>
  <si>
    <t>2023-Q1</t>
  </si>
  <si>
    <t>2023-Q2</t>
  </si>
  <si>
    <t>2023-Q3</t>
  </si>
  <si>
    <t>2023-Q4</t>
  </si>
  <si>
    <t>Population</t>
  </si>
  <si>
    <t>2024-Q1</t>
  </si>
  <si>
    <t>2024-Q2</t>
  </si>
  <si>
    <t>Padar growth % y-o-y</t>
  </si>
  <si>
    <t>Debt increase/decrease % y-o-y</t>
  </si>
  <si>
    <t>2024 Q2 y-o-y</t>
  </si>
  <si>
    <t>2024 Q2 q-o-q</t>
  </si>
  <si>
    <t>Debt growth %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</si>
</sst>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##########"/>
    <numFmt numFmtId="166" formatCode="0.0"/>
    <numFmt numFmtId="167" formatCode="#,##0.00000000000000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6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1" fontId="6" fillId="0" borderId="0" xfId="0" applyNumberFormat="1" applyFont="1"/>
    <xf numFmtId="167" fontId="0" fillId="0" borderId="0" xfId="0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166" fontId="13" fillId="0" borderId="0" xfId="0" applyNumberFormat="1" applyFont="1"/>
    <xf numFmtId="166" fontId="14" fillId="0" borderId="0" xfId="0" applyNumberFormat="1" applyFont="1"/>
    <xf numFmtId="0" fontId="13" fillId="0" borderId="3" xfId="0" applyFont="1" applyBorder="1"/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40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Government debt in European countries (% of GDP) and changes (pp)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2.85547372158182E-2"/>
          <c:y val="0.17171296296296298"/>
          <c:w val="0.93098596646369347"/>
          <c:h val="0.45017242636337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Output'!$B$1</c:f>
              <c:strCache>
                <c:ptCount val="1"/>
                <c:pt idx="0">
                  <c:v>Debt % to 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9D-4CC5-B74C-C1C29D59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Output'!$A$2:$A$29</c:f>
              <c:strCache>
                <c:ptCount val="28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Hungary</c:v>
                </c:pt>
                <c:pt idx="9">
                  <c:v>Cyprus</c:v>
                </c:pt>
                <c:pt idx="10">
                  <c:v>Slovenia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Malta</c:v>
                </c:pt>
                <c:pt idx="17">
                  <c:v>Latvia</c:v>
                </c:pt>
                <c:pt idx="18">
                  <c:v>Norway</c:v>
                </c:pt>
                <c:pt idx="19">
                  <c:v>Netherlands</c:v>
                </c:pt>
                <c:pt idx="20">
                  <c:v>Czech Republic</c:v>
                </c:pt>
                <c:pt idx="21">
                  <c:v>Ireland</c:v>
                </c:pt>
                <c:pt idx="22">
                  <c:v>Lithuania</c:v>
                </c:pt>
                <c:pt idx="23">
                  <c:v>Denmark</c:v>
                </c:pt>
                <c:pt idx="24">
                  <c:v>Sweden</c:v>
                </c:pt>
                <c:pt idx="25">
                  <c:v>Luxembourg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Output'!$B$2:$B$29</c:f>
              <c:numCache>
                <c:formatCode>General</c:formatCode>
                <c:ptCount val="28"/>
                <c:pt idx="0">
                  <c:v>160</c:v>
                </c:pt>
                <c:pt idx="1">
                  <c:v>136.9</c:v>
                </c:pt>
                <c:pt idx="2">
                  <c:v>112.4</c:v>
                </c:pt>
                <c:pt idx="3">
                  <c:v>106.6</c:v>
                </c:pt>
                <c:pt idx="4">
                  <c:v>105.3</c:v>
                </c:pt>
                <c:pt idx="5">
                  <c:v>100.7</c:v>
                </c:pt>
                <c:pt idx="6">
                  <c:v>82.9</c:v>
                </c:pt>
                <c:pt idx="7">
                  <c:v>80.099999999999994</c:v>
                </c:pt>
                <c:pt idx="8" formatCode="0.0">
                  <c:v>75.8</c:v>
                </c:pt>
                <c:pt idx="9" formatCode="0.0">
                  <c:v>70.5</c:v>
                </c:pt>
                <c:pt idx="10" formatCode="0.0">
                  <c:v>69.5</c:v>
                </c:pt>
                <c:pt idx="11">
                  <c:v>61.9</c:v>
                </c:pt>
                <c:pt idx="12" formatCode="0.0">
                  <c:v>60.4</c:v>
                </c:pt>
                <c:pt idx="13">
                  <c:v>60</c:v>
                </c:pt>
                <c:pt idx="14">
                  <c:v>52.3</c:v>
                </c:pt>
                <c:pt idx="15" formatCode="0.0">
                  <c:v>51.1</c:v>
                </c:pt>
                <c:pt idx="16" formatCode="0.0">
                  <c:v>46.4</c:v>
                </c:pt>
                <c:pt idx="17" formatCode="0.0">
                  <c:v>46.4</c:v>
                </c:pt>
                <c:pt idx="18">
                  <c:v>43.4</c:v>
                </c:pt>
                <c:pt idx="19">
                  <c:v>43.3</c:v>
                </c:pt>
                <c:pt idx="20" formatCode="0.0">
                  <c:v>42.7</c:v>
                </c:pt>
                <c:pt idx="21">
                  <c:v>42.7</c:v>
                </c:pt>
                <c:pt idx="22">
                  <c:v>37.4</c:v>
                </c:pt>
                <c:pt idx="23" formatCode="0.0">
                  <c:v>33.9</c:v>
                </c:pt>
                <c:pt idx="24" formatCode="0.0">
                  <c:v>31.6</c:v>
                </c:pt>
                <c:pt idx="25">
                  <c:v>26.8</c:v>
                </c:pt>
                <c:pt idx="26">
                  <c:v>23.8</c:v>
                </c:pt>
                <c:pt idx="27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D-4CC5-B74C-C1C29D59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217007"/>
        <c:axId val="1492189647"/>
      </c:barChart>
      <c:lineChart>
        <c:grouping val="stacked"/>
        <c:varyColors val="0"/>
        <c:ser>
          <c:idx val="1"/>
          <c:order val="1"/>
          <c:tx>
            <c:strRef>
              <c:f>' Output'!$F$1</c:f>
              <c:strCache>
                <c:ptCount val="1"/>
                <c:pt idx="0">
                  <c:v>Debt % to GDP (changes compared to the corresponding quarter of the previous year, pp.)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9D-4CC5-B74C-C1C29D595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Output'!$A$2:$A$29</c:f>
              <c:strCache>
                <c:ptCount val="28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Hungary</c:v>
                </c:pt>
                <c:pt idx="9">
                  <c:v>Cyprus</c:v>
                </c:pt>
                <c:pt idx="10">
                  <c:v>Slovenia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Malta</c:v>
                </c:pt>
                <c:pt idx="17">
                  <c:v>Latvia</c:v>
                </c:pt>
                <c:pt idx="18">
                  <c:v>Norway</c:v>
                </c:pt>
                <c:pt idx="19">
                  <c:v>Netherlands</c:v>
                </c:pt>
                <c:pt idx="20">
                  <c:v>Czech Republic</c:v>
                </c:pt>
                <c:pt idx="21">
                  <c:v>Ireland</c:v>
                </c:pt>
                <c:pt idx="22">
                  <c:v>Lithuania</c:v>
                </c:pt>
                <c:pt idx="23">
                  <c:v>Denmark</c:v>
                </c:pt>
                <c:pt idx="24">
                  <c:v>Sweden</c:v>
                </c:pt>
                <c:pt idx="25">
                  <c:v>Luxembourg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Output'!$F$2:$F$29</c:f>
              <c:numCache>
                <c:formatCode>#\ ##0.0</c:formatCode>
                <c:ptCount val="28"/>
                <c:pt idx="0">
                  <c:v>-10.699999999999989</c:v>
                </c:pt>
                <c:pt idx="1">
                  <c:v>-0.79999999999998295</c:v>
                </c:pt>
                <c:pt idx="2">
                  <c:v>1</c:v>
                </c:pt>
                <c:pt idx="3">
                  <c:v>3.3999999999999915</c:v>
                </c:pt>
                <c:pt idx="4">
                  <c:v>-3.5</c:v>
                </c:pt>
                <c:pt idx="5">
                  <c:v>-8.0999999999999943</c:v>
                </c:pt>
                <c:pt idx="6">
                  <c:v>4.4000000000000057</c:v>
                </c:pt>
                <c:pt idx="7">
                  <c:v>5.2999999999999972</c:v>
                </c:pt>
                <c:pt idx="8">
                  <c:v>0.89999999999999147</c:v>
                </c:pt>
                <c:pt idx="9">
                  <c:v>-10</c:v>
                </c:pt>
                <c:pt idx="10">
                  <c:v>-0.5</c:v>
                </c:pt>
                <c:pt idx="11">
                  <c:v>-1.7000000000000028</c:v>
                </c:pt>
                <c:pt idx="12">
                  <c:v>1</c:v>
                </c:pt>
                <c:pt idx="13">
                  <c:v>-5.7999999999999972</c:v>
                </c:pt>
                <c:pt idx="14">
                  <c:v>4.0999999999999943</c:v>
                </c:pt>
                <c:pt idx="15">
                  <c:v>2.3000000000000043</c:v>
                </c:pt>
                <c:pt idx="16">
                  <c:v>-1</c:v>
                </c:pt>
                <c:pt idx="17">
                  <c:v>4.1000000000000014</c:v>
                </c:pt>
                <c:pt idx="18">
                  <c:v>11.299999999999997</c:v>
                </c:pt>
                <c:pt idx="19">
                  <c:v>-2.2000000000000028</c:v>
                </c:pt>
                <c:pt idx="20">
                  <c:v>0.10000000000000142</c:v>
                </c:pt>
                <c:pt idx="21">
                  <c:v>0.30000000000000426</c:v>
                </c:pt>
                <c:pt idx="22">
                  <c:v>-0.30000000000000426</c:v>
                </c:pt>
                <c:pt idx="23">
                  <c:v>-0.5</c:v>
                </c:pt>
                <c:pt idx="24">
                  <c:v>0.40000000000000213</c:v>
                </c:pt>
                <c:pt idx="25">
                  <c:v>-1.3999999999999986</c:v>
                </c:pt>
                <c:pt idx="26">
                  <c:v>4.8000000000000007</c:v>
                </c:pt>
                <c:pt idx="27">
                  <c:v>0.60000000000000142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CC5-B74C-C1C29D595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367903"/>
        <c:axId val="1686348223"/>
      </c:lineChart>
      <c:catAx>
        <c:axId val="149221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92189647"/>
        <c:crosses val="autoZero"/>
        <c:auto val="1"/>
        <c:lblAlgn val="ctr"/>
        <c:lblOffset val="100"/>
        <c:noMultiLvlLbl val="0"/>
      </c:catAx>
      <c:valAx>
        <c:axId val="149218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92217007"/>
        <c:crosses val="autoZero"/>
        <c:crossBetween val="between"/>
      </c:valAx>
      <c:valAx>
        <c:axId val="1686348223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86367903"/>
        <c:crosses val="max"/>
        <c:crossBetween val="between"/>
      </c:valAx>
      <c:catAx>
        <c:axId val="1686367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63482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>
                <a:effectLst/>
              </a:rPr>
              <a:t>Government debt per capita in European countries (thousand EUR) and its increase/decrease (%)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Output'!$I$1</c:f>
              <c:strCache>
                <c:ptCount val="1"/>
                <c:pt idx="0">
                  <c:v>Debt per capita in thousand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DF-4D35-88C7-ECCEA9685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Austria</c:v>
                </c:pt>
                <c:pt idx="4">
                  <c:v>Ireland</c:v>
                </c:pt>
                <c:pt idx="5">
                  <c:v>Finland</c:v>
                </c:pt>
                <c:pt idx="6">
                  <c:v>Greece</c:v>
                </c:pt>
                <c:pt idx="7">
                  <c:v>Norway</c:v>
                </c:pt>
                <c:pt idx="8">
                  <c:v>Spain</c:v>
                </c:pt>
                <c:pt idx="9">
                  <c:v>Luxembourg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Denmark</c:v>
                </c:pt>
                <c:pt idx="15">
                  <c:v>Slovenia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Croatia</c:v>
                </c:pt>
                <c:pt idx="21">
                  <c:v>Czech Republic</c:v>
                </c:pt>
                <c:pt idx="22">
                  <c:v>Poland</c:v>
                </c:pt>
                <c:pt idx="23">
                  <c:v>Lithuania</c:v>
                </c:pt>
                <c:pt idx="24">
                  <c:v>Latvia</c:v>
                </c:pt>
                <c:pt idx="25">
                  <c:v>Romania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Output'!$I$2:$I$29</c:f>
              <c:numCache>
                <c:formatCode>0.0</c:formatCode>
                <c:ptCount val="28"/>
                <c:pt idx="0">
                  <c:v>54.37933869273192</c:v>
                </c:pt>
                <c:pt idx="1">
                  <c:v>50.057802415806179</c:v>
                </c:pt>
                <c:pt idx="2">
                  <c:v>47.23958717170202</c:v>
                </c:pt>
                <c:pt idx="3">
                  <c:v>43.108448205268182</c:v>
                </c:pt>
                <c:pt idx="4">
                  <c:v>40.548148744200063</c:v>
                </c:pt>
                <c:pt idx="5">
                  <c:v>39.178236537695241</c:v>
                </c:pt>
                <c:pt idx="6">
                  <c:v>35.530359011321615</c:v>
                </c:pt>
                <c:pt idx="7">
                  <c:v>35.234513043937312</c:v>
                </c:pt>
                <c:pt idx="8">
                  <c:v>33.450888284163049</c:v>
                </c:pt>
                <c:pt idx="9">
                  <c:v>32.368722565285324</c:v>
                </c:pt>
                <c:pt idx="10">
                  <c:v>31.568350410449995</c:v>
                </c:pt>
                <c:pt idx="11">
                  <c:v>26.526586331271652</c:v>
                </c:pt>
                <c:pt idx="12">
                  <c:v>26.008066373137805</c:v>
                </c:pt>
                <c:pt idx="13">
                  <c:v>24.479783182736032</c:v>
                </c:pt>
                <c:pt idx="14">
                  <c:v>21.54127432019699</c:v>
                </c:pt>
                <c:pt idx="15">
                  <c:v>21.407246595845759</c:v>
                </c:pt>
                <c:pt idx="16">
                  <c:v>17.896575163769896</c:v>
                </c:pt>
                <c:pt idx="17">
                  <c:v>16.68378396026349</c:v>
                </c:pt>
                <c:pt idx="18">
                  <c:v>15.727195226272237</c:v>
                </c:pt>
                <c:pt idx="19">
                  <c:v>14.177057588760423</c:v>
                </c:pt>
                <c:pt idx="20">
                  <c:v>12.718363466078298</c:v>
                </c:pt>
                <c:pt idx="21">
                  <c:v>12.175480973216501</c:v>
                </c:pt>
                <c:pt idx="22">
                  <c:v>11.561930227407958</c:v>
                </c:pt>
                <c:pt idx="23">
                  <c:v>9.821264905708496</c:v>
                </c:pt>
                <c:pt idx="24">
                  <c:v>9.7188284304245673</c:v>
                </c:pt>
                <c:pt idx="25">
                  <c:v>9.0673831011493711</c:v>
                </c:pt>
                <c:pt idx="26">
                  <c:v>6.6647171319725871</c:v>
                </c:pt>
                <c:pt idx="27">
                  <c:v>3.3958520706212618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F-4D35-88C7-ECCEA9685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6357823"/>
        <c:axId val="1686348703"/>
      </c:barChart>
      <c:lineChart>
        <c:grouping val="stacked"/>
        <c:varyColors val="0"/>
        <c:ser>
          <c:idx val="0"/>
          <c:order val="0"/>
          <c:tx>
            <c:strRef>
              <c:f>' Output'!$H$1</c:f>
              <c:strCache>
                <c:ptCount val="1"/>
                <c:pt idx="0">
                  <c:v>Debt increase/decrease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DF-4D35-88C7-ECCEA9685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Austria</c:v>
                </c:pt>
                <c:pt idx="4">
                  <c:v>Ireland</c:v>
                </c:pt>
                <c:pt idx="5">
                  <c:v>Finland</c:v>
                </c:pt>
                <c:pt idx="6">
                  <c:v>Greece</c:v>
                </c:pt>
                <c:pt idx="7">
                  <c:v>Norway</c:v>
                </c:pt>
                <c:pt idx="8">
                  <c:v>Spain</c:v>
                </c:pt>
                <c:pt idx="9">
                  <c:v>Luxembourg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Denmark</c:v>
                </c:pt>
                <c:pt idx="15">
                  <c:v>Slovenia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Croatia</c:v>
                </c:pt>
                <c:pt idx="21">
                  <c:v>Czech Republic</c:v>
                </c:pt>
                <c:pt idx="22">
                  <c:v>Poland</c:v>
                </c:pt>
                <c:pt idx="23">
                  <c:v>Lithuania</c:v>
                </c:pt>
                <c:pt idx="24">
                  <c:v>Latvia</c:v>
                </c:pt>
                <c:pt idx="25">
                  <c:v>Romania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Output'!$H$2:$H$29</c:f>
              <c:numCache>
                <c:formatCode>0.0</c:formatCode>
                <c:ptCount val="28"/>
                <c:pt idx="0">
                  <c:v>6.464102933219479</c:v>
                </c:pt>
                <c:pt idx="1">
                  <c:v>3.4578549598609527</c:v>
                </c:pt>
                <c:pt idx="2">
                  <c:v>5.7452245603734013</c:v>
                </c:pt>
                <c:pt idx="3">
                  <c:v>7.7431811049407173</c:v>
                </c:pt>
                <c:pt idx="4">
                  <c:v>-2.8688644005571007</c:v>
                </c:pt>
                <c:pt idx="5">
                  <c:v>7.901863164775321</c:v>
                </c:pt>
                <c:pt idx="6">
                  <c:v>1.8952418599369025E-2</c:v>
                </c:pt>
                <c:pt idx="7">
                  <c:v>27.713388770211679</c:v>
                </c:pt>
                <c:pt idx="8">
                  <c:v>3.5630420369411553</c:v>
                </c:pt>
                <c:pt idx="9">
                  <c:v>-2.1941064861024984</c:v>
                </c:pt>
                <c:pt idx="10">
                  <c:v>1.4896889309197263</c:v>
                </c:pt>
                <c:pt idx="11">
                  <c:v>1.0801076284990359</c:v>
                </c:pt>
                <c:pt idx="12">
                  <c:v>-0.78406485350772925</c:v>
                </c:pt>
                <c:pt idx="13">
                  <c:v>-6.7661074482668653</c:v>
                </c:pt>
                <c:pt idx="14">
                  <c:v>-2.8292463666783192</c:v>
                </c:pt>
                <c:pt idx="15">
                  <c:v>6.6605518360912725</c:v>
                </c:pt>
                <c:pt idx="16">
                  <c:v>9.9532216031142013</c:v>
                </c:pt>
                <c:pt idx="17">
                  <c:v>9.8776844111756077</c:v>
                </c:pt>
                <c:pt idx="18">
                  <c:v>6.2365080629190288</c:v>
                </c:pt>
                <c:pt idx="19">
                  <c:v>11.44454877956889</c:v>
                </c:pt>
                <c:pt idx="20">
                  <c:v>2.4551061828209271</c:v>
                </c:pt>
                <c:pt idx="21">
                  <c:v>9.1178035286816339E-3</c:v>
                </c:pt>
                <c:pt idx="22">
                  <c:v>18.814957117814245</c:v>
                </c:pt>
                <c:pt idx="23">
                  <c:v>5.7909941922094958</c:v>
                </c:pt>
                <c:pt idx="24">
                  <c:v>13.8098217078511</c:v>
                </c:pt>
                <c:pt idx="25">
                  <c:v>18.417238095890482</c:v>
                </c:pt>
                <c:pt idx="26">
                  <c:v>27.830952115191423</c:v>
                </c:pt>
                <c:pt idx="27">
                  <c:v>11.538657534805054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F-4D35-88C7-ECCEA9685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319903"/>
        <c:axId val="1686314143"/>
      </c:lineChart>
      <c:catAx>
        <c:axId val="168635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86348703"/>
        <c:crosses val="autoZero"/>
        <c:auto val="1"/>
        <c:lblAlgn val="ctr"/>
        <c:lblOffset val="100"/>
        <c:noMultiLvlLbl val="0"/>
      </c:catAx>
      <c:valAx>
        <c:axId val="168634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86357823"/>
        <c:crosses val="autoZero"/>
        <c:crossBetween val="between"/>
      </c:valAx>
      <c:valAx>
        <c:axId val="1686314143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86319903"/>
        <c:crosses val="max"/>
        <c:crossBetween val="between"/>
      </c:valAx>
      <c:catAx>
        <c:axId val="1686319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6314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32</xdr:row>
      <xdr:rowOff>98820</xdr:rowOff>
    </xdr:from>
    <xdr:to>
      <xdr:col>8</xdr:col>
      <xdr:colOff>1000124</xdr:colOff>
      <xdr:row>51</xdr:row>
      <xdr:rowOff>47625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0B7348A6-7470-EAE9-6AF5-25B5FDFBA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206375</xdr:colOff>
      <xdr:row>53</xdr:row>
      <xdr:rowOff>90884</xdr:rowOff>
    </xdr:from>
    <xdr:to>
      <xdr:col>8</xdr:col>
      <xdr:colOff>1079500</xdr:colOff>
      <xdr:row>71</xdr:row>
      <xdr:rowOff>190500</xdr:rowOff>
    </xdr:to>
    <xdr:graphicFrame macro="">
      <xdr:nvGraphicFramePr>
        <xdr:cNvPr id="4" name="Diagramma 3">
          <a:extLst>
            <a:ext uri="{FF2B5EF4-FFF2-40B4-BE49-F238E27FC236}">
              <a16:creationId xmlns:a16="http://schemas.microsoft.com/office/drawing/2014/main" id="{C004364F-C546-4714-EC90-3DDB97530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mij._eu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pu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pret%20IKP%2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_in_eu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dz_sk.%20uz%202024.gada%20s&#257;kum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mi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pret IKP%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in_eu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dz_sk. uz 202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23" zoomScale="60" zoomScaleNormal="6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20.425781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45.75" customHeight="1" x14ac:dyDescent="0.25">
      <c r="A1" s="41" t="s">
        <v>11</v>
      </c>
      <c r="B1" s="41" t="s">
        <v>41</v>
      </c>
      <c r="C1" s="41" t="s">
        <v>63</v>
      </c>
      <c r="D1" s="41" t="s">
        <v>59</v>
      </c>
      <c r="E1" s="41" t="s">
        <v>42</v>
      </c>
      <c r="F1" s="41" t="s">
        <v>50</v>
      </c>
      <c r="G1" s="41" t="s">
        <v>11</v>
      </c>
      <c r="H1" s="41" t="s">
        <v>60</v>
      </c>
      <c r="I1" s="41" t="s">
        <v>42</v>
      </c>
      <c r="J1" s="16"/>
      <c r="L1" s="33"/>
      <c r="M1" s="33"/>
      <c r="O1" s="11"/>
      <c r="P1" s="12"/>
    </row>
    <row r="2" spans="1:31" x14ac:dyDescent="0.25">
      <c r="A2" s="42" t="s">
        <v>18</v>
      </c>
      <c r="B2" s="42">
        <f>'[3]Parāds_pret IKP%'!U10</f>
        <v>160</v>
      </c>
      <c r="C2" s="43">
        <f>[4]Debt_in_eur!U10</f>
        <v>-0.19886263576979957</v>
      </c>
      <c r="D2" s="43">
        <f>[4]Debt_in_eur!T10</f>
        <v>1.8952418599369025E-2</v>
      </c>
      <c r="E2" s="43">
        <f>[4]Debt_in_eur!V10</f>
        <v>35.530359011321615</v>
      </c>
      <c r="F2" s="32">
        <v>-10.699999999999989</v>
      </c>
      <c r="G2" s="5" t="s">
        <v>12</v>
      </c>
      <c r="H2" s="44">
        <v>6.464102933219479</v>
      </c>
      <c r="I2" s="44">
        <v>54.37933869273192</v>
      </c>
      <c r="L2" s="13"/>
      <c r="M2" s="13"/>
      <c r="P2" s="3"/>
      <c r="AB2" s="4"/>
      <c r="AC2" s="4"/>
      <c r="AD2" s="4"/>
    </row>
    <row r="3" spans="1:31" x14ac:dyDescent="0.25">
      <c r="A3" s="42" t="s">
        <v>13</v>
      </c>
      <c r="B3" s="42">
        <f>'[3]Parāds_pret IKP%'!U14</f>
        <v>136.9</v>
      </c>
      <c r="C3" s="43">
        <f>[4]Debt_in_eur!U14</f>
        <v>1.0726288628273721</v>
      </c>
      <c r="D3" s="43">
        <f>[4]Debt_in_eur!T14</f>
        <v>3.4578549598609527</v>
      </c>
      <c r="E3" s="43">
        <f>[4]Debt_in_eur!V14</f>
        <v>50.057802415806179</v>
      </c>
      <c r="F3" s="32">
        <v>-0.79999999999998295</v>
      </c>
      <c r="G3" s="5" t="s">
        <v>13</v>
      </c>
      <c r="H3" s="44">
        <v>3.4578549598609527</v>
      </c>
      <c r="I3" s="44">
        <v>50.057802415806179</v>
      </c>
      <c r="L3" s="13"/>
      <c r="M3" s="13"/>
      <c r="P3" s="3"/>
    </row>
    <row r="4" spans="1:31" x14ac:dyDescent="0.25">
      <c r="A4" s="42" t="s">
        <v>15</v>
      </c>
      <c r="B4" s="42">
        <f>'[3]Parāds_pret IKP%'!U12</f>
        <v>112.4</v>
      </c>
      <c r="C4" s="43">
        <f>[4]Debt_in_eur!U12</f>
        <v>1.8761396487907831</v>
      </c>
      <c r="D4" s="43">
        <f>[4]Debt_in_eur!T12</f>
        <v>5.7452245603734013</v>
      </c>
      <c r="E4" s="43">
        <f>[4]Debt_in_eur!V12</f>
        <v>47.23958717170202</v>
      </c>
      <c r="F4" s="32">
        <v>1</v>
      </c>
      <c r="G4" s="5" t="s">
        <v>15</v>
      </c>
      <c r="H4" s="44">
        <v>5.7452245603734013</v>
      </c>
      <c r="I4" s="44">
        <v>47.23958717170202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42" t="s">
        <v>12</v>
      </c>
      <c r="B5" s="42">
        <f>'[3]Parāds_pret IKP%'!U3</f>
        <v>106.6</v>
      </c>
      <c r="C5" s="43">
        <f>[4]Debt_in_eur!U3</f>
        <v>3.8732274130840949</v>
      </c>
      <c r="D5" s="43">
        <f>[4]Debt_in_eur!T3</f>
        <v>6.464102933219479</v>
      </c>
      <c r="E5" s="43">
        <f>[4]Debt_in_eur!V3</f>
        <v>54.37933869273192</v>
      </c>
      <c r="F5" s="32">
        <v>3.3999999999999915</v>
      </c>
      <c r="G5" s="5" t="s">
        <v>44</v>
      </c>
      <c r="H5" s="44">
        <v>7.7431811049407173</v>
      </c>
      <c r="I5" s="44">
        <v>43.108448205268182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42" t="s">
        <v>19</v>
      </c>
      <c r="B6" s="42">
        <f>'[3]Parāds_pret IKP%'!U11</f>
        <v>105.3</v>
      </c>
      <c r="C6" s="43">
        <f>[4]Debt_in_eur!U11</f>
        <v>2.4969975345505731</v>
      </c>
      <c r="D6" s="43">
        <f>[4]Debt_in_eur!T11</f>
        <v>3.5630420369411553</v>
      </c>
      <c r="E6" s="43">
        <f>[4]Debt_in_eur!V11</f>
        <v>33.450888284163049</v>
      </c>
      <c r="F6" s="32">
        <v>-3.5</v>
      </c>
      <c r="G6" s="5" t="s">
        <v>14</v>
      </c>
      <c r="H6" s="44">
        <v>-2.8688644005571007</v>
      </c>
      <c r="I6" s="44">
        <v>40.548148744200063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42" t="s">
        <v>23</v>
      </c>
      <c r="B7" s="42">
        <f>'[3]Parāds_pret IKP%'!U24</f>
        <v>100.7</v>
      </c>
      <c r="C7" s="43">
        <f>[4]Debt_in_eur!U24</f>
        <v>2.9746174127970164</v>
      </c>
      <c r="D7" s="43">
        <f>[4]Debt_in_eur!T24</f>
        <v>-0.78406485350772925</v>
      </c>
      <c r="E7" s="43">
        <f>[4]Debt_in_eur!V24</f>
        <v>26.008066373137805</v>
      </c>
      <c r="F7" s="32">
        <v>-8.0999999999999943</v>
      </c>
      <c r="G7" s="5" t="s">
        <v>17</v>
      </c>
      <c r="H7" s="44">
        <v>7.901863164775321</v>
      </c>
      <c r="I7" s="44">
        <v>39.178236537695241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42" t="s">
        <v>44</v>
      </c>
      <c r="B8" s="42">
        <f>'[3]Parāds_pret IKP%'!U22</f>
        <v>82.9</v>
      </c>
      <c r="C8" s="43">
        <f>[4]Debt_in_eur!U22</f>
        <v>3.223883439723636</v>
      </c>
      <c r="D8" s="43">
        <f>[4]Debt_in_eur!T22</f>
        <v>7.7431811049407173</v>
      </c>
      <c r="E8" s="43">
        <f>[4]Debt_in_eur!V22</f>
        <v>43.108448205268182</v>
      </c>
      <c r="F8" s="32">
        <v>4.4000000000000057</v>
      </c>
      <c r="G8" s="5" t="s">
        <v>18</v>
      </c>
      <c r="H8" s="44">
        <v>1.8952418599369025E-2</v>
      </c>
      <c r="I8" s="44">
        <v>35.530359011321615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42" t="s">
        <v>17</v>
      </c>
      <c r="B9" s="42">
        <f>'[3]Parāds_pret IKP%'!U28</f>
        <v>80.099999999999994</v>
      </c>
      <c r="C9" s="43">
        <f>[4]Debt_in_eur!U28</f>
        <v>1.2777283146109966</v>
      </c>
      <c r="D9" s="43">
        <f>[4]Debt_in_eur!T28</f>
        <v>7.901863164775321</v>
      </c>
      <c r="E9" s="43">
        <f>[4]Debt_in_eur!V28</f>
        <v>39.178236537695241</v>
      </c>
      <c r="F9" s="32">
        <v>5.2999999999999972</v>
      </c>
      <c r="G9" s="5" t="s">
        <v>20</v>
      </c>
      <c r="H9" s="44">
        <v>27.713388770211679</v>
      </c>
      <c r="I9" s="44">
        <v>35.234513043937312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42" t="s">
        <v>29</v>
      </c>
      <c r="B10" s="43">
        <f>'[3]Parāds_pret IKP%'!U19</f>
        <v>75.8</v>
      </c>
      <c r="C10" s="43">
        <f>[4]Debt_in_eur!U19</f>
        <v>2.3734913161734852</v>
      </c>
      <c r="D10" s="43">
        <f>[4]Debt_in_eur!T19</f>
        <v>6.2365080629190288</v>
      </c>
      <c r="E10" s="43">
        <f>[4]Debt_in_eur!V19</f>
        <v>15.727195226272237</v>
      </c>
      <c r="F10" s="32">
        <v>0.89999999999999147</v>
      </c>
      <c r="G10" s="5" t="s">
        <v>19</v>
      </c>
      <c r="H10" s="44">
        <v>3.5630420369411553</v>
      </c>
      <c r="I10" s="44">
        <v>33.450888284163049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42" t="s">
        <v>24</v>
      </c>
      <c r="B11" s="43">
        <f>'[3]Parāds_pret IKP%'!U15</f>
        <v>70.5</v>
      </c>
      <c r="C11" s="43">
        <f>[4]Debt_in_eur!U15</f>
        <v>4.6802277710852991E-2</v>
      </c>
      <c r="D11" s="43">
        <f>[4]Debt_in_eur!T15</f>
        <v>-6.7661074482668653</v>
      </c>
      <c r="E11" s="43">
        <f>[4]Debt_in_eur!V15</f>
        <v>24.479783182736032</v>
      </c>
      <c r="F11" s="32">
        <v>-10</v>
      </c>
      <c r="G11" s="5" t="s">
        <v>22</v>
      </c>
      <c r="H11" s="44">
        <v>-2.1941064861024984</v>
      </c>
      <c r="I11" s="44">
        <v>32.368722565285324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42" t="s">
        <v>26</v>
      </c>
      <c r="B12" s="43">
        <f>'[3]Parāds_pret IKP%'!U26</f>
        <v>69.5</v>
      </c>
      <c r="C12" s="43">
        <f>[4]Debt_in_eur!U26</f>
        <v>3.9628339990260315</v>
      </c>
      <c r="D12" s="43">
        <f>[4]Debt_in_eur!T26</f>
        <v>6.6605518360912725</v>
      </c>
      <c r="E12" s="43">
        <f>[4]Debt_in_eur!V26</f>
        <v>21.407246595845759</v>
      </c>
      <c r="F12" s="32">
        <v>-0.5</v>
      </c>
      <c r="G12" s="5" t="s">
        <v>21</v>
      </c>
      <c r="H12" s="44">
        <v>1.4896889309197263</v>
      </c>
      <c r="I12" s="44">
        <v>31.568350410449995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42" t="s">
        <v>21</v>
      </c>
      <c r="B13" s="42">
        <f>'[3]Parāds_pret IKP%'!U7</f>
        <v>61.9</v>
      </c>
      <c r="C13" s="43">
        <f>[4]Debt_in_eur!U7</f>
        <v>0.23613321066844151</v>
      </c>
      <c r="D13" s="43">
        <f>[4]Debt_in_eur!T7</f>
        <v>1.4896889309197263</v>
      </c>
      <c r="E13" s="43">
        <f>[4]Debt_in_eur!V7</f>
        <v>31.568350410449995</v>
      </c>
      <c r="F13" s="32">
        <v>-1.7000000000000028</v>
      </c>
      <c r="G13" s="5" t="s">
        <v>25</v>
      </c>
      <c r="H13" s="44">
        <v>1.0801076284990359</v>
      </c>
      <c r="I13" s="44">
        <v>26.526586331271652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42" t="s">
        <v>31</v>
      </c>
      <c r="B14" s="43">
        <f>'[3]Parāds_pret IKP%'!U27</f>
        <v>60.4</v>
      </c>
      <c r="C14" s="43">
        <f>[4]Debt_in_eur!U27</f>
        <v>10.21991993938849</v>
      </c>
      <c r="D14" s="43">
        <f>[4]Debt_in_eur!T27</f>
        <v>11.44454877956889</v>
      </c>
      <c r="E14" s="43">
        <f>[4]Debt_in_eur!V27</f>
        <v>14.177057588760423</v>
      </c>
      <c r="F14" s="32">
        <v>1</v>
      </c>
      <c r="G14" s="5" t="s">
        <v>23</v>
      </c>
      <c r="H14" s="44">
        <v>-0.78406485350772925</v>
      </c>
      <c r="I14" s="44">
        <v>26.008066373137805</v>
      </c>
      <c r="L14" s="13"/>
      <c r="M14" s="13"/>
      <c r="P14" s="3"/>
      <c r="V14" s="6"/>
      <c r="W14" s="6"/>
      <c r="X14" s="6"/>
      <c r="Y14" s="6"/>
      <c r="Z14" s="6"/>
      <c r="AA14" s="6"/>
      <c r="AB14" s="6"/>
      <c r="AC14" s="6"/>
      <c r="AD14" s="6"/>
    </row>
    <row r="15" spans="1:31" x14ac:dyDescent="0.25">
      <c r="A15" s="45" t="s">
        <v>30</v>
      </c>
      <c r="B15" s="45">
        <f>'[3]Parāds_pret IKP%'!U13</f>
        <v>60</v>
      </c>
      <c r="C15" s="43">
        <f>[4]Debt_in_eur!U13</f>
        <v>2.7503812491711983</v>
      </c>
      <c r="D15" s="43">
        <f>[4]Debt_in_eur!T13</f>
        <v>2.4551061828209271</v>
      </c>
      <c r="E15" s="43">
        <f>[4]Debt_in_eur!V13</f>
        <v>12.718363466078298</v>
      </c>
      <c r="F15" s="32">
        <v>-5.7999999999999972</v>
      </c>
      <c r="G15" s="5" t="s">
        <v>24</v>
      </c>
      <c r="H15" s="44">
        <v>-6.7661074482668653</v>
      </c>
      <c r="I15" s="44">
        <v>24.479783182736032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42" t="s">
        <v>34</v>
      </c>
      <c r="B16" s="42">
        <f>'[3]Parāds_pret IKP%'!U23</f>
        <v>52.3</v>
      </c>
      <c r="C16" s="43">
        <f>[4]Debt_in_eur!U23</f>
        <v>5.4408995037539114</v>
      </c>
      <c r="D16" s="43">
        <f>[4]Debt_in_eur!T23</f>
        <v>18.814957117814245</v>
      </c>
      <c r="E16" s="43">
        <f>[4]Debt_in_eur!V23</f>
        <v>11.561930227407958</v>
      </c>
      <c r="F16" s="32">
        <v>4.0999999999999943</v>
      </c>
      <c r="G16" s="5" t="s">
        <v>27</v>
      </c>
      <c r="H16" s="44">
        <v>-2.8292463666783192</v>
      </c>
      <c r="I16" s="44">
        <v>21.54127432019699</v>
      </c>
      <c r="L16" s="13"/>
      <c r="M16" s="13"/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42" t="s">
        <v>36</v>
      </c>
      <c r="B17" s="43">
        <f>'[3]Parāds_pret IKP%'!U25</f>
        <v>51.1</v>
      </c>
      <c r="C17" s="43">
        <f>[4]Debt_in_eur!U25</f>
        <v>7.8389532162036204</v>
      </c>
      <c r="D17" s="43">
        <f>[4]Debt_in_eur!T25</f>
        <v>18.417238095890482</v>
      </c>
      <c r="E17" s="43">
        <f>[4]Debt_in_eur!V25</f>
        <v>9.0673831011493711</v>
      </c>
      <c r="F17" s="32">
        <v>2.3000000000000043</v>
      </c>
      <c r="G17" s="5" t="s">
        <v>26</v>
      </c>
      <c r="H17" s="44">
        <v>6.6605518360912725</v>
      </c>
      <c r="I17" s="44">
        <v>21.407246595845759</v>
      </c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42" t="s">
        <v>10</v>
      </c>
      <c r="B18" s="43">
        <f>'[3]Parāds_pret IKP%'!U20</f>
        <v>46.4</v>
      </c>
      <c r="C18" s="43">
        <f>[4]Debt_in_eur!U20</f>
        <v>2.1439588163794951</v>
      </c>
      <c r="D18" s="43">
        <f>[4]Debt_in_eur!T20</f>
        <v>9.9532216031142013</v>
      </c>
      <c r="E18" s="43">
        <f>[4]Debt_in_eur!V20</f>
        <v>17.896575163769896</v>
      </c>
      <c r="F18" s="32">
        <v>-1</v>
      </c>
      <c r="G18" s="5" t="s">
        <v>10</v>
      </c>
      <c r="H18" s="44">
        <v>9.9532216031142013</v>
      </c>
      <c r="I18" s="44">
        <v>17.896575163769896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42" t="s">
        <v>35</v>
      </c>
      <c r="B19" s="43">
        <f>'[3]Parāds_pret IKP%'!U16</f>
        <v>46.4</v>
      </c>
      <c r="C19" s="43">
        <f>[4]Debt_in_eur!U16</f>
        <v>2.6577921893221799</v>
      </c>
      <c r="D19" s="43">
        <f>[4]Debt_in_eur!T16</f>
        <v>13.8098217078511</v>
      </c>
      <c r="E19" s="43">
        <f>[4]Debt_in_eur!V16</f>
        <v>9.7188284304245673</v>
      </c>
      <c r="F19" s="32">
        <v>4.1000000000000014</v>
      </c>
      <c r="G19" s="5" t="s">
        <v>28</v>
      </c>
      <c r="H19" s="44">
        <v>9.8776844111756077</v>
      </c>
      <c r="I19" s="44">
        <v>16.68378396026349</v>
      </c>
      <c r="L19" s="13"/>
      <c r="M19" s="13"/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42" t="s">
        <v>20</v>
      </c>
      <c r="B20" s="42">
        <f>'[3]Parāds_pret IKP%'!U30</f>
        <v>43.4</v>
      </c>
      <c r="C20" s="43">
        <f>[4]Debt_in_eur!U30</f>
        <v>-9.7855047381234925</v>
      </c>
      <c r="D20" s="43">
        <f>[4]Debt_in_eur!T30</f>
        <v>27.713388770211679</v>
      </c>
      <c r="E20" s="43">
        <f>[4]Debt_in_eur!V30</f>
        <v>35.234513043937312</v>
      </c>
      <c r="F20" s="32">
        <v>11.299999999999997</v>
      </c>
      <c r="G20" s="5" t="s">
        <v>29</v>
      </c>
      <c r="H20" s="44">
        <v>6.2365080629190288</v>
      </c>
      <c r="I20" s="44">
        <v>15.727195226272237</v>
      </c>
      <c r="L20" s="13"/>
      <c r="M20" s="13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42" t="s">
        <v>25</v>
      </c>
      <c r="B21" s="42">
        <f>'[3]Parāds_pret IKP%'!U21</f>
        <v>43.3</v>
      </c>
      <c r="C21" s="43">
        <f>[4]Debt_in_eur!U21</f>
        <v>-1.1706080940965649</v>
      </c>
      <c r="D21" s="43">
        <f>[4]Debt_in_eur!T21</f>
        <v>1.0801076284990359</v>
      </c>
      <c r="E21" s="43">
        <f>[4]Debt_in_eur!V21</f>
        <v>26.526586331271652</v>
      </c>
      <c r="F21" s="32">
        <v>-2.2000000000000028</v>
      </c>
      <c r="G21" s="5" t="s">
        <v>31</v>
      </c>
      <c r="H21" s="44">
        <v>11.44454877956889</v>
      </c>
      <c r="I21" s="44">
        <v>14.177057588760423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42" t="s">
        <v>45</v>
      </c>
      <c r="B22" s="43">
        <f>'[3]Parāds_pret IKP%'!U5</f>
        <v>42.7</v>
      </c>
      <c r="C22" s="43">
        <f>[4]Debt_in_eur!U5</f>
        <v>0.83758778387850441</v>
      </c>
      <c r="D22" s="43">
        <f>[4]Debt_in_eur!T5</f>
        <v>9.1178035286816339E-3</v>
      </c>
      <c r="E22" s="43">
        <f>[4]Debt_in_eur!V5</f>
        <v>12.175480973216501</v>
      </c>
      <c r="F22" s="32">
        <v>0.10000000000000142</v>
      </c>
      <c r="G22" s="5" t="s">
        <v>30</v>
      </c>
      <c r="H22" s="44">
        <v>2.4551061828209271</v>
      </c>
      <c r="I22" s="44">
        <v>12.718363466078298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42" t="s">
        <v>14</v>
      </c>
      <c r="B23" s="42">
        <f>'[3]Parāds_pret IKP%'!U9</f>
        <v>42.7</v>
      </c>
      <c r="C23" s="43">
        <f>[4]Debt_in_eur!U9</f>
        <v>-2.2671742686910932</v>
      </c>
      <c r="D23" s="43">
        <f>[4]Debt_in_eur!T9</f>
        <v>-2.8688644005571007</v>
      </c>
      <c r="E23" s="43">
        <f>[4]Debt_in_eur!V9</f>
        <v>40.548148744200063</v>
      </c>
      <c r="F23" s="32">
        <v>0.30000000000000426</v>
      </c>
      <c r="G23" s="5" t="s">
        <v>45</v>
      </c>
      <c r="H23" s="44">
        <v>9.1178035286816339E-3</v>
      </c>
      <c r="I23" s="44">
        <v>12.175480973216501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42" t="s">
        <v>33</v>
      </c>
      <c r="B24" s="42">
        <f>'[3]Parāds_pret IKP%'!U17</f>
        <v>37.4</v>
      </c>
      <c r="C24" s="43">
        <f>[4]Debt_in_eur!U17</f>
        <v>6.054888072022905</v>
      </c>
      <c r="D24" s="43">
        <f>[4]Debt_in_eur!T17</f>
        <v>5.7909941922094958</v>
      </c>
      <c r="E24" s="43">
        <f>[4]Debt_in_eur!V17</f>
        <v>9.821264905708496</v>
      </c>
      <c r="F24" s="32">
        <v>-0.30000000000000426</v>
      </c>
      <c r="G24" s="5" t="s">
        <v>34</v>
      </c>
      <c r="H24" s="44">
        <v>18.814957117814245</v>
      </c>
      <c r="I24" s="44">
        <v>11.561930227407958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42" t="s">
        <v>27</v>
      </c>
      <c r="B25" s="43">
        <f>'[3]Parāds_pret IKP%'!U6</f>
        <v>33.9</v>
      </c>
      <c r="C25" s="43">
        <f>[4]Debt_in_eur!U6</f>
        <v>7.4523252916264937E-2</v>
      </c>
      <c r="D25" s="43">
        <f>[4]Debt_in_eur!T6</f>
        <v>-2.8292463666783192</v>
      </c>
      <c r="E25" s="43">
        <f>[4]Debt_in_eur!V6</f>
        <v>21.54127432019699</v>
      </c>
      <c r="F25" s="32">
        <v>-0.5</v>
      </c>
      <c r="G25" s="5" t="s">
        <v>33</v>
      </c>
      <c r="H25" s="44">
        <v>5.7909941922094958</v>
      </c>
      <c r="I25" s="44">
        <v>9.821264905708496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42" t="s">
        <v>28</v>
      </c>
      <c r="B26" s="43">
        <f>'[3]Parāds_pret IKP%'!U29</f>
        <v>31.6</v>
      </c>
      <c r="C26" s="43">
        <f>[4]Debt_in_eur!U29</f>
        <v>-4.3665376873653088</v>
      </c>
      <c r="D26" s="43">
        <f>[4]Debt_in_eur!T29</f>
        <v>9.8776844111756077</v>
      </c>
      <c r="E26" s="43">
        <f>[4]Debt_in_eur!V29</f>
        <v>16.68378396026349</v>
      </c>
      <c r="F26" s="32">
        <v>0.40000000000000213</v>
      </c>
      <c r="G26" s="5" t="s">
        <v>35</v>
      </c>
      <c r="H26" s="44">
        <v>13.8098217078511</v>
      </c>
      <c r="I26" s="44">
        <v>9.7188284304245673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42" t="s">
        <v>22</v>
      </c>
      <c r="B27" s="42">
        <f>'[3]Parāds_pret IKP%'!U18</f>
        <v>26.8</v>
      </c>
      <c r="C27" s="43">
        <f>[4]Debt_in_eur!U18</f>
        <v>6.7931984252511626</v>
      </c>
      <c r="D27" s="43">
        <f>[4]Debt_in_eur!T18</f>
        <v>-2.1941064861024984</v>
      </c>
      <c r="E27" s="43">
        <f>[4]Debt_in_eur!V18</f>
        <v>32.368722565285324</v>
      </c>
      <c r="F27" s="32">
        <v>-1.3999999999999986</v>
      </c>
      <c r="G27" s="5" t="s">
        <v>36</v>
      </c>
      <c r="H27" s="44">
        <v>18.417238095890482</v>
      </c>
      <c r="I27" s="44">
        <v>9.0673831011493711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42" t="s">
        <v>37</v>
      </c>
      <c r="B28" s="42">
        <f>'[3]Parāds_pret IKP%'!U8</f>
        <v>23.8</v>
      </c>
      <c r="C28" s="43">
        <f>[4]Debt_in_eur!U8</f>
        <v>19.79449122306265</v>
      </c>
      <c r="D28" s="43">
        <f>[4]Debt_in_eur!T8</f>
        <v>27.830952115191423</v>
      </c>
      <c r="E28" s="43">
        <f>[4]Debt_in_eur!V8</f>
        <v>6.6647171319725871</v>
      </c>
      <c r="F28" s="32">
        <v>4.8000000000000007</v>
      </c>
      <c r="G28" s="5" t="s">
        <v>37</v>
      </c>
      <c r="H28" s="44">
        <v>27.830952115191423</v>
      </c>
      <c r="I28" s="44">
        <v>6.6647171319725871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42" t="s">
        <v>46</v>
      </c>
      <c r="B29" s="42">
        <f>'[3]Parāds_pret IKP%'!U4</f>
        <v>22.1</v>
      </c>
      <c r="C29" s="43">
        <f>[4]Debt_in_eur!U4</f>
        <v>-0.5416728185442139</v>
      </c>
      <c r="D29" s="43">
        <f>[4]Debt_in_eur!T4</f>
        <v>11.538657534805054</v>
      </c>
      <c r="E29" s="43">
        <f>[4]Debt_in_eur!V4</f>
        <v>3.3958520706212618</v>
      </c>
      <c r="F29" s="32">
        <v>0.60000000000000142</v>
      </c>
      <c r="G29" s="5" t="s">
        <v>46</v>
      </c>
      <c r="H29" s="44">
        <v>11.538657534805054</v>
      </c>
      <c r="I29" s="44">
        <v>3.3958520706212618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39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8"/>
  <sheetViews>
    <sheetView zoomScale="60" zoomScaleNormal="60" workbookViewId="0"/>
  </sheetViews>
  <sheetFormatPr defaultRowHeight="15" x14ac:dyDescent="0.25"/>
  <cols>
    <col min="1" max="1" width="52.28515625" customWidth="1"/>
    <col min="2" max="10" width="0" hidden="1" customWidth="1"/>
    <col min="20" max="20" width="10.5703125" customWidth="1"/>
    <col min="22" max="22" width="17.85546875" bestFit="1" customWidth="1"/>
  </cols>
  <sheetData>
    <row r="1" spans="1:22" x14ac:dyDescent="0.25">
      <c r="A1" s="8" t="s">
        <v>47</v>
      </c>
      <c r="B1" s="23" t="s">
        <v>39</v>
      </c>
      <c r="C1" s="23" t="s">
        <v>40</v>
      </c>
      <c r="D1" s="23" t="s">
        <v>0</v>
      </c>
      <c r="E1" s="23" t="s">
        <v>1</v>
      </c>
      <c r="F1" s="23" t="s">
        <v>2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7</v>
      </c>
      <c r="L1" s="23" t="s">
        <v>8</v>
      </c>
      <c r="M1" s="23" t="s">
        <v>9</v>
      </c>
      <c r="N1" s="22" t="s">
        <v>48</v>
      </c>
      <c r="O1" s="22" t="s">
        <v>49</v>
      </c>
      <c r="P1" s="22" t="s">
        <v>52</v>
      </c>
      <c r="Q1" s="22" t="s">
        <v>53</v>
      </c>
      <c r="R1" s="22" t="s">
        <v>54</v>
      </c>
      <c r="S1" s="22" t="s">
        <v>55</v>
      </c>
      <c r="T1" s="22" t="s">
        <v>57</v>
      </c>
      <c r="U1" s="22" t="s">
        <v>58</v>
      </c>
    </row>
    <row r="2" spans="1:22" x14ac:dyDescent="0.25">
      <c r="A2" t="s">
        <v>51</v>
      </c>
      <c r="B2" s="21">
        <v>86</v>
      </c>
      <c r="C2" s="21">
        <v>84.2</v>
      </c>
      <c r="D2" s="21">
        <v>86.2</v>
      </c>
      <c r="E2" s="21">
        <v>94.8</v>
      </c>
      <c r="F2" s="21">
        <v>96.9</v>
      </c>
      <c r="G2" s="21">
        <v>97.2</v>
      </c>
      <c r="H2" s="21">
        <v>99.5</v>
      </c>
      <c r="I2" s="18">
        <v>97.4</v>
      </c>
      <c r="J2" s="18">
        <v>96.5</v>
      </c>
      <c r="K2" s="35">
        <v>93.9</v>
      </c>
      <c r="L2" s="35">
        <v>93.5</v>
      </c>
      <c r="M2" s="35">
        <v>92.3</v>
      </c>
      <c r="N2" s="35">
        <v>90.9</v>
      </c>
      <c r="O2" s="35">
        <v>89.5</v>
      </c>
      <c r="P2" s="35">
        <v>89.3</v>
      </c>
      <c r="Q2" s="35">
        <v>88.8</v>
      </c>
      <c r="R2" s="35">
        <v>88.4</v>
      </c>
      <c r="S2" s="35">
        <v>87.4</v>
      </c>
      <c r="T2" s="35">
        <v>87.9</v>
      </c>
      <c r="U2" s="35">
        <v>88.2</v>
      </c>
    </row>
    <row r="3" spans="1:22" x14ac:dyDescent="0.25">
      <c r="A3" t="s">
        <v>12</v>
      </c>
      <c r="B3" s="21">
        <v>101.3</v>
      </c>
      <c r="C3" s="21">
        <v>97.6</v>
      </c>
      <c r="D3" s="21">
        <v>102.5</v>
      </c>
      <c r="E3" s="21">
        <v>112.5</v>
      </c>
      <c r="F3" s="21">
        <v>111.2</v>
      </c>
      <c r="G3" s="21">
        <v>111.9</v>
      </c>
      <c r="H3" s="21">
        <v>115.9</v>
      </c>
      <c r="I3" s="21">
        <v>112.9</v>
      </c>
      <c r="J3" s="21">
        <v>110.9</v>
      </c>
      <c r="K3" s="36">
        <v>108.4</v>
      </c>
      <c r="L3" s="36">
        <v>108.3</v>
      </c>
      <c r="M3" s="36">
        <v>107.3</v>
      </c>
      <c r="N3" s="36">
        <v>104.6</v>
      </c>
      <c r="O3" s="36">
        <v>102.6</v>
      </c>
      <c r="P3" s="37">
        <v>104</v>
      </c>
      <c r="Q3" s="36">
        <v>103.2</v>
      </c>
      <c r="R3" s="36">
        <v>105.3</v>
      </c>
      <c r="S3" s="36">
        <v>103.1</v>
      </c>
      <c r="T3" s="36">
        <v>106.6</v>
      </c>
      <c r="U3" s="36">
        <v>106.6</v>
      </c>
    </row>
    <row r="4" spans="1:22" x14ac:dyDescent="0.25">
      <c r="A4" t="s">
        <v>38</v>
      </c>
      <c r="B4" s="18">
        <v>20.3</v>
      </c>
      <c r="C4" s="20">
        <v>20</v>
      </c>
      <c r="D4" s="20">
        <v>20</v>
      </c>
      <c r="E4" s="18">
        <v>21.1</v>
      </c>
      <c r="F4" s="18">
        <v>24.9</v>
      </c>
      <c r="G4" s="18">
        <v>24.6</v>
      </c>
      <c r="H4" s="18">
        <v>24.3</v>
      </c>
      <c r="I4" s="18">
        <v>24.1</v>
      </c>
      <c r="J4" s="18">
        <v>23.3</v>
      </c>
      <c r="K4" s="35">
        <v>23.8</v>
      </c>
      <c r="L4" s="35">
        <v>21.9</v>
      </c>
      <c r="M4" s="35">
        <v>21.2</v>
      </c>
      <c r="N4" s="38">
        <v>23</v>
      </c>
      <c r="O4" s="35">
        <v>22.5</v>
      </c>
      <c r="P4" s="35">
        <v>22.2</v>
      </c>
      <c r="Q4" s="35">
        <v>21.5</v>
      </c>
      <c r="R4" s="35">
        <v>20.9</v>
      </c>
      <c r="S4" s="35">
        <v>22.9</v>
      </c>
      <c r="T4" s="35">
        <v>22.4</v>
      </c>
      <c r="U4" s="35">
        <v>22.1</v>
      </c>
      <c r="V4" s="40"/>
    </row>
    <row r="5" spans="1:22" x14ac:dyDescent="0.25">
      <c r="A5" t="s">
        <v>32</v>
      </c>
      <c r="B5" s="21">
        <v>31.3</v>
      </c>
      <c r="C5" s="19">
        <v>30</v>
      </c>
      <c r="D5" s="21">
        <v>32.4</v>
      </c>
      <c r="E5" s="21">
        <v>39.6</v>
      </c>
      <c r="F5" s="21">
        <v>38.1</v>
      </c>
      <c r="G5" s="21">
        <v>37.700000000000003</v>
      </c>
      <c r="H5" s="21">
        <v>43.9</v>
      </c>
      <c r="I5" s="21">
        <v>41.5</v>
      </c>
      <c r="J5" s="21">
        <v>39.299999999999997</v>
      </c>
      <c r="K5" s="36">
        <v>40.700000000000003</v>
      </c>
      <c r="L5" s="36">
        <v>41.4</v>
      </c>
      <c r="M5" s="36">
        <v>41.9</v>
      </c>
      <c r="N5" s="36">
        <v>43.5</v>
      </c>
      <c r="O5" s="36">
        <v>42.5</v>
      </c>
      <c r="P5" s="36">
        <v>42.9</v>
      </c>
      <c r="Q5" s="36">
        <v>42.6</v>
      </c>
      <c r="R5" s="36">
        <v>42.8</v>
      </c>
      <c r="S5" s="36">
        <v>42.4</v>
      </c>
      <c r="T5" s="36">
        <v>43.4</v>
      </c>
      <c r="U5" s="36">
        <v>42.7</v>
      </c>
    </row>
    <row r="6" spans="1:22" x14ac:dyDescent="0.25">
      <c r="A6" t="s">
        <v>27</v>
      </c>
      <c r="B6" s="18">
        <v>34.5</v>
      </c>
      <c r="C6" s="18">
        <v>33.700000000000003</v>
      </c>
      <c r="D6" s="18">
        <v>33.299999999999997</v>
      </c>
      <c r="E6" s="18">
        <v>41.5</v>
      </c>
      <c r="F6" s="18">
        <v>42.2</v>
      </c>
      <c r="G6" s="18">
        <v>42.3</v>
      </c>
      <c r="H6" s="18">
        <v>40.5</v>
      </c>
      <c r="I6" s="20">
        <v>44</v>
      </c>
      <c r="J6" s="18">
        <v>43.3</v>
      </c>
      <c r="K6" s="35">
        <v>40.5</v>
      </c>
      <c r="L6" s="38">
        <v>37</v>
      </c>
      <c r="M6" s="35">
        <v>35.799999999999997</v>
      </c>
      <c r="N6" s="35">
        <v>34.6</v>
      </c>
      <c r="O6" s="35">
        <v>34.1</v>
      </c>
      <c r="P6" s="35">
        <v>33.700000000000003</v>
      </c>
      <c r="Q6" s="35">
        <v>34.4</v>
      </c>
      <c r="R6" s="35">
        <v>34.299999999999997</v>
      </c>
      <c r="S6" s="35">
        <v>33.6</v>
      </c>
      <c r="T6" s="35">
        <v>33.799999999999997</v>
      </c>
      <c r="U6" s="35">
        <v>33.9</v>
      </c>
    </row>
    <row r="7" spans="1:22" x14ac:dyDescent="0.25">
      <c r="A7" t="s">
        <v>21</v>
      </c>
      <c r="B7" s="19">
        <v>61</v>
      </c>
      <c r="C7" s="21">
        <v>59.6</v>
      </c>
      <c r="D7" s="21">
        <v>60.6</v>
      </c>
      <c r="E7" s="21">
        <v>66.8</v>
      </c>
      <c r="F7" s="21">
        <v>69.3</v>
      </c>
      <c r="G7" s="21">
        <v>68.8</v>
      </c>
      <c r="H7" s="21">
        <v>69.599999999999994</v>
      </c>
      <c r="I7" s="21">
        <v>69.099999999999994</v>
      </c>
      <c r="J7" s="21">
        <v>68.900000000000006</v>
      </c>
      <c r="K7" s="36">
        <v>68.099999999999994</v>
      </c>
      <c r="L7" s="36">
        <v>66.7</v>
      </c>
      <c r="M7" s="36">
        <v>66.5</v>
      </c>
      <c r="N7" s="36">
        <v>65.7</v>
      </c>
      <c r="O7" s="37">
        <v>65</v>
      </c>
      <c r="P7" s="36">
        <v>64.5</v>
      </c>
      <c r="Q7" s="36">
        <v>63.6</v>
      </c>
      <c r="R7" s="36">
        <v>63.8</v>
      </c>
      <c r="S7" s="36">
        <v>62.9</v>
      </c>
      <c r="T7" s="36">
        <v>62.6</v>
      </c>
      <c r="U7" s="36">
        <v>61.9</v>
      </c>
    </row>
    <row r="8" spans="1:22" x14ac:dyDescent="0.25">
      <c r="A8" t="s">
        <v>37</v>
      </c>
      <c r="B8" s="18">
        <v>9.1</v>
      </c>
      <c r="C8" s="18">
        <v>8.5</v>
      </c>
      <c r="D8" s="20">
        <v>9</v>
      </c>
      <c r="E8" s="18">
        <v>18.5</v>
      </c>
      <c r="F8" s="18">
        <v>18.7</v>
      </c>
      <c r="G8" s="18">
        <v>18.600000000000001</v>
      </c>
      <c r="H8" s="18">
        <v>19.100000000000001</v>
      </c>
      <c r="I8" s="18">
        <v>19.100000000000001</v>
      </c>
      <c r="J8" s="18">
        <v>19.2</v>
      </c>
      <c r="K8" s="35">
        <v>18.399999999999999</v>
      </c>
      <c r="L8" s="35">
        <v>18.100000000000001</v>
      </c>
      <c r="M8" s="35">
        <v>17.600000000000001</v>
      </c>
      <c r="N8" s="35">
        <v>16.600000000000001</v>
      </c>
      <c r="O8" s="35">
        <v>19.100000000000001</v>
      </c>
      <c r="P8" s="35">
        <v>17.8</v>
      </c>
      <c r="Q8" s="38">
        <v>19</v>
      </c>
      <c r="R8" s="35">
        <v>18.7</v>
      </c>
      <c r="S8" s="35">
        <v>20.2</v>
      </c>
      <c r="T8" s="35">
        <v>24.1</v>
      </c>
      <c r="U8" s="35">
        <v>23.8</v>
      </c>
    </row>
    <row r="9" spans="1:22" x14ac:dyDescent="0.25">
      <c r="A9" t="s">
        <v>14</v>
      </c>
      <c r="B9" s="21">
        <v>61.3</v>
      </c>
      <c r="C9" s="21">
        <v>57.1</v>
      </c>
      <c r="D9" s="21">
        <v>58.5</v>
      </c>
      <c r="E9" s="21">
        <v>61.8</v>
      </c>
      <c r="F9" s="21">
        <v>60.9</v>
      </c>
      <c r="G9" s="21">
        <v>58.1</v>
      </c>
      <c r="H9" s="19">
        <v>60</v>
      </c>
      <c r="I9" s="21">
        <v>56.7</v>
      </c>
      <c r="J9" s="21">
        <v>54.9</v>
      </c>
      <c r="K9" s="36">
        <v>52.6</v>
      </c>
      <c r="L9" s="36">
        <v>50.6</v>
      </c>
      <c r="M9" s="36">
        <v>48.9</v>
      </c>
      <c r="N9" s="36">
        <v>46.9</v>
      </c>
      <c r="O9" s="36">
        <v>43.1</v>
      </c>
      <c r="P9" s="36">
        <v>42.5</v>
      </c>
      <c r="Q9" s="36">
        <v>42.4</v>
      </c>
      <c r="R9" s="37">
        <v>43</v>
      </c>
      <c r="S9" s="36">
        <v>43.3</v>
      </c>
      <c r="T9" s="36">
        <v>42.5</v>
      </c>
      <c r="U9" s="36">
        <v>42.7</v>
      </c>
    </row>
    <row r="10" spans="1:22" x14ac:dyDescent="0.25">
      <c r="A10" t="s">
        <v>18</v>
      </c>
      <c r="B10" s="18">
        <v>182.7</v>
      </c>
      <c r="C10" s="18">
        <v>180.6</v>
      </c>
      <c r="D10" s="18">
        <v>180.9</v>
      </c>
      <c r="E10" s="18">
        <v>191.9</v>
      </c>
      <c r="F10" s="18">
        <v>200.4</v>
      </c>
      <c r="G10" s="20">
        <v>207</v>
      </c>
      <c r="H10" s="18">
        <v>210.3</v>
      </c>
      <c r="I10" s="18">
        <v>209.1</v>
      </c>
      <c r="J10" s="18">
        <v>203.7</v>
      </c>
      <c r="K10" s="35">
        <v>197.3</v>
      </c>
      <c r="L10" s="35">
        <v>193.3</v>
      </c>
      <c r="M10" s="35">
        <v>187.9</v>
      </c>
      <c r="N10" s="35">
        <v>181.3</v>
      </c>
      <c r="O10" s="38">
        <v>177</v>
      </c>
      <c r="P10" s="35">
        <v>173.5</v>
      </c>
      <c r="Q10" s="35">
        <v>170.7</v>
      </c>
      <c r="R10" s="35">
        <v>168.1</v>
      </c>
      <c r="S10" s="35">
        <v>163.9</v>
      </c>
      <c r="T10" s="35">
        <v>161.80000000000001</v>
      </c>
      <c r="U10" s="38">
        <v>160</v>
      </c>
    </row>
    <row r="11" spans="1:22" x14ac:dyDescent="0.25">
      <c r="A11" t="s">
        <v>19</v>
      </c>
      <c r="B11" s="21">
        <v>100.2</v>
      </c>
      <c r="C11" s="21">
        <v>98.2</v>
      </c>
      <c r="D11" s="21">
        <v>101.9</v>
      </c>
      <c r="E11" s="21">
        <v>113.4</v>
      </c>
      <c r="F11" s="21">
        <v>117.3</v>
      </c>
      <c r="G11" s="21">
        <v>120.3</v>
      </c>
      <c r="H11" s="21">
        <v>125.3</v>
      </c>
      <c r="I11" s="21">
        <v>122.3</v>
      </c>
      <c r="J11" s="21">
        <v>120.6</v>
      </c>
      <c r="K11" s="36">
        <v>115.7</v>
      </c>
      <c r="L11" s="36">
        <v>114.6</v>
      </c>
      <c r="M11" s="37">
        <v>113</v>
      </c>
      <c r="N11" s="36">
        <v>112.2</v>
      </c>
      <c r="O11" s="36">
        <v>109.5</v>
      </c>
      <c r="P11" s="37">
        <v>109</v>
      </c>
      <c r="Q11" s="36">
        <v>108.8</v>
      </c>
      <c r="R11" s="36">
        <v>107.4</v>
      </c>
      <c r="S11" s="36">
        <v>105.1</v>
      </c>
      <c r="T11" s="36">
        <v>106.3</v>
      </c>
      <c r="U11" s="36">
        <v>105.3</v>
      </c>
    </row>
    <row r="12" spans="1:22" x14ac:dyDescent="0.25">
      <c r="A12" t="s">
        <v>15</v>
      </c>
      <c r="B12" s="18">
        <v>99.8</v>
      </c>
      <c r="C12" s="18">
        <v>97.9</v>
      </c>
      <c r="D12" s="18">
        <v>101</v>
      </c>
      <c r="E12" s="18">
        <v>113</v>
      </c>
      <c r="F12" s="20">
        <v>115.2</v>
      </c>
      <c r="G12" s="18">
        <v>114.9</v>
      </c>
      <c r="H12" s="18">
        <v>117.5</v>
      </c>
      <c r="I12" s="18">
        <v>114.3</v>
      </c>
      <c r="J12" s="18">
        <v>115.2</v>
      </c>
      <c r="K12" s="35">
        <v>112.8</v>
      </c>
      <c r="L12" s="35">
        <v>114.4</v>
      </c>
      <c r="M12" s="35">
        <v>112.8</v>
      </c>
      <c r="N12" s="38">
        <v>113</v>
      </c>
      <c r="O12" s="35">
        <v>111.3</v>
      </c>
      <c r="P12" s="35">
        <v>111.9</v>
      </c>
      <c r="Q12" s="35">
        <v>111.4</v>
      </c>
      <c r="R12" s="35">
        <v>111.5</v>
      </c>
      <c r="S12" s="38">
        <v>110</v>
      </c>
      <c r="T12" s="35">
        <v>110.8</v>
      </c>
      <c r="U12" s="35">
        <v>112.4</v>
      </c>
    </row>
    <row r="13" spans="1:22" x14ac:dyDescent="0.25">
      <c r="A13" t="s">
        <v>30</v>
      </c>
      <c r="B13" s="21">
        <v>72.599999999999994</v>
      </c>
      <c r="C13" s="21">
        <v>70.900000000000006</v>
      </c>
      <c r="D13" s="19">
        <v>72</v>
      </c>
      <c r="E13" s="21">
        <v>82.6</v>
      </c>
      <c r="F13" s="21">
        <v>84.9</v>
      </c>
      <c r="G13" s="21">
        <v>86.8</v>
      </c>
      <c r="H13" s="21">
        <v>88.8</v>
      </c>
      <c r="I13" s="21">
        <v>84.1</v>
      </c>
      <c r="J13" s="21">
        <v>80.5</v>
      </c>
      <c r="K13" s="36">
        <v>78.2</v>
      </c>
      <c r="L13" s="36">
        <v>75.8</v>
      </c>
      <c r="M13" s="36">
        <v>72.900000000000006</v>
      </c>
      <c r="N13" s="36">
        <v>70.2</v>
      </c>
      <c r="O13" s="36">
        <v>68.5</v>
      </c>
      <c r="P13" s="36">
        <v>69.099999999999994</v>
      </c>
      <c r="Q13" s="36">
        <v>65.8</v>
      </c>
      <c r="R13" s="36">
        <v>63.3</v>
      </c>
      <c r="S13" s="36">
        <v>61.8</v>
      </c>
      <c r="T13" s="37">
        <v>62</v>
      </c>
      <c r="U13" s="37">
        <v>60</v>
      </c>
    </row>
    <row r="14" spans="1:22" x14ac:dyDescent="0.25">
      <c r="A14" t="s">
        <v>13</v>
      </c>
      <c r="B14" s="18">
        <v>136.5</v>
      </c>
      <c r="C14" s="18">
        <v>134.19999999999999</v>
      </c>
      <c r="D14" s="18">
        <v>137.19999999999999</v>
      </c>
      <c r="E14" s="18">
        <v>148.6</v>
      </c>
      <c r="F14" s="18">
        <v>153.69999999999999</v>
      </c>
      <c r="G14" s="18">
        <v>155</v>
      </c>
      <c r="H14" s="18">
        <v>158.19999999999999</v>
      </c>
      <c r="I14" s="18">
        <v>154.1</v>
      </c>
      <c r="J14" s="18">
        <v>151.80000000000001</v>
      </c>
      <c r="K14" s="35">
        <v>145.69999999999999</v>
      </c>
      <c r="L14" s="35">
        <v>146.6</v>
      </c>
      <c r="M14" s="35">
        <v>143.9</v>
      </c>
      <c r="N14" s="35">
        <v>139.9</v>
      </c>
      <c r="O14" s="35">
        <v>138.30000000000001</v>
      </c>
      <c r="P14" s="35">
        <v>137.1</v>
      </c>
      <c r="Q14" s="35">
        <v>137.69999999999999</v>
      </c>
      <c r="R14" s="35">
        <v>135.5</v>
      </c>
      <c r="S14" s="35">
        <v>134.80000000000001</v>
      </c>
      <c r="T14" s="35">
        <v>135.19999999999999</v>
      </c>
      <c r="U14" s="35">
        <v>136.9</v>
      </c>
    </row>
    <row r="15" spans="1:22" x14ac:dyDescent="0.25">
      <c r="A15" t="s">
        <v>24</v>
      </c>
      <c r="B15" s="21">
        <v>93.8</v>
      </c>
      <c r="C15" s="19">
        <v>93</v>
      </c>
      <c r="D15" s="21">
        <v>94.4</v>
      </c>
      <c r="E15" s="21">
        <v>110.5</v>
      </c>
      <c r="F15" s="21">
        <v>116.5</v>
      </c>
      <c r="G15" s="21">
        <v>114.9</v>
      </c>
      <c r="H15" s="21">
        <v>119.2</v>
      </c>
      <c r="I15" s="21">
        <v>109.2</v>
      </c>
      <c r="J15" s="21">
        <v>105.3</v>
      </c>
      <c r="K15" s="36">
        <v>96.5</v>
      </c>
      <c r="L15" s="36">
        <v>96.1</v>
      </c>
      <c r="M15" s="36">
        <v>89.4</v>
      </c>
      <c r="N15" s="36">
        <v>85.3</v>
      </c>
      <c r="O15" s="37">
        <v>81</v>
      </c>
      <c r="P15" s="36">
        <v>78.5</v>
      </c>
      <c r="Q15" s="36">
        <v>80.5</v>
      </c>
      <c r="R15" s="36">
        <v>75.099999999999994</v>
      </c>
      <c r="S15" s="36">
        <v>73.599999999999994</v>
      </c>
      <c r="T15" s="36">
        <v>72.599999999999994</v>
      </c>
      <c r="U15" s="36">
        <v>70.5</v>
      </c>
    </row>
    <row r="16" spans="1:22" x14ac:dyDescent="0.25">
      <c r="A16" t="s">
        <v>35</v>
      </c>
      <c r="B16" s="18">
        <v>36.9</v>
      </c>
      <c r="C16" s="18">
        <v>36.700000000000003</v>
      </c>
      <c r="D16" s="18">
        <v>37.200000000000003</v>
      </c>
      <c r="E16" s="18">
        <v>42.7</v>
      </c>
      <c r="F16" s="18">
        <v>44.2</v>
      </c>
      <c r="G16" s="18">
        <v>42.7</v>
      </c>
      <c r="H16" s="18">
        <v>44.8</v>
      </c>
      <c r="I16" s="18">
        <v>42.9</v>
      </c>
      <c r="J16" s="18">
        <v>43.2</v>
      </c>
      <c r="K16" s="35">
        <v>45.9</v>
      </c>
      <c r="L16" s="35">
        <v>43.8</v>
      </c>
      <c r="M16" s="38">
        <v>44</v>
      </c>
      <c r="N16" s="35">
        <v>42.8</v>
      </c>
      <c r="O16" s="35">
        <v>44.4</v>
      </c>
      <c r="P16" s="35">
        <v>46.5</v>
      </c>
      <c r="Q16" s="35">
        <v>42.3</v>
      </c>
      <c r="R16" s="35">
        <v>44.2</v>
      </c>
      <c r="S16" s="38">
        <v>45</v>
      </c>
      <c r="T16" s="35">
        <v>46.3</v>
      </c>
      <c r="U16" s="35">
        <v>46.4</v>
      </c>
    </row>
    <row r="17" spans="1:21" x14ac:dyDescent="0.25">
      <c r="A17" t="s">
        <v>33</v>
      </c>
      <c r="B17" s="21">
        <v>35.299999999999997</v>
      </c>
      <c r="C17" s="21">
        <v>35.799999999999997</v>
      </c>
      <c r="D17" s="21">
        <v>32.799999999999997</v>
      </c>
      <c r="E17" s="21">
        <v>40.9</v>
      </c>
      <c r="F17" s="21">
        <v>45.1</v>
      </c>
      <c r="G17" s="21">
        <v>46.2</v>
      </c>
      <c r="H17" s="21">
        <v>44.6</v>
      </c>
      <c r="I17" s="19">
        <v>44</v>
      </c>
      <c r="J17" s="21">
        <v>44.4</v>
      </c>
      <c r="K17" s="36">
        <v>43.3</v>
      </c>
      <c r="L17" s="36">
        <v>39.299999999999997</v>
      </c>
      <c r="M17" s="36">
        <v>39.1</v>
      </c>
      <c r="N17" s="37">
        <v>37</v>
      </c>
      <c r="O17" s="36">
        <v>38.1</v>
      </c>
      <c r="P17" s="36">
        <v>37.799999999999997</v>
      </c>
      <c r="Q17" s="36">
        <v>37.700000000000003</v>
      </c>
      <c r="R17" s="36">
        <v>36.700000000000003</v>
      </c>
      <c r="S17" s="36">
        <v>37.299999999999997</v>
      </c>
      <c r="T17" s="36">
        <v>39.1</v>
      </c>
      <c r="U17" s="36">
        <v>37.4</v>
      </c>
    </row>
    <row r="18" spans="1:21" x14ac:dyDescent="0.25">
      <c r="A18" t="s">
        <v>22</v>
      </c>
      <c r="B18" s="18">
        <v>20.3</v>
      </c>
      <c r="C18" s="18">
        <v>22.4</v>
      </c>
      <c r="D18" s="18">
        <v>22.4</v>
      </c>
      <c r="E18" s="18">
        <v>23.8</v>
      </c>
      <c r="F18" s="18">
        <v>25.9</v>
      </c>
      <c r="G18" s="18">
        <v>24.6</v>
      </c>
      <c r="H18" s="20">
        <v>28</v>
      </c>
      <c r="I18" s="18">
        <v>26.2</v>
      </c>
      <c r="J18" s="18">
        <v>25.5</v>
      </c>
      <c r="K18" s="35">
        <v>24.4</v>
      </c>
      <c r="L18" s="35">
        <v>22.5</v>
      </c>
      <c r="M18" s="35">
        <v>25.3</v>
      </c>
      <c r="N18" s="35">
        <v>24.6</v>
      </c>
      <c r="O18" s="35">
        <v>24.6</v>
      </c>
      <c r="P18" s="35">
        <v>28.3</v>
      </c>
      <c r="Q18" s="35">
        <v>28.2</v>
      </c>
      <c r="R18" s="35">
        <v>25.8</v>
      </c>
      <c r="S18" s="35">
        <v>25.6</v>
      </c>
      <c r="T18" s="35">
        <v>27.1</v>
      </c>
      <c r="U18" s="35">
        <v>26.8</v>
      </c>
    </row>
    <row r="19" spans="1:21" x14ac:dyDescent="0.25">
      <c r="A19" t="s">
        <v>29</v>
      </c>
      <c r="B19" s="19">
        <v>67</v>
      </c>
      <c r="C19" s="21">
        <v>65.3</v>
      </c>
      <c r="D19" s="21">
        <v>65.5</v>
      </c>
      <c r="E19" s="21">
        <v>69.900000000000006</v>
      </c>
      <c r="F19" s="21">
        <v>73.3</v>
      </c>
      <c r="G19" s="21">
        <v>79.3</v>
      </c>
      <c r="H19" s="21">
        <v>80.2</v>
      </c>
      <c r="I19" s="21">
        <v>76.8</v>
      </c>
      <c r="J19" s="21">
        <v>79.5</v>
      </c>
      <c r="K19" s="36">
        <v>76.2</v>
      </c>
      <c r="L19" s="36">
        <v>76.599999999999994</v>
      </c>
      <c r="M19" s="36">
        <v>76.400000000000006</v>
      </c>
      <c r="N19" s="36">
        <v>75.400000000000006</v>
      </c>
      <c r="O19" s="36">
        <v>73.8</v>
      </c>
      <c r="P19" s="36">
        <v>75.2</v>
      </c>
      <c r="Q19" s="36">
        <v>74.900000000000006</v>
      </c>
      <c r="R19" s="36">
        <v>74.599999999999994</v>
      </c>
      <c r="S19" s="36">
        <v>73.400000000000006</v>
      </c>
      <c r="T19" s="37">
        <v>76</v>
      </c>
      <c r="U19" s="36">
        <v>75.8</v>
      </c>
    </row>
    <row r="20" spans="1:21" x14ac:dyDescent="0.25">
      <c r="A20" t="s">
        <v>10</v>
      </c>
      <c r="B20" s="18">
        <v>40.6</v>
      </c>
      <c r="C20" s="20">
        <v>40</v>
      </c>
      <c r="D20" s="18">
        <v>41.3</v>
      </c>
      <c r="E20" s="18">
        <v>47.9</v>
      </c>
      <c r="F20" s="18">
        <v>50.4</v>
      </c>
      <c r="G20" s="18">
        <v>52.2</v>
      </c>
      <c r="H20" s="18">
        <v>55.6</v>
      </c>
      <c r="I20" s="18">
        <v>56.8</v>
      </c>
      <c r="J20" s="20">
        <v>54</v>
      </c>
      <c r="K20" s="35">
        <v>49.6</v>
      </c>
      <c r="L20" s="35">
        <v>51.2</v>
      </c>
      <c r="M20" s="35">
        <v>49.4</v>
      </c>
      <c r="N20" s="35">
        <v>48.9</v>
      </c>
      <c r="O20" s="35">
        <v>49.3</v>
      </c>
      <c r="P20" s="35">
        <v>49.2</v>
      </c>
      <c r="Q20" s="35">
        <v>47.4</v>
      </c>
      <c r="R20" s="35">
        <v>47.1</v>
      </c>
      <c r="S20" s="35">
        <v>47.7</v>
      </c>
      <c r="T20" s="35">
        <v>47.3</v>
      </c>
      <c r="U20" s="35">
        <v>46.4</v>
      </c>
    </row>
    <row r="21" spans="1:21" x14ac:dyDescent="0.25">
      <c r="A21" t="s">
        <v>25</v>
      </c>
      <c r="B21" s="21">
        <v>49.2</v>
      </c>
      <c r="C21" s="21">
        <v>48.6</v>
      </c>
      <c r="D21" s="21">
        <v>49.4</v>
      </c>
      <c r="E21" s="21">
        <v>55.2</v>
      </c>
      <c r="F21" s="21">
        <v>55.3</v>
      </c>
      <c r="G21" s="21">
        <v>54.7</v>
      </c>
      <c r="H21" s="21">
        <v>55.1</v>
      </c>
      <c r="I21" s="21">
        <v>52.8</v>
      </c>
      <c r="J21" s="19">
        <v>51</v>
      </c>
      <c r="K21" s="36">
        <v>50.5</v>
      </c>
      <c r="L21" s="36">
        <v>48.7</v>
      </c>
      <c r="M21" s="36">
        <v>48.6</v>
      </c>
      <c r="N21" s="36">
        <v>46.7</v>
      </c>
      <c r="O21" s="36">
        <v>48.4</v>
      </c>
      <c r="P21" s="36">
        <v>46.8</v>
      </c>
      <c r="Q21" s="36">
        <v>45.5</v>
      </c>
      <c r="R21" s="36">
        <v>44.5</v>
      </c>
      <c r="S21" s="36">
        <v>45.2</v>
      </c>
      <c r="T21" s="37">
        <v>44</v>
      </c>
      <c r="U21" s="36">
        <v>43.3</v>
      </c>
    </row>
    <row r="22" spans="1:21" x14ac:dyDescent="0.25">
      <c r="A22" t="s">
        <v>16</v>
      </c>
      <c r="B22" s="18">
        <v>71.2</v>
      </c>
      <c r="C22" s="18">
        <v>70.599999999999994</v>
      </c>
      <c r="D22" s="18">
        <v>73.099999999999994</v>
      </c>
      <c r="E22" s="18">
        <v>81.900000000000006</v>
      </c>
      <c r="F22" s="18">
        <v>78.3</v>
      </c>
      <c r="G22" s="20">
        <v>82.9</v>
      </c>
      <c r="H22" s="18">
        <v>86.7</v>
      </c>
      <c r="I22" s="20">
        <v>86</v>
      </c>
      <c r="J22" s="18">
        <v>84.1</v>
      </c>
      <c r="K22" s="35">
        <v>82.4</v>
      </c>
      <c r="L22" s="35">
        <v>83.4</v>
      </c>
      <c r="M22" s="35">
        <v>82.5</v>
      </c>
      <c r="N22" s="38">
        <v>81</v>
      </c>
      <c r="O22" s="35">
        <v>78.400000000000006</v>
      </c>
      <c r="P22" s="35">
        <v>79.900000000000006</v>
      </c>
      <c r="Q22" s="35">
        <v>78.5</v>
      </c>
      <c r="R22" s="35">
        <v>78.599999999999994</v>
      </c>
      <c r="S22" s="35">
        <v>78.599999999999994</v>
      </c>
      <c r="T22" s="35">
        <v>80.900000000000006</v>
      </c>
      <c r="U22" s="35">
        <v>82.9</v>
      </c>
    </row>
    <row r="23" spans="1:21" x14ac:dyDescent="0.25">
      <c r="A23" t="s">
        <v>34</v>
      </c>
      <c r="B23" s="19">
        <v>47</v>
      </c>
      <c r="C23" s="21">
        <v>45.7</v>
      </c>
      <c r="D23" s="21">
        <v>47.6</v>
      </c>
      <c r="E23" s="21">
        <v>54.7</v>
      </c>
      <c r="F23" s="21">
        <v>56.4</v>
      </c>
      <c r="G23" s="21">
        <v>57.2</v>
      </c>
      <c r="H23" s="21">
        <v>58.6</v>
      </c>
      <c r="I23" s="21">
        <v>56.9</v>
      </c>
      <c r="J23" s="21">
        <v>55.8</v>
      </c>
      <c r="K23" s="37">
        <v>53</v>
      </c>
      <c r="L23" s="36">
        <v>51.4</v>
      </c>
      <c r="M23" s="36">
        <v>50.9</v>
      </c>
      <c r="N23" s="36">
        <v>49.8</v>
      </c>
      <c r="O23" s="36">
        <v>48.8</v>
      </c>
      <c r="P23" s="36">
        <v>47.9</v>
      </c>
      <c r="Q23" s="36">
        <v>48.2</v>
      </c>
      <c r="R23" s="36">
        <v>48.6</v>
      </c>
      <c r="S23" s="36">
        <v>49.7</v>
      </c>
      <c r="T23" s="36">
        <v>51.5</v>
      </c>
      <c r="U23" s="36">
        <v>52.3</v>
      </c>
    </row>
    <row r="24" spans="1:21" x14ac:dyDescent="0.25">
      <c r="A24" t="s">
        <v>23</v>
      </c>
      <c r="B24" s="20">
        <v>119</v>
      </c>
      <c r="C24" s="18">
        <v>116.6</v>
      </c>
      <c r="D24" s="18">
        <v>119.1</v>
      </c>
      <c r="E24" s="18">
        <v>126.3</v>
      </c>
      <c r="F24" s="18">
        <v>131.5</v>
      </c>
      <c r="G24" s="18">
        <v>134.9</v>
      </c>
      <c r="H24" s="18">
        <v>138.1</v>
      </c>
      <c r="I24" s="18">
        <v>133.80000000000001</v>
      </c>
      <c r="J24" s="18">
        <v>128.4</v>
      </c>
      <c r="K24" s="35">
        <v>123.9</v>
      </c>
      <c r="L24" s="35">
        <v>123.2</v>
      </c>
      <c r="M24" s="35">
        <v>121.2</v>
      </c>
      <c r="N24" s="35">
        <v>117.4</v>
      </c>
      <c r="O24" s="35">
        <v>111.2</v>
      </c>
      <c r="P24" s="35">
        <v>111.1</v>
      </c>
      <c r="Q24" s="35">
        <v>108.8</v>
      </c>
      <c r="R24" s="35">
        <v>106.3</v>
      </c>
      <c r="S24" s="35">
        <v>97.9</v>
      </c>
      <c r="T24" s="35">
        <v>99.4</v>
      </c>
      <c r="U24" s="35">
        <v>100.7</v>
      </c>
    </row>
    <row r="25" spans="1:21" x14ac:dyDescent="0.25">
      <c r="A25" t="s">
        <v>36</v>
      </c>
      <c r="B25" s="21">
        <v>34.9</v>
      </c>
      <c r="C25" s="21">
        <v>35.1</v>
      </c>
      <c r="D25" s="21">
        <v>37.1</v>
      </c>
      <c r="E25" s="21">
        <v>40.299999999999997</v>
      </c>
      <c r="F25" s="21">
        <v>42.6</v>
      </c>
      <c r="G25" s="21">
        <v>46.7</v>
      </c>
      <c r="H25" s="19">
        <v>46.9</v>
      </c>
      <c r="I25" s="21">
        <v>46.6</v>
      </c>
      <c r="J25" s="21">
        <v>47.8</v>
      </c>
      <c r="K25" s="36">
        <v>48.3</v>
      </c>
      <c r="L25" s="36">
        <v>48.2</v>
      </c>
      <c r="M25" s="36">
        <v>48.4</v>
      </c>
      <c r="N25" s="36">
        <v>48.4</v>
      </c>
      <c r="O25" s="36">
        <v>47.9</v>
      </c>
      <c r="P25" s="36">
        <v>49.7</v>
      </c>
      <c r="Q25" s="36">
        <v>48.8</v>
      </c>
      <c r="R25" s="36">
        <v>49.5</v>
      </c>
      <c r="S25" s="36">
        <v>48.9</v>
      </c>
      <c r="T25" s="36">
        <v>51.6</v>
      </c>
      <c r="U25" s="36">
        <v>51.1</v>
      </c>
    </row>
    <row r="26" spans="1:21" x14ac:dyDescent="0.25">
      <c r="A26" t="s">
        <v>26</v>
      </c>
      <c r="B26" s="18">
        <v>67.599999999999994</v>
      </c>
      <c r="C26" s="18">
        <v>65.400000000000006</v>
      </c>
      <c r="D26" s="18">
        <v>68.5</v>
      </c>
      <c r="E26" s="18">
        <v>77.599999999999994</v>
      </c>
      <c r="F26" s="18">
        <v>77.599999999999994</v>
      </c>
      <c r="G26" s="18">
        <v>79.599999999999994</v>
      </c>
      <c r="H26" s="18">
        <v>84.8</v>
      </c>
      <c r="I26" s="18">
        <v>79.8</v>
      </c>
      <c r="J26" s="18">
        <v>79.2</v>
      </c>
      <c r="K26" s="35">
        <v>74.8</v>
      </c>
      <c r="L26" s="35">
        <v>75.900000000000006</v>
      </c>
      <c r="M26" s="35">
        <v>75.599999999999994</v>
      </c>
      <c r="N26" s="38">
        <v>75</v>
      </c>
      <c r="O26" s="35">
        <v>72.7</v>
      </c>
      <c r="P26" s="35">
        <v>71.900000000000006</v>
      </c>
      <c r="Q26" s="38">
        <v>70</v>
      </c>
      <c r="R26" s="38">
        <v>71</v>
      </c>
      <c r="S26" s="35">
        <v>68.400000000000006</v>
      </c>
      <c r="T26" s="38">
        <v>70</v>
      </c>
      <c r="U26" s="35">
        <v>69.5</v>
      </c>
    </row>
    <row r="27" spans="1:21" x14ac:dyDescent="0.25">
      <c r="A27" t="s">
        <v>31</v>
      </c>
      <c r="B27" s="21">
        <v>48.4</v>
      </c>
      <c r="C27" s="19">
        <v>48</v>
      </c>
      <c r="D27" s="19">
        <v>49</v>
      </c>
      <c r="E27" s="21">
        <v>59.1</v>
      </c>
      <c r="F27" s="21">
        <v>59.2</v>
      </c>
      <c r="G27" s="21">
        <v>58.8</v>
      </c>
      <c r="H27" s="21">
        <v>58.7</v>
      </c>
      <c r="I27" s="21">
        <v>59.7</v>
      </c>
      <c r="J27" s="21">
        <v>59.6</v>
      </c>
      <c r="K27" s="36">
        <v>60.2</v>
      </c>
      <c r="L27" s="36">
        <v>59.7</v>
      </c>
      <c r="M27" s="36">
        <v>58.7</v>
      </c>
      <c r="N27" s="36">
        <v>57.2</v>
      </c>
      <c r="O27" s="36">
        <v>57.7</v>
      </c>
      <c r="P27" s="36">
        <v>57.9</v>
      </c>
      <c r="Q27" s="36">
        <v>59.4</v>
      </c>
      <c r="R27" s="36">
        <v>58.3</v>
      </c>
      <c r="S27" s="36">
        <v>56.1</v>
      </c>
      <c r="T27" s="36">
        <v>60.6</v>
      </c>
      <c r="U27" s="36">
        <v>60.4</v>
      </c>
    </row>
    <row r="28" spans="1:21" x14ac:dyDescent="0.25">
      <c r="A28" t="s">
        <v>17</v>
      </c>
      <c r="B28" s="18">
        <v>65.400000000000006</v>
      </c>
      <c r="C28" s="18">
        <v>64.900000000000006</v>
      </c>
      <c r="D28" s="18">
        <v>69.599999999999994</v>
      </c>
      <c r="E28" s="20">
        <v>74.099999999999994</v>
      </c>
      <c r="F28" s="18">
        <v>72.2</v>
      </c>
      <c r="G28" s="18">
        <v>74.7</v>
      </c>
      <c r="H28" s="18">
        <v>75.599999999999994</v>
      </c>
      <c r="I28" s="18">
        <v>74.599999999999994</v>
      </c>
      <c r="J28" s="20">
        <v>74</v>
      </c>
      <c r="K28" s="35">
        <v>73.099999999999994</v>
      </c>
      <c r="L28" s="38">
        <v>73</v>
      </c>
      <c r="M28" s="35">
        <v>73.099999999999994</v>
      </c>
      <c r="N28" s="35">
        <v>72.400000000000006</v>
      </c>
      <c r="O28" s="38">
        <v>74</v>
      </c>
      <c r="P28" s="35">
        <v>73.599999999999994</v>
      </c>
      <c r="Q28" s="35">
        <v>74.8</v>
      </c>
      <c r="R28" s="35">
        <v>74.8</v>
      </c>
      <c r="S28" s="35">
        <v>77.3</v>
      </c>
      <c r="T28" s="35">
        <v>78.099999999999994</v>
      </c>
      <c r="U28" s="35">
        <v>80.099999999999994</v>
      </c>
    </row>
    <row r="29" spans="1:21" x14ac:dyDescent="0.25">
      <c r="A29" t="s">
        <v>28</v>
      </c>
      <c r="B29" s="21">
        <v>35.799999999999997</v>
      </c>
      <c r="C29" s="21">
        <v>35.6</v>
      </c>
      <c r="D29" s="21">
        <v>36.6</v>
      </c>
      <c r="E29" s="21">
        <v>37.799999999999997</v>
      </c>
      <c r="F29" s="21">
        <v>38.9</v>
      </c>
      <c r="G29" s="21">
        <v>40.200000000000003</v>
      </c>
      <c r="H29" s="21">
        <v>40.1</v>
      </c>
      <c r="I29" s="21">
        <v>38.4</v>
      </c>
      <c r="J29" s="21">
        <v>36.6</v>
      </c>
      <c r="K29" s="36">
        <v>36.700000000000003</v>
      </c>
      <c r="L29" s="36">
        <v>35.200000000000003</v>
      </c>
      <c r="M29" s="37">
        <v>34</v>
      </c>
      <c r="N29" s="36">
        <v>34.4</v>
      </c>
      <c r="O29" s="36">
        <v>33.6</v>
      </c>
      <c r="P29" s="36">
        <v>32.4</v>
      </c>
      <c r="Q29" s="36">
        <v>31.2</v>
      </c>
      <c r="R29" s="36">
        <v>30.2</v>
      </c>
      <c r="S29" s="36">
        <v>31.4</v>
      </c>
      <c r="T29" s="36">
        <v>30.9</v>
      </c>
      <c r="U29" s="36">
        <v>31.6</v>
      </c>
    </row>
    <row r="30" spans="1:21" x14ac:dyDescent="0.25">
      <c r="A30" t="s">
        <v>20</v>
      </c>
      <c r="B30" s="18">
        <v>34.799999999999997</v>
      </c>
      <c r="C30" s="18">
        <v>39.9</v>
      </c>
      <c r="D30" s="18">
        <v>40.9</v>
      </c>
      <c r="E30" s="18">
        <v>40.5</v>
      </c>
      <c r="F30" s="18">
        <v>40.299999999999997</v>
      </c>
      <c r="G30" s="18">
        <v>45.2</v>
      </c>
      <c r="H30" s="18">
        <v>42.4</v>
      </c>
      <c r="I30" s="18">
        <v>37.6</v>
      </c>
      <c r="J30" s="18">
        <v>36.4</v>
      </c>
      <c r="K30" s="35">
        <v>41.3</v>
      </c>
      <c r="L30" s="35">
        <v>34.4</v>
      </c>
      <c r="M30" s="35">
        <v>34.200000000000003</v>
      </c>
      <c r="N30" s="35">
        <v>34.1</v>
      </c>
      <c r="O30" s="35">
        <v>36.5</v>
      </c>
      <c r="P30" s="35">
        <v>33.200000000000003</v>
      </c>
      <c r="Q30" s="35">
        <v>32.1</v>
      </c>
      <c r="R30" s="35">
        <v>35.6</v>
      </c>
      <c r="S30" s="35">
        <v>44.3</v>
      </c>
      <c r="T30" s="35">
        <v>42.1</v>
      </c>
      <c r="U30" s="35">
        <v>43.4</v>
      </c>
    </row>
    <row r="38" spans="20:20" x14ac:dyDescent="0.25">
      <c r="T38" s="32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zoomScale="60" zoomScaleNormal="6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0" width="14.85546875" customWidth="1"/>
    <col min="21" max="21" width="12.5703125" customWidth="1"/>
    <col min="22" max="22" width="16.140625" customWidth="1"/>
  </cols>
  <sheetData>
    <row r="1" spans="1:23" ht="48" x14ac:dyDescent="0.25">
      <c r="A1" s="9"/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2</v>
      </c>
      <c r="M1" s="22" t="s">
        <v>49</v>
      </c>
      <c r="N1" s="22" t="s">
        <v>52</v>
      </c>
      <c r="O1" s="22" t="s">
        <v>53</v>
      </c>
      <c r="P1" s="22" t="s">
        <v>54</v>
      </c>
      <c r="Q1" s="22" t="s">
        <v>55</v>
      </c>
      <c r="R1" s="22" t="s">
        <v>57</v>
      </c>
      <c r="S1" s="22" t="s">
        <v>58</v>
      </c>
      <c r="T1" s="22" t="s">
        <v>61</v>
      </c>
      <c r="U1" s="22" t="s">
        <v>62</v>
      </c>
      <c r="V1" s="34" t="s">
        <v>43</v>
      </c>
    </row>
    <row r="2" spans="1:23" x14ac:dyDescent="0.25">
      <c r="A2" t="s">
        <v>51</v>
      </c>
      <c r="B2" s="18">
        <v>10366595.699999999</v>
      </c>
      <c r="C2" s="18">
        <v>11057012.6</v>
      </c>
      <c r="D2" s="18">
        <v>11224758.800000001</v>
      </c>
      <c r="E2" s="18">
        <v>11195997.6</v>
      </c>
      <c r="F2" s="18">
        <v>11508481.6</v>
      </c>
      <c r="G2" s="27">
        <v>11703057.300000001</v>
      </c>
      <c r="H2" s="27">
        <v>11827477.800000001</v>
      </c>
      <c r="I2" s="35">
        <v>11837387.6</v>
      </c>
      <c r="J2" s="38">
        <v>12071442</v>
      </c>
      <c r="K2" s="35">
        <v>12195326.199999999</v>
      </c>
      <c r="L2" s="35">
        <v>12240404.1</v>
      </c>
      <c r="M2" s="35">
        <v>12285818.6</v>
      </c>
      <c r="N2" s="35">
        <v>12494192.300000001</v>
      </c>
      <c r="O2" s="35">
        <v>12626986.4</v>
      </c>
      <c r="P2" s="38">
        <v>12737312</v>
      </c>
      <c r="Q2" s="35">
        <v>12752945.4</v>
      </c>
      <c r="R2" s="35">
        <v>12939269.1</v>
      </c>
      <c r="S2" s="35">
        <v>13098686.800000001</v>
      </c>
      <c r="T2" s="31">
        <f>(S2/O2)*100-100</f>
        <v>3.7356530296096793</v>
      </c>
      <c r="U2" s="31">
        <f>(S2/R2)*100-100</f>
        <v>1.2320456338604373</v>
      </c>
      <c r="V2" s="31">
        <f>S2/'[5]Iedz_sk. uz 2024'!B2*1000</f>
        <v>37.416525681488871</v>
      </c>
      <c r="W2" s="16"/>
    </row>
    <row r="3" spans="1:23" x14ac:dyDescent="0.25">
      <c r="A3" t="s">
        <v>12</v>
      </c>
      <c r="B3" s="19">
        <v>492162</v>
      </c>
      <c r="C3" s="19">
        <v>524284</v>
      </c>
      <c r="D3" s="19">
        <v>515926</v>
      </c>
      <c r="E3" s="19">
        <v>515219</v>
      </c>
      <c r="F3" s="19">
        <v>537276</v>
      </c>
      <c r="G3" s="29">
        <v>546455</v>
      </c>
      <c r="H3" s="29">
        <v>548085</v>
      </c>
      <c r="I3" s="37">
        <v>548775</v>
      </c>
      <c r="J3" s="37">
        <v>562336</v>
      </c>
      <c r="K3" s="37">
        <v>573411</v>
      </c>
      <c r="L3" s="37">
        <v>574685</v>
      </c>
      <c r="M3" s="37">
        <v>578336</v>
      </c>
      <c r="N3" s="37">
        <v>599986</v>
      </c>
      <c r="O3" s="37">
        <v>604353</v>
      </c>
      <c r="P3" s="37">
        <v>623073</v>
      </c>
      <c r="Q3" s="37">
        <v>614991</v>
      </c>
      <c r="R3" s="37">
        <v>638811</v>
      </c>
      <c r="S3" s="37">
        <v>643419</v>
      </c>
      <c r="T3" s="31">
        <f t="shared" ref="T3:T30" si="0">(S3/O3)*100-100</f>
        <v>6.464102933219479</v>
      </c>
      <c r="U3" s="31">
        <f t="shared" ref="U3:U30" si="1">(R3/Q3)*100-100</f>
        <v>3.8732274130840949</v>
      </c>
      <c r="V3" s="31">
        <f>S3/'[5]Iedz_sk. uz 2024'!B3*1000</f>
        <v>54.37933869273192</v>
      </c>
    </row>
    <row r="4" spans="1:23" x14ac:dyDescent="0.25">
      <c r="A4" t="s">
        <v>38</v>
      </c>
      <c r="B4" s="20">
        <v>12331</v>
      </c>
      <c r="C4" s="18">
        <v>12846.4</v>
      </c>
      <c r="D4" s="18">
        <v>15269.6</v>
      </c>
      <c r="E4" s="18">
        <v>15131.7</v>
      </c>
      <c r="F4" s="18">
        <v>15276.8</v>
      </c>
      <c r="G4" s="28">
        <v>15726</v>
      </c>
      <c r="H4" s="27">
        <v>15827.4</v>
      </c>
      <c r="I4" s="35">
        <v>17013.2</v>
      </c>
      <c r="J4" s="35">
        <v>16235.6</v>
      </c>
      <c r="K4" s="35">
        <v>16445.7</v>
      </c>
      <c r="L4" s="35">
        <v>18709.7</v>
      </c>
      <c r="M4" s="35">
        <v>19353.099999999999</v>
      </c>
      <c r="N4" s="35">
        <v>19767.5</v>
      </c>
      <c r="O4" s="35">
        <v>19623.599999999999</v>
      </c>
      <c r="P4" s="35">
        <v>19457.5</v>
      </c>
      <c r="Q4" s="35">
        <v>21673.599999999999</v>
      </c>
      <c r="R4" s="35">
        <v>21556.2</v>
      </c>
      <c r="S4" s="35">
        <v>21887.9</v>
      </c>
      <c r="T4" s="31">
        <f t="shared" si="0"/>
        <v>11.538657534805054</v>
      </c>
      <c r="U4" s="31">
        <f t="shared" si="1"/>
        <v>-0.5416728185442139</v>
      </c>
      <c r="V4" s="31">
        <f>S4/'[5]Iedz_sk. uz 2024'!B4*1000</f>
        <v>3.3958520706212618</v>
      </c>
    </row>
    <row r="5" spans="1:23" x14ac:dyDescent="0.25">
      <c r="A5" t="s">
        <v>32</v>
      </c>
      <c r="B5" s="21">
        <v>69171.8</v>
      </c>
      <c r="C5" s="21">
        <v>84706.7</v>
      </c>
      <c r="D5" s="21">
        <v>79798.2</v>
      </c>
      <c r="E5" s="21">
        <v>81922.899999999994</v>
      </c>
      <c r="F5" s="21">
        <v>96107.3</v>
      </c>
      <c r="G5" s="30">
        <v>98749.5</v>
      </c>
      <c r="H5" s="30">
        <v>95442.1</v>
      </c>
      <c r="I5" s="36">
        <v>103256.6</v>
      </c>
      <c r="J5" s="37">
        <v>110119</v>
      </c>
      <c r="K5" s="36">
        <v>112925.4</v>
      </c>
      <c r="L5" s="36">
        <v>121524.3</v>
      </c>
      <c r="M5" s="36">
        <v>124300.6</v>
      </c>
      <c r="N5" s="36">
        <v>131936.79999999999</v>
      </c>
      <c r="O5" s="36">
        <v>132707.4</v>
      </c>
      <c r="P5" s="36">
        <v>132053.70000000001</v>
      </c>
      <c r="Q5" s="36">
        <v>130804.2</v>
      </c>
      <c r="R5" s="36">
        <v>131899.79999999999</v>
      </c>
      <c r="S5" s="36">
        <v>132719.5</v>
      </c>
      <c r="T5" s="31">
        <f t="shared" si="0"/>
        <v>9.1178035286816339E-3</v>
      </c>
      <c r="U5" s="31">
        <f t="shared" si="1"/>
        <v>0.83758778387850441</v>
      </c>
      <c r="V5" s="31">
        <f>S5/'[5]Iedz_sk. uz 2024'!B5*1000</f>
        <v>12.175480973216501</v>
      </c>
    </row>
    <row r="6" spans="1:23" x14ac:dyDescent="0.25">
      <c r="A6" t="s">
        <v>27</v>
      </c>
      <c r="B6" s="18">
        <v>103835.9</v>
      </c>
      <c r="C6" s="18">
        <v>128047.1</v>
      </c>
      <c r="D6" s="18">
        <v>130704.9</v>
      </c>
      <c r="E6" s="18">
        <v>131859.70000000001</v>
      </c>
      <c r="F6" s="18">
        <v>127263.8</v>
      </c>
      <c r="G6" s="27">
        <v>143517.1</v>
      </c>
      <c r="H6" s="27">
        <v>144778.5</v>
      </c>
      <c r="I6" s="35">
        <v>139787.70000000001</v>
      </c>
      <c r="J6" s="35">
        <v>131394.1</v>
      </c>
      <c r="K6" s="35">
        <v>130776.6</v>
      </c>
      <c r="L6" s="35">
        <v>130249.60000000001</v>
      </c>
      <c r="M6" s="35">
        <v>130333.2</v>
      </c>
      <c r="N6" s="35">
        <v>130034.5</v>
      </c>
      <c r="O6" s="35">
        <v>132151.79999999999</v>
      </c>
      <c r="P6" s="35">
        <v>129926.5</v>
      </c>
      <c r="Q6" s="35">
        <v>126403.5</v>
      </c>
      <c r="R6" s="35">
        <v>126497.7</v>
      </c>
      <c r="S6" s="35">
        <v>128412.9</v>
      </c>
      <c r="T6" s="31">
        <f t="shared" si="0"/>
        <v>-2.8292463666783192</v>
      </c>
      <c r="U6" s="31">
        <f t="shared" si="1"/>
        <v>7.4523252916264937E-2</v>
      </c>
      <c r="V6" s="31">
        <f>S6/'[5]Iedz_sk. uz 2024'!B6*1000</f>
        <v>21.54127432019699</v>
      </c>
    </row>
    <row r="7" spans="1:23" x14ac:dyDescent="0.25">
      <c r="A7" t="s">
        <v>21</v>
      </c>
      <c r="B7" s="21">
        <v>2114795.7999999998</v>
      </c>
      <c r="C7" s="21">
        <v>2284851.9</v>
      </c>
      <c r="D7" s="21">
        <v>2359003.2999999998</v>
      </c>
      <c r="E7" s="21">
        <v>2340848.9</v>
      </c>
      <c r="F7" s="21">
        <v>2369871.9</v>
      </c>
      <c r="G7" s="30">
        <v>2419762.2999999998</v>
      </c>
      <c r="H7" s="30">
        <v>2453544.9</v>
      </c>
      <c r="I7" s="36">
        <v>2502817.4</v>
      </c>
      <c r="J7" s="36">
        <v>2504867.1</v>
      </c>
      <c r="K7" s="37">
        <v>2542827</v>
      </c>
      <c r="L7" s="36">
        <v>2556374.7000000002</v>
      </c>
      <c r="M7" s="37">
        <v>2569897</v>
      </c>
      <c r="N7" s="36">
        <v>2597355.6</v>
      </c>
      <c r="O7" s="36">
        <v>2595555.2999999998</v>
      </c>
      <c r="P7" s="36">
        <v>2637724.1</v>
      </c>
      <c r="Q7" s="36">
        <v>2631777.2000000002</v>
      </c>
      <c r="R7" s="36">
        <v>2637991.7000000002</v>
      </c>
      <c r="S7" s="37">
        <v>2634221</v>
      </c>
      <c r="T7" s="31">
        <f t="shared" si="0"/>
        <v>1.4896889309197263</v>
      </c>
      <c r="U7" s="31">
        <f t="shared" si="1"/>
        <v>0.23613321066844151</v>
      </c>
      <c r="V7" s="31">
        <f>S7/'[5]Iedz_sk. uz 2024'!B7*1000</f>
        <v>31.568350410449995</v>
      </c>
    </row>
    <row r="8" spans="1:23" x14ac:dyDescent="0.25">
      <c r="A8" t="s">
        <v>37</v>
      </c>
      <c r="B8" s="18">
        <v>2511.1</v>
      </c>
      <c r="C8" s="18">
        <v>5088.8999999999996</v>
      </c>
      <c r="D8" s="18">
        <v>5128.2</v>
      </c>
      <c r="E8" s="18">
        <v>5094.3999999999996</v>
      </c>
      <c r="F8" s="18">
        <v>5320.4</v>
      </c>
      <c r="G8" s="27">
        <v>5522.7</v>
      </c>
      <c r="H8" s="27">
        <v>5751.8</v>
      </c>
      <c r="I8" s="35">
        <v>5793.8</v>
      </c>
      <c r="J8" s="35">
        <v>5912.2</v>
      </c>
      <c r="K8" s="35">
        <v>5986.9</v>
      </c>
      <c r="L8" s="35">
        <v>5876.4</v>
      </c>
      <c r="M8" s="38">
        <v>6965</v>
      </c>
      <c r="N8" s="38">
        <v>6620</v>
      </c>
      <c r="O8" s="35">
        <v>7167.2</v>
      </c>
      <c r="P8" s="35">
        <v>7091.9</v>
      </c>
      <c r="Q8" s="35">
        <v>7707.7</v>
      </c>
      <c r="R8" s="35">
        <v>9233.4</v>
      </c>
      <c r="S8" s="35">
        <v>9161.9</v>
      </c>
      <c r="T8" s="31">
        <f t="shared" si="0"/>
        <v>27.830952115191423</v>
      </c>
      <c r="U8" s="31">
        <f t="shared" si="1"/>
        <v>19.79449122306265</v>
      </c>
      <c r="V8" s="31">
        <f>S8/'[5]Iedz_sk. uz 2024'!B8*1000</f>
        <v>6.6647171319725871</v>
      </c>
    </row>
    <row r="9" spans="1:23" x14ac:dyDescent="0.25">
      <c r="A9" t="s">
        <v>14</v>
      </c>
      <c r="B9" s="21">
        <v>213611.6</v>
      </c>
      <c r="C9" s="21">
        <v>225786.9</v>
      </c>
      <c r="D9" s="19">
        <v>227157.9</v>
      </c>
      <c r="E9" s="21">
        <v>217884.9</v>
      </c>
      <c r="F9" s="21">
        <v>230416.3</v>
      </c>
      <c r="G9" s="30">
        <v>234524.7</v>
      </c>
      <c r="H9" s="29">
        <v>236299</v>
      </c>
      <c r="I9" s="36">
        <v>236127.3</v>
      </c>
      <c r="J9" s="36">
        <v>235181.8</v>
      </c>
      <c r="K9" s="36">
        <v>236610.3</v>
      </c>
      <c r="L9" s="36">
        <v>236110.1</v>
      </c>
      <c r="M9" s="36">
        <v>224779.7</v>
      </c>
      <c r="N9" s="36">
        <v>223626.5</v>
      </c>
      <c r="O9" s="36">
        <v>223081.3</v>
      </c>
      <c r="P9" s="36">
        <v>222597.7</v>
      </c>
      <c r="Q9" s="36">
        <v>220724.1</v>
      </c>
      <c r="R9" s="36">
        <v>215719.9</v>
      </c>
      <c r="S9" s="36">
        <v>216681.4</v>
      </c>
      <c r="T9" s="31">
        <f t="shared" si="0"/>
        <v>-2.8688644005571007</v>
      </c>
      <c r="U9" s="31">
        <f t="shared" si="1"/>
        <v>-2.2671742686910932</v>
      </c>
      <c r="V9" s="31">
        <f>S9/'[5]Iedz_sk. uz 2024'!B9*1000</f>
        <v>40.548148744200063</v>
      </c>
    </row>
    <row r="10" spans="1:23" x14ac:dyDescent="0.25">
      <c r="A10" t="s">
        <v>18</v>
      </c>
      <c r="B10" s="20">
        <v>330069</v>
      </c>
      <c r="C10" s="20">
        <v>334314</v>
      </c>
      <c r="D10" s="20">
        <v>338162</v>
      </c>
      <c r="E10" s="20">
        <v>341588</v>
      </c>
      <c r="F10" s="20">
        <v>344705</v>
      </c>
      <c r="G10" s="28">
        <v>354540</v>
      </c>
      <c r="H10" s="28">
        <v>357791</v>
      </c>
      <c r="I10" s="38">
        <v>364141</v>
      </c>
      <c r="J10" s="38">
        <v>368392</v>
      </c>
      <c r="K10" s="38">
        <v>369817</v>
      </c>
      <c r="L10" s="38">
        <v>368156</v>
      </c>
      <c r="M10" s="38">
        <v>368005</v>
      </c>
      <c r="N10" s="38">
        <v>366941</v>
      </c>
      <c r="O10" s="38">
        <v>369346</v>
      </c>
      <c r="P10" s="38">
        <v>371483</v>
      </c>
      <c r="Q10" s="38">
        <v>369099</v>
      </c>
      <c r="R10" s="38">
        <v>368365</v>
      </c>
      <c r="S10" s="38">
        <v>369416</v>
      </c>
      <c r="T10" s="31">
        <f t="shared" si="0"/>
        <v>1.8952418599369025E-2</v>
      </c>
      <c r="U10" s="31">
        <f t="shared" si="1"/>
        <v>-0.19886263576979957</v>
      </c>
      <c r="V10" s="31">
        <f>S10/'[5]Iedz_sk. uz 2024'!B10*1000</f>
        <v>35.530359011321615</v>
      </c>
    </row>
    <row r="11" spans="1:23" x14ac:dyDescent="0.25">
      <c r="A11" t="s">
        <v>19</v>
      </c>
      <c r="B11" s="19">
        <v>1258745</v>
      </c>
      <c r="C11" s="19">
        <v>1325133</v>
      </c>
      <c r="D11" s="19">
        <v>1342410</v>
      </c>
      <c r="E11" s="19">
        <v>1345786</v>
      </c>
      <c r="F11" s="19">
        <v>1394046</v>
      </c>
      <c r="G11" s="29">
        <v>1425828</v>
      </c>
      <c r="H11" s="29">
        <v>1433433</v>
      </c>
      <c r="I11" s="37">
        <v>1429404</v>
      </c>
      <c r="J11" s="37">
        <v>1456014</v>
      </c>
      <c r="K11" s="37">
        <v>1477522</v>
      </c>
      <c r="L11" s="37">
        <v>1505975</v>
      </c>
      <c r="M11" s="37">
        <v>1504105</v>
      </c>
      <c r="N11" s="37">
        <v>1536723</v>
      </c>
      <c r="O11" s="37">
        <v>1570119</v>
      </c>
      <c r="P11" s="37">
        <v>1578812</v>
      </c>
      <c r="Q11" s="37">
        <v>1575372</v>
      </c>
      <c r="R11" s="37">
        <v>1614709</v>
      </c>
      <c r="S11" s="37">
        <v>1626063</v>
      </c>
      <c r="T11" s="31">
        <f t="shared" si="0"/>
        <v>3.5630420369411553</v>
      </c>
      <c r="U11" s="31">
        <f t="shared" si="1"/>
        <v>2.4969975345505731</v>
      </c>
      <c r="V11" s="31">
        <f>S11/'[5]Iedz_sk. uz 2024'!B11*1000</f>
        <v>33.450888284163049</v>
      </c>
    </row>
    <row r="12" spans="1:23" x14ac:dyDescent="0.25">
      <c r="A12" t="s">
        <v>15</v>
      </c>
      <c r="B12" s="20">
        <v>2444402</v>
      </c>
      <c r="C12" s="20">
        <v>2643359</v>
      </c>
      <c r="D12" s="20">
        <v>2677932</v>
      </c>
      <c r="E12" s="20">
        <v>2662105</v>
      </c>
      <c r="F12" s="20">
        <v>2750648</v>
      </c>
      <c r="G12" s="28">
        <v>2773327</v>
      </c>
      <c r="H12" s="28">
        <v>2844625</v>
      </c>
      <c r="I12" s="35">
        <v>2828928.3</v>
      </c>
      <c r="J12" s="35">
        <v>2915608.7</v>
      </c>
      <c r="K12" s="35">
        <v>2922460.4</v>
      </c>
      <c r="L12" s="35">
        <v>2963621.2</v>
      </c>
      <c r="M12" s="35">
        <v>2956043.3</v>
      </c>
      <c r="N12" s="35">
        <v>3021832.3</v>
      </c>
      <c r="O12" s="35">
        <v>3055723.9</v>
      </c>
      <c r="P12" s="35">
        <v>3097310.7</v>
      </c>
      <c r="Q12" s="35">
        <v>3104081.3</v>
      </c>
      <c r="R12" s="35">
        <v>3162318.2</v>
      </c>
      <c r="S12" s="35">
        <v>3231282.1</v>
      </c>
      <c r="T12" s="31">
        <f t="shared" si="0"/>
        <v>5.7452245603734013</v>
      </c>
      <c r="U12" s="31">
        <f t="shared" si="1"/>
        <v>1.8761396487907831</v>
      </c>
      <c r="V12" s="31">
        <f>S12/'[5]Iedz_sk. uz 2024'!B12*1000</f>
        <v>47.23958717170202</v>
      </c>
    </row>
    <row r="13" spans="1:23" x14ac:dyDescent="0.25">
      <c r="A13" t="s">
        <v>30</v>
      </c>
      <c r="B13" s="21">
        <v>39251.1</v>
      </c>
      <c r="C13" s="21">
        <v>43610.7</v>
      </c>
      <c r="D13" s="21">
        <v>43196.4</v>
      </c>
      <c r="E13" s="21">
        <v>43780.800000000003</v>
      </c>
      <c r="F13" s="21">
        <v>45036.2</v>
      </c>
      <c r="G13" s="30">
        <v>45551.199999999997</v>
      </c>
      <c r="H13" s="30">
        <v>46079.8</v>
      </c>
      <c r="I13" s="36">
        <v>45743.6</v>
      </c>
      <c r="J13" s="36">
        <v>45244.800000000003</v>
      </c>
      <c r="K13" s="36">
        <v>45651.7</v>
      </c>
      <c r="L13" s="36">
        <v>45875.9</v>
      </c>
      <c r="M13" s="37">
        <v>46335</v>
      </c>
      <c r="N13" s="36">
        <v>48410.3</v>
      </c>
      <c r="O13" s="36">
        <v>47940.9</v>
      </c>
      <c r="P13" s="36">
        <v>47969.1</v>
      </c>
      <c r="Q13" s="36">
        <v>48262.400000000001</v>
      </c>
      <c r="R13" s="36">
        <v>49589.8</v>
      </c>
      <c r="S13" s="36">
        <v>49117.9</v>
      </c>
      <c r="T13" s="31">
        <f t="shared" si="0"/>
        <v>2.4551061828209271</v>
      </c>
      <c r="U13" s="31">
        <f t="shared" si="1"/>
        <v>2.7503812491711983</v>
      </c>
      <c r="V13" s="31">
        <f>S13/'[5]Iedz_sk. uz 2024'!B13*1000</f>
        <v>12.718363466078298</v>
      </c>
    </row>
    <row r="14" spans="1:23" x14ac:dyDescent="0.25">
      <c r="A14" t="s">
        <v>13</v>
      </c>
      <c r="B14" s="18">
        <v>2434966.7000000002</v>
      </c>
      <c r="C14" s="18">
        <v>2531825.7999999998</v>
      </c>
      <c r="D14" s="18">
        <v>2585845.4</v>
      </c>
      <c r="E14" s="18">
        <v>2574153.2999999998</v>
      </c>
      <c r="F14" s="18">
        <v>2651741.9</v>
      </c>
      <c r="G14" s="27">
        <v>2697348.6</v>
      </c>
      <c r="H14" s="27">
        <v>2709510.5</v>
      </c>
      <c r="I14" s="35">
        <v>2685173.3</v>
      </c>
      <c r="J14" s="35">
        <v>2764319.9</v>
      </c>
      <c r="K14" s="38">
        <v>2777098</v>
      </c>
      <c r="L14" s="38">
        <v>2745116</v>
      </c>
      <c r="M14" s="35">
        <v>2762908.3</v>
      </c>
      <c r="N14" s="35">
        <v>2795988.8</v>
      </c>
      <c r="O14" s="38">
        <v>2854203</v>
      </c>
      <c r="P14" s="35">
        <v>2849722.5</v>
      </c>
      <c r="Q14" s="35">
        <v>2868410.6</v>
      </c>
      <c r="R14" s="38">
        <v>2899178</v>
      </c>
      <c r="S14" s="35">
        <v>2952897.2</v>
      </c>
      <c r="T14" s="31">
        <f t="shared" si="0"/>
        <v>3.4578549598609527</v>
      </c>
      <c r="U14" s="31">
        <f t="shared" si="1"/>
        <v>1.0726288628273721</v>
      </c>
      <c r="V14" s="31">
        <f>S14/'[5]Iedz_sk. uz 2024'!B14*1000</f>
        <v>50.057802415806179</v>
      </c>
    </row>
    <row r="15" spans="1:23" x14ac:dyDescent="0.25">
      <c r="A15" t="s">
        <v>24</v>
      </c>
      <c r="B15" s="21">
        <v>22083.7</v>
      </c>
      <c r="C15" s="19">
        <v>24973.200000000001</v>
      </c>
      <c r="D15" s="21">
        <v>25938.400000000001</v>
      </c>
      <c r="E15" s="21">
        <v>25384.1</v>
      </c>
      <c r="F15" s="21">
        <v>26545.4</v>
      </c>
      <c r="G15" s="30">
        <v>25380.400000000001</v>
      </c>
      <c r="H15" s="30">
        <v>25321.8</v>
      </c>
      <c r="I15" s="36">
        <v>24776.2</v>
      </c>
      <c r="J15" s="36">
        <v>25632.1</v>
      </c>
      <c r="K15" s="36">
        <v>24647.9</v>
      </c>
      <c r="L15" s="36">
        <v>24470.7</v>
      </c>
      <c r="M15" s="36">
        <v>23813.3</v>
      </c>
      <c r="N15" s="36">
        <v>23527.9</v>
      </c>
      <c r="O15" s="36">
        <v>24510.400000000001</v>
      </c>
      <c r="P15" s="36">
        <v>23178.799999999999</v>
      </c>
      <c r="Q15" s="36">
        <v>23075.8</v>
      </c>
      <c r="R15" s="36">
        <v>23086.6</v>
      </c>
      <c r="S15" s="37">
        <v>22852</v>
      </c>
      <c r="T15" s="31">
        <f t="shared" si="0"/>
        <v>-6.7661074482668653</v>
      </c>
      <c r="U15" s="31">
        <f t="shared" si="1"/>
        <v>4.6802277710852991E-2</v>
      </c>
      <c r="V15" s="31">
        <f>S15/'[5]Iedz_sk. uz 2024'!B15*1000</f>
        <v>24.479783182736032</v>
      </c>
    </row>
    <row r="16" spans="1:23" x14ac:dyDescent="0.25">
      <c r="A16" t="s">
        <v>35</v>
      </c>
      <c r="B16" s="18">
        <v>11430.9</v>
      </c>
      <c r="C16" s="18">
        <v>12882.8</v>
      </c>
      <c r="D16" s="18">
        <v>13269</v>
      </c>
      <c r="E16" s="18">
        <v>12869.4</v>
      </c>
      <c r="F16" s="18">
        <v>13538.6</v>
      </c>
      <c r="G16" s="28">
        <v>13394</v>
      </c>
      <c r="H16" s="27">
        <v>13921.5</v>
      </c>
      <c r="I16" s="35">
        <v>14809.8</v>
      </c>
      <c r="J16" s="35">
        <v>14696.1</v>
      </c>
      <c r="K16" s="35">
        <v>15252.1</v>
      </c>
      <c r="L16" s="35">
        <v>15184.5</v>
      </c>
      <c r="M16" s="35">
        <v>16038.9</v>
      </c>
      <c r="N16" s="35">
        <v>17192.400000000001</v>
      </c>
      <c r="O16" s="38">
        <v>15985</v>
      </c>
      <c r="P16" s="35">
        <v>16833.2</v>
      </c>
      <c r="Q16" s="35">
        <v>17578.5</v>
      </c>
      <c r="R16" s="35">
        <v>18045.7</v>
      </c>
      <c r="S16" s="35">
        <v>18192.5</v>
      </c>
      <c r="T16" s="31">
        <f t="shared" si="0"/>
        <v>13.8098217078511</v>
      </c>
      <c r="U16" s="31">
        <f t="shared" si="1"/>
        <v>2.6577921893221799</v>
      </c>
      <c r="V16" s="31">
        <f>S16/'[5]Iedz_sk. uz 2024'!B16*1000</f>
        <v>9.7188284304245673</v>
      </c>
    </row>
    <row r="17" spans="1:22" x14ac:dyDescent="0.25">
      <c r="A17" t="s">
        <v>33</v>
      </c>
      <c r="B17" s="21">
        <v>16232.9</v>
      </c>
      <c r="C17" s="21">
        <v>20132.400000000001</v>
      </c>
      <c r="D17" s="19">
        <v>22418</v>
      </c>
      <c r="E17" s="21">
        <v>23062.5</v>
      </c>
      <c r="F17" s="21">
        <v>22563.1</v>
      </c>
      <c r="G17" s="30">
        <v>23115.1</v>
      </c>
      <c r="H17" s="30">
        <v>24160.2</v>
      </c>
      <c r="I17" s="36">
        <v>24535.5</v>
      </c>
      <c r="J17" s="37">
        <v>23308</v>
      </c>
      <c r="K17" s="36">
        <v>24224.799999999999</v>
      </c>
      <c r="L17" s="36">
        <v>24036.1</v>
      </c>
      <c r="M17" s="36">
        <v>25672.400000000001</v>
      </c>
      <c r="N17" s="36">
        <v>26231.599999999999</v>
      </c>
      <c r="O17" s="36">
        <v>26791.599999999999</v>
      </c>
      <c r="P17" s="36">
        <v>26556.9</v>
      </c>
      <c r="Q17" s="36">
        <v>27557.9</v>
      </c>
      <c r="R17" s="36">
        <v>29226.5</v>
      </c>
      <c r="S17" s="36">
        <v>28343.1</v>
      </c>
      <c r="T17" s="31">
        <f t="shared" si="0"/>
        <v>5.7909941922094958</v>
      </c>
      <c r="U17" s="31">
        <f t="shared" si="1"/>
        <v>6.054888072022905</v>
      </c>
      <c r="V17" s="31">
        <f>S17/'[5]Iedz_sk. uz 2024'!B17*1000</f>
        <v>9.821264905708496</v>
      </c>
    </row>
    <row r="18" spans="1:22" x14ac:dyDescent="0.25">
      <c r="A18" t="s">
        <v>22</v>
      </c>
      <c r="B18" s="18">
        <v>14199.1</v>
      </c>
      <c r="C18" s="18">
        <v>15080.8</v>
      </c>
      <c r="D18" s="18">
        <v>16532.400000000001</v>
      </c>
      <c r="E18" s="18">
        <v>15875.8</v>
      </c>
      <c r="F18" s="18">
        <v>18365.599999999999</v>
      </c>
      <c r="G18" s="27">
        <v>17803.2</v>
      </c>
      <c r="H18" s="27">
        <v>17806.7</v>
      </c>
      <c r="I18" s="35">
        <v>17664.3</v>
      </c>
      <c r="J18" s="38">
        <v>16707</v>
      </c>
      <c r="K18" s="35">
        <v>19207.3</v>
      </c>
      <c r="L18" s="35">
        <v>19081.900000000001</v>
      </c>
      <c r="M18" s="35">
        <v>19107.400000000001</v>
      </c>
      <c r="N18" s="35">
        <v>22155.9</v>
      </c>
      <c r="O18" s="35">
        <v>22241.4</v>
      </c>
      <c r="P18" s="35">
        <v>20292.8</v>
      </c>
      <c r="Q18" s="35">
        <v>20295.3</v>
      </c>
      <c r="R18" s="38">
        <v>21674</v>
      </c>
      <c r="S18" s="35">
        <v>21753.4</v>
      </c>
      <c r="T18" s="31">
        <f t="shared" si="0"/>
        <v>-2.1941064861024984</v>
      </c>
      <c r="U18" s="31">
        <f t="shared" si="1"/>
        <v>6.7931984252511626</v>
      </c>
      <c r="V18" s="31">
        <f>S18/'[5]Iedz_sk. uz 2024'!B18*1000</f>
        <v>32.368722565285324</v>
      </c>
    </row>
    <row r="19" spans="1:22" x14ac:dyDescent="0.25">
      <c r="A19" t="s">
        <v>29</v>
      </c>
      <c r="B19" s="21">
        <v>88143.5</v>
      </c>
      <c r="C19" s="21">
        <v>93305.8</v>
      </c>
      <c r="D19" s="21">
        <v>95848.7</v>
      </c>
      <c r="E19" s="19">
        <v>105507</v>
      </c>
      <c r="F19" s="21">
        <v>107525.4</v>
      </c>
      <c r="G19" s="30">
        <v>111916.2</v>
      </c>
      <c r="H19" s="29">
        <v>116788</v>
      </c>
      <c r="I19" s="36">
        <v>114697.60000000001</v>
      </c>
      <c r="J19" s="36">
        <v>119876.9</v>
      </c>
      <c r="K19" s="36">
        <v>116517.8</v>
      </c>
      <c r="L19" s="36">
        <v>113429.7</v>
      </c>
      <c r="M19" s="36">
        <v>121881.5</v>
      </c>
      <c r="N19" s="36">
        <v>134994.29999999999</v>
      </c>
      <c r="O19" s="36">
        <v>141890.29999999999</v>
      </c>
      <c r="P19" s="36">
        <v>139595.4</v>
      </c>
      <c r="Q19" s="36">
        <v>144049.4</v>
      </c>
      <c r="R19" s="36">
        <v>147468.4</v>
      </c>
      <c r="S19" s="36">
        <v>150739.29999999999</v>
      </c>
      <c r="T19" s="31">
        <f t="shared" si="0"/>
        <v>6.2365080629190288</v>
      </c>
      <c r="U19" s="31">
        <f t="shared" si="1"/>
        <v>2.3734913161734852</v>
      </c>
      <c r="V19" s="31">
        <f>S19/'[5]Iedz_sk. uz 2024'!B19*1000</f>
        <v>15.727195226272237</v>
      </c>
    </row>
    <row r="20" spans="1:22" x14ac:dyDescent="0.25">
      <c r="A20" t="s">
        <v>10</v>
      </c>
      <c r="B20" s="18">
        <v>5951.6</v>
      </c>
      <c r="C20" s="18">
        <v>6659.1</v>
      </c>
      <c r="D20" s="18">
        <v>6852.8</v>
      </c>
      <c r="E20" s="18">
        <v>6974</v>
      </c>
      <c r="F20" s="18">
        <v>7492.1</v>
      </c>
      <c r="G20" s="27">
        <v>8021.3</v>
      </c>
      <c r="H20" s="27">
        <v>7975.2</v>
      </c>
      <c r="I20" s="35">
        <v>8271.7999999999993</v>
      </c>
      <c r="J20" s="35">
        <v>8659.4</v>
      </c>
      <c r="K20" s="35">
        <v>8603.7000000000007</v>
      </c>
      <c r="L20" s="35">
        <v>8703.5</v>
      </c>
      <c r="M20" s="35">
        <v>9009.7999999999993</v>
      </c>
      <c r="N20" s="35">
        <v>9260.2999999999993</v>
      </c>
      <c r="O20" s="35">
        <v>9170.9</v>
      </c>
      <c r="P20" s="35">
        <v>9419.7000000000007</v>
      </c>
      <c r="Q20" s="35">
        <v>9790.2999999999993</v>
      </c>
      <c r="R20" s="35">
        <v>10000.200000000001</v>
      </c>
      <c r="S20" s="35">
        <v>10083.700000000001</v>
      </c>
      <c r="T20" s="31">
        <f t="shared" si="0"/>
        <v>9.9532216031142013</v>
      </c>
      <c r="U20" s="31">
        <f t="shared" si="1"/>
        <v>2.1439588163794951</v>
      </c>
      <c r="V20" s="31">
        <f>S20/'[5]Iedz_sk. uz 2024'!B20*1000</f>
        <v>17.896575163769896</v>
      </c>
    </row>
    <row r="21" spans="1:22" x14ac:dyDescent="0.25">
      <c r="A21" t="s">
        <v>25</v>
      </c>
      <c r="B21" s="19">
        <v>403482</v>
      </c>
      <c r="C21" s="19">
        <v>441955</v>
      </c>
      <c r="D21" s="19">
        <v>441617</v>
      </c>
      <c r="E21" s="19">
        <v>435475</v>
      </c>
      <c r="F21" s="19">
        <v>440019</v>
      </c>
      <c r="G21" s="29">
        <v>448088</v>
      </c>
      <c r="H21" s="29">
        <v>443269</v>
      </c>
      <c r="I21" s="37">
        <v>450239</v>
      </c>
      <c r="J21" s="37">
        <v>447671</v>
      </c>
      <c r="K21" s="37">
        <v>458820</v>
      </c>
      <c r="L21" s="37">
        <v>451646</v>
      </c>
      <c r="M21" s="37">
        <v>481145</v>
      </c>
      <c r="N21" s="37">
        <v>475134</v>
      </c>
      <c r="O21" s="37">
        <v>470879</v>
      </c>
      <c r="P21" s="37">
        <v>468102</v>
      </c>
      <c r="Q21" s="37">
        <v>482228</v>
      </c>
      <c r="R21" s="37">
        <v>476583</v>
      </c>
      <c r="S21" s="37">
        <v>475965</v>
      </c>
      <c r="T21" s="31">
        <f t="shared" si="0"/>
        <v>1.0801076284990359</v>
      </c>
      <c r="U21" s="31">
        <f t="shared" si="1"/>
        <v>-1.1706080940965649</v>
      </c>
      <c r="V21" s="31">
        <f>S21/'[5]Iedz_sk. uz 2024'!B21*1000</f>
        <v>26.526586331271652</v>
      </c>
    </row>
    <row r="22" spans="1:22" x14ac:dyDescent="0.25">
      <c r="A22" t="s">
        <v>16</v>
      </c>
      <c r="B22" s="18">
        <v>289486.40000000002</v>
      </c>
      <c r="C22" s="20">
        <v>316245.3</v>
      </c>
      <c r="D22" s="18">
        <v>300778</v>
      </c>
      <c r="E22" s="18">
        <v>315938.7</v>
      </c>
      <c r="F22" s="18">
        <v>327484.5</v>
      </c>
      <c r="G22" s="27">
        <v>334960.7</v>
      </c>
      <c r="H22" s="27">
        <v>333217.40000000002</v>
      </c>
      <c r="I22" s="35">
        <v>334713.3</v>
      </c>
      <c r="J22" s="35">
        <v>349277.8</v>
      </c>
      <c r="K22" s="35">
        <v>355292.2</v>
      </c>
      <c r="L22" s="35">
        <v>356297.3</v>
      </c>
      <c r="M22" s="35">
        <v>351128.7</v>
      </c>
      <c r="N22" s="35">
        <v>368357.8</v>
      </c>
      <c r="O22" s="38">
        <v>366445</v>
      </c>
      <c r="P22" s="35">
        <v>369770.6</v>
      </c>
      <c r="Q22" s="35">
        <v>371728.7</v>
      </c>
      <c r="R22" s="35">
        <v>383712.8</v>
      </c>
      <c r="S22" s="35">
        <v>394819.5</v>
      </c>
      <c r="T22" s="31">
        <f t="shared" si="0"/>
        <v>7.7431811049407173</v>
      </c>
      <c r="U22" s="31">
        <f t="shared" si="1"/>
        <v>3.223883439723636</v>
      </c>
      <c r="V22" s="31">
        <f>S22/'[5]Iedz_sk. uz 2024'!B22*1000</f>
        <v>43.108448205268182</v>
      </c>
    </row>
    <row r="23" spans="1:22" x14ac:dyDescent="0.25">
      <c r="A23" t="s">
        <v>34</v>
      </c>
      <c r="B23" s="21">
        <v>242696.3</v>
      </c>
      <c r="C23" s="21">
        <v>281949.09999999998</v>
      </c>
      <c r="D23" s="21">
        <v>287528.7</v>
      </c>
      <c r="E23" s="21">
        <v>293229.59999999998</v>
      </c>
      <c r="F23" s="21">
        <v>298971.59999999998</v>
      </c>
      <c r="G23" s="30">
        <v>310312.59999999998</v>
      </c>
      <c r="H23" s="30">
        <v>307228.40000000002</v>
      </c>
      <c r="I23" s="36">
        <v>306938.59999999998</v>
      </c>
      <c r="J23" s="36">
        <v>304343.09999999998</v>
      </c>
      <c r="K23" s="36">
        <v>309978.90000000002</v>
      </c>
      <c r="L23" s="36">
        <v>305274.40000000002</v>
      </c>
      <c r="M23" s="36">
        <v>323187.90000000002</v>
      </c>
      <c r="N23" s="36">
        <v>328139.59999999998</v>
      </c>
      <c r="O23" s="36">
        <v>356360.1</v>
      </c>
      <c r="P23" s="36">
        <v>350984.6</v>
      </c>
      <c r="Q23" s="37">
        <v>389726</v>
      </c>
      <c r="R23" s="36">
        <v>410930.6</v>
      </c>
      <c r="S23" s="36">
        <v>423409.1</v>
      </c>
      <c r="T23" s="31">
        <f t="shared" si="0"/>
        <v>18.814957117814245</v>
      </c>
      <c r="U23" s="31">
        <f t="shared" si="1"/>
        <v>5.4408995037539114</v>
      </c>
      <c r="V23" s="31">
        <f>S23/'[5]Iedz_sk. uz 2024'!B23*1000</f>
        <v>11.561930227407958</v>
      </c>
    </row>
    <row r="24" spans="1:22" x14ac:dyDescent="0.25">
      <c r="A24" t="s">
        <v>23</v>
      </c>
      <c r="B24" s="20">
        <v>254797</v>
      </c>
      <c r="C24" s="18">
        <v>259900.79999999999</v>
      </c>
      <c r="D24" s="18">
        <v>267040.09999999998</v>
      </c>
      <c r="E24" s="18">
        <v>270494.90000000002</v>
      </c>
      <c r="F24" s="18">
        <v>275135.5</v>
      </c>
      <c r="G24" s="28">
        <v>277341</v>
      </c>
      <c r="H24" s="27">
        <v>271407.09999999998</v>
      </c>
      <c r="I24" s="35">
        <v>268188.5</v>
      </c>
      <c r="J24" s="35">
        <v>274942.2</v>
      </c>
      <c r="K24" s="35">
        <v>279631.5</v>
      </c>
      <c r="L24" s="35">
        <v>278818.90000000002</v>
      </c>
      <c r="M24" s="35">
        <v>271357.59999999998</v>
      </c>
      <c r="N24" s="38">
        <v>278104</v>
      </c>
      <c r="O24" s="35">
        <v>278905.5</v>
      </c>
      <c r="P24" s="35">
        <v>278795.3</v>
      </c>
      <c r="Q24" s="35">
        <v>261848.8</v>
      </c>
      <c r="R24" s="35">
        <v>269637.8</v>
      </c>
      <c r="S24" s="35">
        <v>276718.7</v>
      </c>
      <c r="T24" s="31">
        <f t="shared" si="0"/>
        <v>-0.78406485350772925</v>
      </c>
      <c r="U24" s="31">
        <f t="shared" si="1"/>
        <v>2.9746174127970164</v>
      </c>
      <c r="V24" s="31">
        <f>S24/'[5]Iedz_sk. uz 2024'!B24*1000</f>
        <v>26.008066373137805</v>
      </c>
    </row>
    <row r="25" spans="1:22" x14ac:dyDescent="0.25">
      <c r="A25" t="s">
        <v>36</v>
      </c>
      <c r="B25" s="21">
        <v>83035</v>
      </c>
      <c r="C25" s="19">
        <v>88350.2</v>
      </c>
      <c r="D25" s="21">
        <v>92340.7</v>
      </c>
      <c r="E25" s="21">
        <v>102411.8</v>
      </c>
      <c r="F25" s="21">
        <v>102581.3</v>
      </c>
      <c r="G25" s="30">
        <v>106473.1</v>
      </c>
      <c r="H25" s="30">
        <v>112170.7</v>
      </c>
      <c r="I25" s="36">
        <v>116455.6</v>
      </c>
      <c r="J25" s="37">
        <v>119905</v>
      </c>
      <c r="K25" s="36">
        <v>125529.5</v>
      </c>
      <c r="L25" s="36">
        <v>130764.2</v>
      </c>
      <c r="M25" s="36">
        <v>134456.20000000001</v>
      </c>
      <c r="N25" s="36">
        <v>144445.6</v>
      </c>
      <c r="O25" s="37">
        <v>145979</v>
      </c>
      <c r="P25" s="36">
        <v>152740.6</v>
      </c>
      <c r="Q25" s="36">
        <v>157648.6</v>
      </c>
      <c r="R25" s="36">
        <v>170006.6</v>
      </c>
      <c r="S25" s="36">
        <v>172864.3</v>
      </c>
      <c r="T25" s="31">
        <f t="shared" si="0"/>
        <v>18.417238095890482</v>
      </c>
      <c r="U25" s="31">
        <f t="shared" si="1"/>
        <v>7.8389532162036204</v>
      </c>
      <c r="V25" s="31">
        <f>S25/'[5]Iedz_sk. uz 2024'!B25*1000</f>
        <v>9.0673831011493711</v>
      </c>
    </row>
    <row r="26" spans="1:22" x14ac:dyDescent="0.25">
      <c r="A26" t="s">
        <v>26</v>
      </c>
      <c r="B26" s="18">
        <v>33391.4</v>
      </c>
      <c r="C26" s="18">
        <v>36891.1</v>
      </c>
      <c r="D26" s="20">
        <v>36718</v>
      </c>
      <c r="E26" s="18">
        <v>37424.300000000003</v>
      </c>
      <c r="F26" s="18">
        <v>40157.199999999997</v>
      </c>
      <c r="G26" s="28">
        <v>39471</v>
      </c>
      <c r="H26" s="27">
        <v>40141.800000000003</v>
      </c>
      <c r="I26" s="35">
        <v>38929.599999999999</v>
      </c>
      <c r="J26" s="35">
        <v>40343.599999999999</v>
      </c>
      <c r="K26" s="35">
        <v>41153.699999999997</v>
      </c>
      <c r="L26" s="35">
        <v>41905.800000000003</v>
      </c>
      <c r="M26" s="35">
        <v>41394.699999999997</v>
      </c>
      <c r="N26" s="35">
        <v>42369.8</v>
      </c>
      <c r="O26" s="35">
        <v>42628.6</v>
      </c>
      <c r="P26" s="35">
        <v>44212.2</v>
      </c>
      <c r="Q26" s="35">
        <v>43738.9</v>
      </c>
      <c r="R26" s="35">
        <v>45472.2</v>
      </c>
      <c r="S26" s="35">
        <v>45467.9</v>
      </c>
      <c r="T26" s="31">
        <f t="shared" si="0"/>
        <v>6.6605518360912725</v>
      </c>
      <c r="U26" s="31">
        <f t="shared" si="1"/>
        <v>3.9628339990260315</v>
      </c>
      <c r="V26" s="31">
        <f>S26/'[5]Iedz_sk. uz 2024'!B26*1000</f>
        <v>21.407246595845759</v>
      </c>
    </row>
    <row r="27" spans="1:22" x14ac:dyDescent="0.25">
      <c r="A27" t="s">
        <v>31</v>
      </c>
      <c r="B27" s="21">
        <v>46385.1</v>
      </c>
      <c r="C27" s="21">
        <v>54838.6</v>
      </c>
      <c r="D27" s="21">
        <v>55095.5</v>
      </c>
      <c r="E27" s="21">
        <v>54993.2</v>
      </c>
      <c r="F27" s="21">
        <v>55156</v>
      </c>
      <c r="G27" s="30">
        <v>57885.8</v>
      </c>
      <c r="H27" s="30">
        <v>58687.8</v>
      </c>
      <c r="I27" s="36">
        <v>61346.3</v>
      </c>
      <c r="J27" s="36">
        <v>61964.4</v>
      </c>
      <c r="K27" s="36">
        <v>62103.4</v>
      </c>
      <c r="L27" s="36">
        <v>61795.4</v>
      </c>
      <c r="M27" s="37">
        <v>63499</v>
      </c>
      <c r="N27" s="37">
        <v>65388</v>
      </c>
      <c r="O27" s="36">
        <v>69008.399999999994</v>
      </c>
      <c r="P27" s="36">
        <v>69750.100000000006</v>
      </c>
      <c r="Q27" s="36">
        <v>68897.8</v>
      </c>
      <c r="R27" s="36">
        <v>75939.100000000006</v>
      </c>
      <c r="S27" s="36">
        <v>76906.100000000006</v>
      </c>
      <c r="T27" s="31">
        <f t="shared" si="0"/>
        <v>11.44454877956889</v>
      </c>
      <c r="U27" s="31">
        <f t="shared" si="1"/>
        <v>10.21991993938849</v>
      </c>
      <c r="V27" s="31">
        <f>S27/'[5]Iedz_sk. uz 2024'!B27*1000</f>
        <v>14.177057588760423</v>
      </c>
    </row>
    <row r="28" spans="1:22" x14ac:dyDescent="0.25">
      <c r="A28" t="s">
        <v>17</v>
      </c>
      <c r="B28" s="20">
        <v>167909</v>
      </c>
      <c r="C28" s="20">
        <v>176587</v>
      </c>
      <c r="D28" s="20">
        <v>171863</v>
      </c>
      <c r="E28" s="20">
        <v>177906</v>
      </c>
      <c r="F28" s="20">
        <v>179480</v>
      </c>
      <c r="G28" s="28">
        <v>180776</v>
      </c>
      <c r="H28" s="28">
        <v>181899</v>
      </c>
      <c r="I28" s="38">
        <v>181914</v>
      </c>
      <c r="J28" s="38">
        <v>185325</v>
      </c>
      <c r="K28" s="38">
        <v>189048</v>
      </c>
      <c r="L28" s="38">
        <v>190304</v>
      </c>
      <c r="M28" s="38">
        <v>196876</v>
      </c>
      <c r="N28" s="38">
        <v>198466</v>
      </c>
      <c r="O28" s="38">
        <v>203471</v>
      </c>
      <c r="P28" s="38">
        <v>204421</v>
      </c>
      <c r="Q28" s="38">
        <v>211156</v>
      </c>
      <c r="R28" s="38">
        <v>213854</v>
      </c>
      <c r="S28" s="38">
        <v>219549</v>
      </c>
      <c r="T28" s="31">
        <f t="shared" si="0"/>
        <v>7.901863164775321</v>
      </c>
      <c r="U28" s="31">
        <f t="shared" si="1"/>
        <v>1.2777283146109966</v>
      </c>
      <c r="V28" s="31">
        <f>S28/'[5]Iedz_sk. uz 2024'!B28*1000</f>
        <v>39.178236537695241</v>
      </c>
    </row>
    <row r="29" spans="1:22" x14ac:dyDescent="0.25">
      <c r="A29" t="s">
        <v>28</v>
      </c>
      <c r="B29" s="21">
        <v>168207.4</v>
      </c>
      <c r="C29" s="21">
        <v>180738.8</v>
      </c>
      <c r="D29" s="21">
        <v>184775.5</v>
      </c>
      <c r="E29" s="21">
        <v>201713.2</v>
      </c>
      <c r="F29" s="21">
        <v>198486.9</v>
      </c>
      <c r="G29" s="30">
        <v>197561.2</v>
      </c>
      <c r="H29" s="30">
        <v>191243.9</v>
      </c>
      <c r="I29" s="36">
        <v>195540.2</v>
      </c>
      <c r="J29" s="37">
        <v>189198</v>
      </c>
      <c r="K29" s="36">
        <v>179852.9</v>
      </c>
      <c r="L29" s="36">
        <v>182378.8</v>
      </c>
      <c r="M29" s="37">
        <v>177286</v>
      </c>
      <c r="N29" s="36">
        <v>171955.7</v>
      </c>
      <c r="O29" s="36">
        <v>160216.70000000001</v>
      </c>
      <c r="P29" s="36">
        <v>161203.6</v>
      </c>
      <c r="Q29" s="36">
        <v>175919.7</v>
      </c>
      <c r="R29" s="36">
        <v>168238.1</v>
      </c>
      <c r="S29" s="36">
        <v>176042.4</v>
      </c>
      <c r="T29" s="31">
        <f t="shared" si="0"/>
        <v>9.8776844111756077</v>
      </c>
      <c r="U29" s="31">
        <f t="shared" si="1"/>
        <v>-4.3665376873653088</v>
      </c>
      <c r="V29" s="31">
        <f>S29/'[5]Iedz_sk. uz 2024'!B29*1000</f>
        <v>16.68378396026349</v>
      </c>
    </row>
    <row r="30" spans="1:22" x14ac:dyDescent="0.25">
      <c r="A30" t="s">
        <v>20</v>
      </c>
      <c r="B30" s="20">
        <v>127521</v>
      </c>
      <c r="C30" s="18">
        <v>130529.9</v>
      </c>
      <c r="D30" s="18">
        <v>126770.9</v>
      </c>
      <c r="E30" s="18">
        <v>149360.70000000001</v>
      </c>
      <c r="F30" s="18">
        <v>148345.1</v>
      </c>
      <c r="G30" s="27">
        <v>135501.1</v>
      </c>
      <c r="H30" s="27">
        <v>139575.79999999999</v>
      </c>
      <c r="I30" s="35">
        <v>178943.6</v>
      </c>
      <c r="J30" s="35">
        <v>167558.70000000001</v>
      </c>
      <c r="K30" s="35">
        <v>168261.2</v>
      </c>
      <c r="L30" s="35">
        <v>180234.9</v>
      </c>
      <c r="M30" s="35">
        <v>198184.2</v>
      </c>
      <c r="N30" s="35">
        <v>165859.79999999999</v>
      </c>
      <c r="O30" s="35">
        <v>153123.1</v>
      </c>
      <c r="P30" s="38">
        <v>164630</v>
      </c>
      <c r="Q30" s="35">
        <v>201999.8</v>
      </c>
      <c r="R30" s="35">
        <v>182233.1</v>
      </c>
      <c r="S30" s="35">
        <v>195558.7</v>
      </c>
      <c r="T30" s="31">
        <f t="shared" si="0"/>
        <v>27.713388770211679</v>
      </c>
      <c r="U30" s="31">
        <f t="shared" si="1"/>
        <v>-9.7855047381234925</v>
      </c>
      <c r="V30" s="31">
        <f>S30/'[5]Iedz_sk. uz 2024'!B30*1000</f>
        <v>35.234513043937312</v>
      </c>
    </row>
    <row r="34" spans="6:8" x14ac:dyDescent="0.25">
      <c r="F34" s="1"/>
      <c r="G34" s="1"/>
      <c r="H34" s="1"/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60" zoomScaleNormal="60" workbookViewId="0"/>
  </sheetViews>
  <sheetFormatPr defaultRowHeight="15" x14ac:dyDescent="0.25"/>
  <cols>
    <col min="2" max="2" width="26.140625" customWidth="1"/>
  </cols>
  <sheetData>
    <row r="1" spans="1:2" x14ac:dyDescent="0.25">
      <c r="B1" s="24" t="s">
        <v>56</v>
      </c>
    </row>
    <row r="2" spans="1:2" x14ac:dyDescent="0.25">
      <c r="A2" s="17" t="s">
        <v>51</v>
      </c>
      <c r="B2" s="25">
        <v>350077581</v>
      </c>
    </row>
    <row r="3" spans="1:2" x14ac:dyDescent="0.25">
      <c r="A3" t="s">
        <v>12</v>
      </c>
      <c r="B3" s="26">
        <v>11832049</v>
      </c>
    </row>
    <row r="4" spans="1:2" x14ac:dyDescent="0.25">
      <c r="A4" t="s">
        <v>38</v>
      </c>
      <c r="B4" s="25">
        <v>6445481</v>
      </c>
    </row>
    <row r="5" spans="1:2" x14ac:dyDescent="0.25">
      <c r="A5" t="s">
        <v>32</v>
      </c>
      <c r="B5" s="26">
        <v>10900555</v>
      </c>
    </row>
    <row r="6" spans="1:2" x14ac:dyDescent="0.25">
      <c r="A6" t="s">
        <v>27</v>
      </c>
      <c r="B6" s="25">
        <v>5961249</v>
      </c>
    </row>
    <row r="7" spans="1:2" x14ac:dyDescent="0.25">
      <c r="A7" t="s">
        <v>21</v>
      </c>
      <c r="B7" s="26">
        <v>83445000</v>
      </c>
    </row>
    <row r="8" spans="1:2" x14ac:dyDescent="0.25">
      <c r="A8" t="s">
        <v>37</v>
      </c>
      <c r="B8" s="26">
        <v>1374687</v>
      </c>
    </row>
    <row r="9" spans="1:2" x14ac:dyDescent="0.25">
      <c r="A9" t="s">
        <v>14</v>
      </c>
      <c r="B9" s="25">
        <v>5343805</v>
      </c>
    </row>
    <row r="10" spans="1:2" x14ac:dyDescent="0.25">
      <c r="A10" t="s">
        <v>18</v>
      </c>
      <c r="B10" s="26">
        <v>10397193</v>
      </c>
    </row>
    <row r="11" spans="1:2" x14ac:dyDescent="0.25">
      <c r="A11" t="s">
        <v>19</v>
      </c>
      <c r="B11" s="25">
        <v>48610458</v>
      </c>
    </row>
    <row r="12" spans="1:2" x14ac:dyDescent="0.25">
      <c r="A12" t="s">
        <v>15</v>
      </c>
      <c r="B12" s="26">
        <v>68401997</v>
      </c>
    </row>
    <row r="13" spans="1:2" x14ac:dyDescent="0.25">
      <c r="A13" t="s">
        <v>30</v>
      </c>
      <c r="B13" s="26">
        <v>3861967</v>
      </c>
    </row>
    <row r="14" spans="1:2" x14ac:dyDescent="0.25">
      <c r="A14" t="s">
        <v>13</v>
      </c>
      <c r="B14" s="25">
        <v>58989749</v>
      </c>
    </row>
    <row r="15" spans="1:2" x14ac:dyDescent="0.25">
      <c r="A15" t="s">
        <v>24</v>
      </c>
      <c r="B15" s="26">
        <v>933505</v>
      </c>
    </row>
    <row r="16" spans="1:2" x14ac:dyDescent="0.25">
      <c r="A16" t="s">
        <v>35</v>
      </c>
      <c r="B16" s="25">
        <v>1871882</v>
      </c>
    </row>
    <row r="17" spans="1:2" x14ac:dyDescent="0.25">
      <c r="A17" t="s">
        <v>33</v>
      </c>
      <c r="B17" s="26">
        <v>2885891</v>
      </c>
    </row>
    <row r="18" spans="1:2" x14ac:dyDescent="0.25">
      <c r="A18" t="s">
        <v>22</v>
      </c>
      <c r="B18" s="25">
        <v>672050</v>
      </c>
    </row>
    <row r="19" spans="1:2" x14ac:dyDescent="0.25">
      <c r="A19" t="s">
        <v>29</v>
      </c>
      <c r="B19" s="26">
        <v>9584627</v>
      </c>
    </row>
    <row r="20" spans="1:2" x14ac:dyDescent="0.25">
      <c r="A20" t="s">
        <v>10</v>
      </c>
      <c r="B20" s="25">
        <v>563443</v>
      </c>
    </row>
    <row r="21" spans="1:2" x14ac:dyDescent="0.25">
      <c r="A21" t="s">
        <v>25</v>
      </c>
      <c r="B21" s="26">
        <v>17942942</v>
      </c>
    </row>
    <row r="22" spans="1:2" x14ac:dyDescent="0.25">
      <c r="A22" t="s">
        <v>16</v>
      </c>
      <c r="B22" s="25">
        <v>9158750</v>
      </c>
    </row>
    <row r="23" spans="1:2" x14ac:dyDescent="0.25">
      <c r="A23" t="s">
        <v>34</v>
      </c>
      <c r="B23" s="26">
        <v>36620970</v>
      </c>
    </row>
    <row r="24" spans="1:2" x14ac:dyDescent="0.25">
      <c r="A24" t="s">
        <v>23</v>
      </c>
      <c r="B24" s="25">
        <v>10639726</v>
      </c>
    </row>
    <row r="25" spans="1:2" x14ac:dyDescent="0.25">
      <c r="A25" t="s">
        <v>36</v>
      </c>
      <c r="B25" s="26">
        <v>19064409</v>
      </c>
    </row>
    <row r="26" spans="1:2" x14ac:dyDescent="0.25">
      <c r="A26" t="s">
        <v>26</v>
      </c>
      <c r="B26" s="25">
        <v>2123949</v>
      </c>
    </row>
    <row r="27" spans="1:2" x14ac:dyDescent="0.25">
      <c r="A27" t="s">
        <v>31</v>
      </c>
      <c r="B27" s="26">
        <v>5424687</v>
      </c>
    </row>
    <row r="28" spans="1:2" x14ac:dyDescent="0.25">
      <c r="A28" t="s">
        <v>17</v>
      </c>
      <c r="B28" s="25">
        <v>5603851</v>
      </c>
    </row>
    <row r="29" spans="1:2" x14ac:dyDescent="0.25">
      <c r="A29" t="s">
        <v>28</v>
      </c>
      <c r="B29" s="26">
        <v>10551707</v>
      </c>
    </row>
    <row r="30" spans="1:2" x14ac:dyDescent="0.25">
      <c r="A30" t="s">
        <v>20</v>
      </c>
      <c r="B30" s="25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 Output</vt:lpstr>
      <vt:lpstr> Debt_to_GDP%</vt:lpstr>
      <vt:lpstr> Debt_in_eur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2025-05-19T13:14:43Z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