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 defaultThemeVersion="124226"/>
  <xr:revisionPtr revIDLastSave="0" documentId="13_ncr:1_{A939C307-1B96-4476-9E2A-EFF44A785B47}" xr6:coauthVersionLast="47" xr6:coauthVersionMax="47" xr10:uidLastSave="{00000000-0000-0000-0000-000000000000}"/>
  <bookViews>
    <workbookView xWindow="-120" yWindow="-120" windowWidth="29040" windowHeight="15840" tabRatio="793" xr2:uid="{00000000-000D-0000-FFFF-FFFF00000000}"/>
  </bookViews>
  <sheets>
    <sheet name="Legend" sheetId="3" r:id="rId1"/>
    <sheet name="DATA" sheetId="13" r:id="rId2"/>
    <sheet name="HEATMAP" sheetId="14" r:id="rId3"/>
  </sheets>
  <definedNames>
    <definedName name="_xlnm.Print_Area" localSheetId="1">DATA!$A$1:$XFC$62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P58" i="13" l="1"/>
  <c r="CP57" i="13"/>
  <c r="CP56" i="13"/>
  <c r="CP55" i="13"/>
  <c r="CP54" i="13"/>
  <c r="CP53" i="13"/>
  <c r="CP52" i="13"/>
  <c r="CP51" i="13"/>
  <c r="CP50" i="13"/>
  <c r="CP49" i="13"/>
  <c r="CP48" i="13"/>
  <c r="CP47" i="13"/>
  <c r="CP46" i="13"/>
  <c r="CP45" i="13"/>
  <c r="CP59" i="13" s="1"/>
  <c r="CT6" i="13"/>
  <c r="CT7" i="13"/>
  <c r="CT8" i="13"/>
  <c r="CT9" i="13"/>
  <c r="CT10" i="13"/>
  <c r="CT11" i="13"/>
  <c r="CT12" i="13"/>
  <c r="CT13" i="13"/>
  <c r="CT14" i="13"/>
  <c r="CT15" i="13"/>
  <c r="CT16" i="13"/>
  <c r="CT17" i="13"/>
  <c r="CT18" i="13"/>
  <c r="CT5" i="13"/>
  <c r="CR6" i="13"/>
  <c r="CR7" i="13"/>
  <c r="CR8" i="13"/>
  <c r="CR9" i="13"/>
  <c r="CR10" i="13"/>
  <c r="CR11" i="13"/>
  <c r="CR12" i="13"/>
  <c r="CR13" i="13"/>
  <c r="CR14" i="13"/>
  <c r="CR15" i="13"/>
  <c r="CR16" i="13"/>
  <c r="CR17" i="13"/>
  <c r="CR18" i="13"/>
  <c r="CR5" i="13"/>
  <c r="CP37" i="13"/>
  <c r="CP36" i="13"/>
  <c r="CP35" i="13"/>
  <c r="CP34" i="13"/>
  <c r="CP33" i="13"/>
  <c r="CP32" i="13"/>
  <c r="CP31" i="13"/>
  <c r="CP30" i="13"/>
  <c r="CP29" i="13"/>
  <c r="CP28" i="13"/>
  <c r="CP27" i="13"/>
  <c r="CP26" i="13"/>
  <c r="CP25" i="13"/>
  <c r="CP24" i="13"/>
  <c r="CQ6" i="13"/>
  <c r="CQ7" i="13"/>
  <c r="CQ8" i="13"/>
  <c r="CQ9" i="13"/>
  <c r="CQ10" i="13"/>
  <c r="CQ11" i="13"/>
  <c r="CQ12" i="13"/>
  <c r="CQ13" i="13"/>
  <c r="CQ14" i="13"/>
  <c r="CQ15" i="13"/>
  <c r="CQ16" i="13"/>
  <c r="CQ17" i="13"/>
  <c r="CQ18" i="13"/>
  <c r="CQ5" i="13"/>
  <c r="CO36" i="13" l="1"/>
  <c r="CO25" i="13"/>
  <c r="CO26" i="13"/>
  <c r="CO27" i="13"/>
  <c r="CO28" i="13"/>
  <c r="CO29" i="13"/>
  <c r="CO31" i="13"/>
  <c r="CO32" i="13"/>
  <c r="CO33" i="13"/>
  <c r="CO34" i="13"/>
  <c r="CO35" i="13"/>
  <c r="CO37" i="13"/>
  <c r="CO24" i="13"/>
  <c r="CO30" i="13" l="1"/>
  <c r="S30" i="13"/>
  <c r="CN36" i="13"/>
  <c r="CN34" i="13"/>
  <c r="CN33" i="13"/>
  <c r="CN32" i="13"/>
  <c r="CN31" i="13"/>
  <c r="CN30" i="13"/>
  <c r="CN24" i="13"/>
  <c r="CN25" i="13"/>
  <c r="CN37" i="13"/>
  <c r="CN35" i="13"/>
  <c r="CN29" i="13"/>
  <c r="CN28" i="13"/>
  <c r="CN27" i="13"/>
  <c r="CN26" i="13"/>
  <c r="CM24" i="13" l="1"/>
  <c r="CM37" i="13"/>
  <c r="CM36" i="13"/>
  <c r="CM35" i="13"/>
  <c r="CM34" i="13"/>
  <c r="CM33" i="13"/>
  <c r="CM32" i="13"/>
  <c r="CM31" i="13"/>
  <c r="CM30" i="13"/>
  <c r="CM29" i="13"/>
  <c r="CM28" i="13"/>
  <c r="CM27" i="13"/>
  <c r="CM26" i="13"/>
  <c r="CM25" i="13"/>
  <c r="C24" i="13" l="1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BK24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CF24" i="13"/>
  <c r="CG24" i="13"/>
  <c r="CH24" i="13"/>
  <c r="CI24" i="13"/>
  <c r="CJ24" i="13"/>
  <c r="CK24" i="13"/>
  <c r="CL24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BK25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CF25" i="13"/>
  <c r="CG25" i="13"/>
  <c r="CH25" i="13"/>
  <c r="CI25" i="13"/>
  <c r="CJ25" i="13"/>
  <c r="CK25" i="13"/>
  <c r="CL25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BK26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CF26" i="13"/>
  <c r="CG26" i="13"/>
  <c r="CH26" i="13"/>
  <c r="CI26" i="13"/>
  <c r="CJ26" i="13"/>
  <c r="CK26" i="13"/>
  <c r="CL26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CF27" i="13"/>
  <c r="CG27" i="13"/>
  <c r="CH27" i="13"/>
  <c r="CI27" i="13"/>
  <c r="CJ27" i="13"/>
  <c r="CK27" i="13"/>
  <c r="CL27" i="13"/>
  <c r="K32" i="13"/>
  <c r="BG32" i="13" l="1"/>
  <c r="AA32" i="13"/>
  <c r="BW32" i="13"/>
  <c r="AQ32" i="13"/>
  <c r="D32" i="13"/>
  <c r="F32" i="13"/>
  <c r="H32" i="13"/>
  <c r="J32" i="13"/>
  <c r="L32" i="13"/>
  <c r="N32" i="13"/>
  <c r="P32" i="13"/>
  <c r="R32" i="13"/>
  <c r="T32" i="13"/>
  <c r="V32" i="13"/>
  <c r="X32" i="13"/>
  <c r="Z32" i="13"/>
  <c r="AB32" i="13"/>
  <c r="AD32" i="13"/>
  <c r="AF32" i="13"/>
  <c r="AH32" i="13"/>
  <c r="AJ32" i="13"/>
  <c r="AL32" i="13"/>
  <c r="AN32" i="13"/>
  <c r="AP32" i="13"/>
  <c r="AR32" i="13"/>
  <c r="AT32" i="13"/>
  <c r="AV32" i="13"/>
  <c r="AX32" i="13"/>
  <c r="AZ32" i="13"/>
  <c r="BB32" i="13"/>
  <c r="BD32" i="13"/>
  <c r="BF32" i="13"/>
  <c r="BH32" i="13"/>
  <c r="BJ32" i="13"/>
  <c r="BL32" i="13"/>
  <c r="BN32" i="13"/>
  <c r="BP32" i="13"/>
  <c r="BR32" i="13"/>
  <c r="BT32" i="13"/>
  <c r="BV32" i="13"/>
  <c r="BX32" i="13"/>
  <c r="BZ32" i="13"/>
  <c r="CB32" i="13"/>
  <c r="CD32" i="13"/>
  <c r="CF32" i="13"/>
  <c r="CH32" i="13"/>
  <c r="CJ32" i="13"/>
  <c r="CL32" i="13"/>
  <c r="E32" i="13"/>
  <c r="I32" i="13"/>
  <c r="M32" i="13"/>
  <c r="Q32" i="13"/>
  <c r="U32" i="13"/>
  <c r="Y32" i="13"/>
  <c r="AC32" i="13"/>
  <c r="AG32" i="13"/>
  <c r="AK32" i="13"/>
  <c r="AO32" i="13"/>
  <c r="AS32" i="13"/>
  <c r="AW32" i="13"/>
  <c r="BA32" i="13"/>
  <c r="BE32" i="13"/>
  <c r="BI32" i="13"/>
  <c r="BM32" i="13"/>
  <c r="BQ32" i="13"/>
  <c r="BU32" i="13"/>
  <c r="BY32" i="13"/>
  <c r="CC32" i="13"/>
  <c r="CG32" i="13"/>
  <c r="CK32" i="13"/>
  <c r="G32" i="13"/>
  <c r="O32" i="13"/>
  <c r="W32" i="13"/>
  <c r="AE32" i="13"/>
  <c r="AM32" i="13"/>
  <c r="AU32" i="13"/>
  <c r="BC32" i="13"/>
  <c r="BK32" i="13"/>
  <c r="BS32" i="13"/>
  <c r="CA32" i="13"/>
  <c r="CI32" i="13"/>
  <c r="CE32" i="13"/>
  <c r="BO32" i="13"/>
  <c r="AY32" i="13"/>
  <c r="AI32" i="13"/>
  <c r="S32" i="13"/>
  <c r="C32" i="13"/>
  <c r="G29" i="13" l="1"/>
  <c r="I29" i="13"/>
  <c r="K29" i="13"/>
  <c r="M29" i="13"/>
  <c r="O29" i="13"/>
  <c r="Q29" i="13"/>
  <c r="S29" i="13"/>
  <c r="U29" i="13"/>
  <c r="W29" i="13"/>
  <c r="Y29" i="13"/>
  <c r="AA29" i="13"/>
  <c r="AC29" i="13"/>
  <c r="AE29" i="13"/>
  <c r="AG29" i="13"/>
  <c r="AI29" i="13"/>
  <c r="AK29" i="13"/>
  <c r="AM29" i="13"/>
  <c r="AO29" i="13"/>
  <c r="AQ29" i="13"/>
  <c r="AS29" i="13"/>
  <c r="AU29" i="13"/>
  <c r="AW29" i="13"/>
  <c r="AY29" i="13"/>
  <c r="BA29" i="13"/>
  <c r="BC29" i="13"/>
  <c r="BE29" i="13"/>
  <c r="BG29" i="13"/>
  <c r="BI29" i="13"/>
  <c r="BK29" i="13"/>
  <c r="BM29" i="13"/>
  <c r="BO29" i="13"/>
  <c r="BQ29" i="13"/>
  <c r="BS29" i="13"/>
  <c r="BU29" i="13"/>
  <c r="BW29" i="13"/>
  <c r="BY29" i="13"/>
  <c r="CA29" i="13"/>
  <c r="CC29" i="13"/>
  <c r="CE29" i="13"/>
  <c r="CG29" i="13"/>
  <c r="CI29" i="13"/>
  <c r="H29" i="13"/>
  <c r="L29" i="13"/>
  <c r="P29" i="13"/>
  <c r="T29" i="13"/>
  <c r="X29" i="13"/>
  <c r="AB29" i="13"/>
  <c r="AF29" i="13"/>
  <c r="AJ29" i="13"/>
  <c r="AN29" i="13"/>
  <c r="AR29" i="13"/>
  <c r="AV29" i="13"/>
  <c r="AZ29" i="13"/>
  <c r="BD29" i="13"/>
  <c r="BH29" i="13"/>
  <c r="BL29" i="13"/>
  <c r="BP29" i="13"/>
  <c r="BT29" i="13"/>
  <c r="BX29" i="13"/>
  <c r="CB29" i="13"/>
  <c r="CF29" i="13"/>
  <c r="CJ29" i="13"/>
  <c r="CL29" i="13"/>
  <c r="J29" i="13"/>
  <c r="R29" i="13"/>
  <c r="Z29" i="13"/>
  <c r="AH29" i="13"/>
  <c r="AP29" i="13"/>
  <c r="AX29" i="13"/>
  <c r="BF29" i="13"/>
  <c r="BN29" i="13"/>
  <c r="BV29" i="13"/>
  <c r="CD29" i="13"/>
  <c r="CK29" i="13"/>
  <c r="V29" i="13"/>
  <c r="AL29" i="13"/>
  <c r="BB29" i="13"/>
  <c r="BR29" i="13"/>
  <c r="CH29" i="13"/>
  <c r="AD29" i="13"/>
  <c r="BJ29" i="13"/>
  <c r="N29" i="13"/>
  <c r="AT29" i="13"/>
  <c r="BZ29" i="13"/>
  <c r="T31" i="13"/>
  <c r="V31" i="13"/>
  <c r="X31" i="13"/>
  <c r="Z31" i="13"/>
  <c r="AB31" i="13"/>
  <c r="AD31" i="13"/>
  <c r="AF31" i="13"/>
  <c r="AH31" i="13"/>
  <c r="AJ31" i="13"/>
  <c r="AL31" i="13"/>
  <c r="AN31" i="13"/>
  <c r="AP31" i="13"/>
  <c r="AR31" i="13"/>
  <c r="AT31" i="13"/>
  <c r="AV31" i="13"/>
  <c r="AX31" i="13"/>
  <c r="AZ31" i="13"/>
  <c r="BB31" i="13"/>
  <c r="BD31" i="13"/>
  <c r="BF31" i="13"/>
  <c r="BH31" i="13"/>
  <c r="BJ31" i="13"/>
  <c r="BL31" i="13"/>
  <c r="BN31" i="13"/>
  <c r="BP31" i="13"/>
  <c r="BR31" i="13"/>
  <c r="BT31" i="13"/>
  <c r="BV31" i="13"/>
  <c r="BX31" i="13"/>
  <c r="BZ31" i="13"/>
  <c r="CB31" i="13"/>
  <c r="CD31" i="13"/>
  <c r="CF31" i="13"/>
  <c r="CH31" i="13"/>
  <c r="CJ31" i="13"/>
  <c r="CL31" i="13"/>
  <c r="U31" i="13"/>
  <c r="Y31" i="13"/>
  <c r="AC31" i="13"/>
  <c r="AG31" i="13"/>
  <c r="AK31" i="13"/>
  <c r="AO31" i="13"/>
  <c r="AS31" i="13"/>
  <c r="AW31" i="13"/>
  <c r="BA31" i="13"/>
  <c r="BE31" i="13"/>
  <c r="BI31" i="13"/>
  <c r="BM31" i="13"/>
  <c r="BQ31" i="13"/>
  <c r="BU31" i="13"/>
  <c r="BY31" i="13"/>
  <c r="CC31" i="13"/>
  <c r="CG31" i="13"/>
  <c r="CK31" i="13"/>
  <c r="W31" i="13"/>
  <c r="AE31" i="13"/>
  <c r="AM31" i="13"/>
  <c r="AU31" i="13"/>
  <c r="BC31" i="13"/>
  <c r="BK31" i="13"/>
  <c r="BS31" i="13"/>
  <c r="CA31" i="13"/>
  <c r="CI31" i="13"/>
  <c r="AA31" i="13"/>
  <c r="AQ31" i="13"/>
  <c r="BG31" i="13"/>
  <c r="BW31" i="13"/>
  <c r="S31" i="13"/>
  <c r="AI31" i="13"/>
  <c r="AY31" i="13"/>
  <c r="BO31" i="13"/>
  <c r="CE31" i="13"/>
  <c r="D34" i="13"/>
  <c r="F34" i="13"/>
  <c r="H34" i="13"/>
  <c r="J34" i="13"/>
  <c r="L34" i="13"/>
  <c r="N34" i="13"/>
  <c r="P34" i="13"/>
  <c r="R34" i="13"/>
  <c r="T34" i="13"/>
  <c r="V34" i="13"/>
  <c r="X34" i="13"/>
  <c r="Z34" i="13"/>
  <c r="AB34" i="13"/>
  <c r="AD34" i="13"/>
  <c r="AF34" i="13"/>
  <c r="AH34" i="13"/>
  <c r="AJ34" i="13"/>
  <c r="AL34" i="13"/>
  <c r="AN34" i="13"/>
  <c r="AP34" i="13"/>
  <c r="AR34" i="13"/>
  <c r="AT34" i="13"/>
  <c r="AV34" i="13"/>
  <c r="AX34" i="13"/>
  <c r="AZ34" i="13"/>
  <c r="BB34" i="13"/>
  <c r="BD34" i="13"/>
  <c r="BF34" i="13"/>
  <c r="BH34" i="13"/>
  <c r="BJ34" i="13"/>
  <c r="BL34" i="13"/>
  <c r="BN34" i="13"/>
  <c r="BP34" i="13"/>
  <c r="BR34" i="13"/>
  <c r="BT34" i="13"/>
  <c r="BV34" i="13"/>
  <c r="BX34" i="13"/>
  <c r="BZ34" i="13"/>
  <c r="CB34" i="13"/>
  <c r="CD34" i="13"/>
  <c r="CF34" i="13"/>
  <c r="CH34" i="13"/>
  <c r="CJ34" i="13"/>
  <c r="CL34" i="13"/>
  <c r="C34" i="13"/>
  <c r="G34" i="13"/>
  <c r="K34" i="13"/>
  <c r="O34" i="13"/>
  <c r="S34" i="13"/>
  <c r="W34" i="13"/>
  <c r="AA34" i="13"/>
  <c r="AE34" i="13"/>
  <c r="AI34" i="13"/>
  <c r="AM34" i="13"/>
  <c r="AQ34" i="13"/>
  <c r="AU34" i="13"/>
  <c r="AY34" i="13"/>
  <c r="BC34" i="13"/>
  <c r="BG34" i="13"/>
  <c r="BK34" i="13"/>
  <c r="BO34" i="13"/>
  <c r="BS34" i="13"/>
  <c r="BW34" i="13"/>
  <c r="CA34" i="13"/>
  <c r="CE34" i="13"/>
  <c r="CI34" i="13"/>
  <c r="I34" i="13"/>
  <c r="Q34" i="13"/>
  <c r="Y34" i="13"/>
  <c r="AG34" i="13"/>
  <c r="AO34" i="13"/>
  <c r="AW34" i="13"/>
  <c r="BE34" i="13"/>
  <c r="BM34" i="13"/>
  <c r="BU34" i="13"/>
  <c r="CC34" i="13"/>
  <c r="CK34" i="13"/>
  <c r="E34" i="13"/>
  <c r="M34" i="13"/>
  <c r="U34" i="13"/>
  <c r="AC34" i="13"/>
  <c r="AK34" i="13"/>
  <c r="AS34" i="13"/>
  <c r="BA34" i="13"/>
  <c r="BI34" i="13"/>
  <c r="BQ34" i="13"/>
  <c r="BY34" i="13"/>
  <c r="CG34" i="13"/>
  <c r="D36" i="13"/>
  <c r="F36" i="13"/>
  <c r="H36" i="13"/>
  <c r="J36" i="13"/>
  <c r="L36" i="13"/>
  <c r="N36" i="13"/>
  <c r="P36" i="13"/>
  <c r="R36" i="13"/>
  <c r="T36" i="13"/>
  <c r="V36" i="13"/>
  <c r="X36" i="13"/>
  <c r="Z36" i="13"/>
  <c r="AB36" i="13"/>
  <c r="AD36" i="13"/>
  <c r="AF36" i="13"/>
  <c r="AH36" i="13"/>
  <c r="AJ36" i="13"/>
  <c r="AL36" i="13"/>
  <c r="AN36" i="13"/>
  <c r="AP36" i="13"/>
  <c r="AR36" i="13"/>
  <c r="AT36" i="13"/>
  <c r="AV36" i="13"/>
  <c r="AX36" i="13"/>
  <c r="AZ36" i="13"/>
  <c r="BB36" i="13"/>
  <c r="BD36" i="13"/>
  <c r="BF36" i="13"/>
  <c r="BH36" i="13"/>
  <c r="BJ36" i="13"/>
  <c r="BL36" i="13"/>
  <c r="BN36" i="13"/>
  <c r="BP36" i="13"/>
  <c r="BR36" i="13"/>
  <c r="BT36" i="13"/>
  <c r="BV36" i="13"/>
  <c r="BX36" i="13"/>
  <c r="BZ36" i="13"/>
  <c r="CB36" i="13"/>
  <c r="CD36" i="13"/>
  <c r="CF36" i="13"/>
  <c r="CH36" i="13"/>
  <c r="CJ36" i="13"/>
  <c r="CL36" i="13"/>
  <c r="C36" i="13"/>
  <c r="G36" i="13"/>
  <c r="K36" i="13"/>
  <c r="O36" i="13"/>
  <c r="S36" i="13"/>
  <c r="W36" i="13"/>
  <c r="AA36" i="13"/>
  <c r="AE36" i="13"/>
  <c r="AI36" i="13"/>
  <c r="AM36" i="13"/>
  <c r="AQ36" i="13"/>
  <c r="AU36" i="13"/>
  <c r="AY36" i="13"/>
  <c r="BC36" i="13"/>
  <c r="BG36" i="13"/>
  <c r="BK36" i="13"/>
  <c r="BO36" i="13"/>
  <c r="BS36" i="13"/>
  <c r="BW36" i="13"/>
  <c r="CA36" i="13"/>
  <c r="CE36" i="13"/>
  <c r="CI36" i="13"/>
  <c r="I36" i="13"/>
  <c r="Q36" i="13"/>
  <c r="Y36" i="13"/>
  <c r="AG36" i="13"/>
  <c r="AO36" i="13"/>
  <c r="AW36" i="13"/>
  <c r="BE36" i="13"/>
  <c r="BM36" i="13"/>
  <c r="BU36" i="13"/>
  <c r="CC36" i="13"/>
  <c r="CK36" i="13"/>
  <c r="E36" i="13"/>
  <c r="M36" i="13"/>
  <c r="U36" i="13"/>
  <c r="AC36" i="13"/>
  <c r="AK36" i="13"/>
  <c r="AS36" i="13"/>
  <c r="BA36" i="13"/>
  <c r="BI36" i="13"/>
  <c r="BQ36" i="13"/>
  <c r="BY36" i="13"/>
  <c r="CG36" i="13"/>
  <c r="C28" i="13"/>
  <c r="E28" i="13"/>
  <c r="G28" i="13"/>
  <c r="I28" i="13"/>
  <c r="K28" i="13"/>
  <c r="M28" i="13"/>
  <c r="O28" i="13"/>
  <c r="Q28" i="13"/>
  <c r="S28" i="13"/>
  <c r="U28" i="13"/>
  <c r="W28" i="13"/>
  <c r="Y28" i="13"/>
  <c r="AA28" i="13"/>
  <c r="AC28" i="13"/>
  <c r="AE28" i="13"/>
  <c r="AG28" i="13"/>
  <c r="AI28" i="13"/>
  <c r="AK28" i="13"/>
  <c r="AM28" i="13"/>
  <c r="AO28" i="13"/>
  <c r="AQ28" i="13"/>
  <c r="AS28" i="13"/>
  <c r="AU28" i="13"/>
  <c r="AW28" i="13"/>
  <c r="AY28" i="13"/>
  <c r="BA28" i="13"/>
  <c r="BC28" i="13"/>
  <c r="BE28" i="13"/>
  <c r="BG28" i="13"/>
  <c r="BI28" i="13"/>
  <c r="BK28" i="13"/>
  <c r="BM28" i="13"/>
  <c r="BO28" i="13"/>
  <c r="BQ28" i="13"/>
  <c r="BS28" i="13"/>
  <c r="BU28" i="13"/>
  <c r="BW28" i="13"/>
  <c r="BY28" i="13"/>
  <c r="CA28" i="13"/>
  <c r="CC28" i="13"/>
  <c r="CE28" i="13"/>
  <c r="CG28" i="13"/>
  <c r="CI28" i="13"/>
  <c r="CK28" i="13"/>
  <c r="D28" i="13"/>
  <c r="H28" i="13"/>
  <c r="L28" i="13"/>
  <c r="P28" i="13"/>
  <c r="T28" i="13"/>
  <c r="X28" i="13"/>
  <c r="AB28" i="13"/>
  <c r="AF28" i="13"/>
  <c r="AJ28" i="13"/>
  <c r="AN28" i="13"/>
  <c r="AR28" i="13"/>
  <c r="AV28" i="13"/>
  <c r="AZ28" i="13"/>
  <c r="BD28" i="13"/>
  <c r="BH28" i="13"/>
  <c r="BL28" i="13"/>
  <c r="BP28" i="13"/>
  <c r="BT28" i="13"/>
  <c r="BX28" i="13"/>
  <c r="CB28" i="13"/>
  <c r="CF28" i="13"/>
  <c r="CJ28" i="13"/>
  <c r="F28" i="13"/>
  <c r="N28" i="13"/>
  <c r="V28" i="13"/>
  <c r="AD28" i="13"/>
  <c r="AL28" i="13"/>
  <c r="AT28" i="13"/>
  <c r="BB28" i="13"/>
  <c r="BJ28" i="13"/>
  <c r="BR28" i="13"/>
  <c r="BZ28" i="13"/>
  <c r="CH28" i="13"/>
  <c r="J28" i="13"/>
  <c r="Z28" i="13"/>
  <c r="AP28" i="13"/>
  <c r="BF28" i="13"/>
  <c r="BV28" i="13"/>
  <c r="CL28" i="13"/>
  <c r="R28" i="13"/>
  <c r="AX28" i="13"/>
  <c r="CD28" i="13"/>
  <c r="AH28" i="13"/>
  <c r="BN28" i="13"/>
  <c r="T30" i="13"/>
  <c r="V30" i="13"/>
  <c r="X30" i="13"/>
  <c r="Z30" i="13"/>
  <c r="AB30" i="13"/>
  <c r="AD30" i="13"/>
  <c r="AF30" i="13"/>
  <c r="AH30" i="13"/>
  <c r="AJ30" i="13"/>
  <c r="AL30" i="13"/>
  <c r="AN30" i="13"/>
  <c r="AP30" i="13"/>
  <c r="AR30" i="13"/>
  <c r="AT30" i="13"/>
  <c r="AV30" i="13"/>
  <c r="AX30" i="13"/>
  <c r="AZ30" i="13"/>
  <c r="BB30" i="13"/>
  <c r="BD30" i="13"/>
  <c r="BF30" i="13"/>
  <c r="BH30" i="13"/>
  <c r="BJ30" i="13"/>
  <c r="BL30" i="13"/>
  <c r="BN30" i="13"/>
  <c r="BP30" i="13"/>
  <c r="BR30" i="13"/>
  <c r="BT30" i="13"/>
  <c r="BV30" i="13"/>
  <c r="BX30" i="13"/>
  <c r="BZ30" i="13"/>
  <c r="CB30" i="13"/>
  <c r="CD30" i="13"/>
  <c r="CF30" i="13"/>
  <c r="CH30" i="13"/>
  <c r="CJ30" i="13"/>
  <c r="CL30" i="13"/>
  <c r="U30" i="13"/>
  <c r="Y30" i="13"/>
  <c r="AC30" i="13"/>
  <c r="AG30" i="13"/>
  <c r="AK30" i="13"/>
  <c r="AO30" i="13"/>
  <c r="AS30" i="13"/>
  <c r="AW30" i="13"/>
  <c r="BA30" i="13"/>
  <c r="BE30" i="13"/>
  <c r="BI30" i="13"/>
  <c r="BM30" i="13"/>
  <c r="BQ30" i="13"/>
  <c r="BU30" i="13"/>
  <c r="BY30" i="13"/>
  <c r="CC30" i="13"/>
  <c r="CG30" i="13"/>
  <c r="CK30" i="13"/>
  <c r="W30" i="13"/>
  <c r="AE30" i="13"/>
  <c r="AM30" i="13"/>
  <c r="AU30" i="13"/>
  <c r="BC30" i="13"/>
  <c r="BK30" i="13"/>
  <c r="BS30" i="13"/>
  <c r="CA30" i="13"/>
  <c r="CI30" i="13"/>
  <c r="AI30" i="13"/>
  <c r="AY30" i="13"/>
  <c r="BO30" i="13"/>
  <c r="CE30" i="13"/>
  <c r="AA30" i="13"/>
  <c r="AQ30" i="13"/>
  <c r="BG30" i="13"/>
  <c r="BW30" i="13"/>
  <c r="D33" i="13"/>
  <c r="F33" i="13"/>
  <c r="H33" i="13"/>
  <c r="J33" i="13"/>
  <c r="L33" i="13"/>
  <c r="N33" i="13"/>
  <c r="P33" i="13"/>
  <c r="R33" i="13"/>
  <c r="T33" i="13"/>
  <c r="V33" i="13"/>
  <c r="E33" i="13"/>
  <c r="I33" i="13"/>
  <c r="M33" i="13"/>
  <c r="Q33" i="13"/>
  <c r="U33" i="13"/>
  <c r="X33" i="13"/>
  <c r="Z33" i="13"/>
  <c r="AB33" i="13"/>
  <c r="AD33" i="13"/>
  <c r="AF33" i="13"/>
  <c r="AH33" i="13"/>
  <c r="AJ33" i="13"/>
  <c r="AL33" i="13"/>
  <c r="AN33" i="13"/>
  <c r="AP33" i="13"/>
  <c r="AR33" i="13"/>
  <c r="AT33" i="13"/>
  <c r="AV33" i="13"/>
  <c r="AX33" i="13"/>
  <c r="AZ33" i="13"/>
  <c r="BB33" i="13"/>
  <c r="BD33" i="13"/>
  <c r="BF33" i="13"/>
  <c r="BH33" i="13"/>
  <c r="BJ33" i="13"/>
  <c r="BL33" i="13"/>
  <c r="BN33" i="13"/>
  <c r="BP33" i="13"/>
  <c r="BR33" i="13"/>
  <c r="BT33" i="13"/>
  <c r="BV33" i="13"/>
  <c r="BX33" i="13"/>
  <c r="BZ33" i="13"/>
  <c r="CB33" i="13"/>
  <c r="CD33" i="13"/>
  <c r="CF33" i="13"/>
  <c r="CH33" i="13"/>
  <c r="CJ33" i="13"/>
  <c r="CL33" i="13"/>
  <c r="G33" i="13"/>
  <c r="O33" i="13"/>
  <c r="W33" i="13"/>
  <c r="AA33" i="13"/>
  <c r="AE33" i="13"/>
  <c r="AI33" i="13"/>
  <c r="AM33" i="13"/>
  <c r="AQ33" i="13"/>
  <c r="AU33" i="13"/>
  <c r="AY33" i="13"/>
  <c r="BC33" i="13"/>
  <c r="BG33" i="13"/>
  <c r="BK33" i="13"/>
  <c r="BO33" i="13"/>
  <c r="BS33" i="13"/>
  <c r="BW33" i="13"/>
  <c r="CA33" i="13"/>
  <c r="CE33" i="13"/>
  <c r="CI33" i="13"/>
  <c r="K33" i="13"/>
  <c r="Y33" i="13"/>
  <c r="AG33" i="13"/>
  <c r="AO33" i="13"/>
  <c r="AW33" i="13"/>
  <c r="BE33" i="13"/>
  <c r="BM33" i="13"/>
  <c r="BU33" i="13"/>
  <c r="CC33" i="13"/>
  <c r="CK33" i="13"/>
  <c r="C33" i="13"/>
  <c r="S33" i="13"/>
  <c r="AC33" i="13"/>
  <c r="AK33" i="13"/>
  <c r="AS33" i="13"/>
  <c r="BA33" i="13"/>
  <c r="BI33" i="13"/>
  <c r="BQ33" i="13"/>
  <c r="BY33" i="13"/>
  <c r="CG33" i="13"/>
  <c r="D35" i="13"/>
  <c r="F35" i="13"/>
  <c r="H35" i="13"/>
  <c r="J35" i="13"/>
  <c r="L35" i="13"/>
  <c r="N35" i="13"/>
  <c r="P35" i="13"/>
  <c r="R35" i="13"/>
  <c r="T35" i="13"/>
  <c r="V35" i="13"/>
  <c r="X35" i="13"/>
  <c r="Z35" i="13"/>
  <c r="AB35" i="13"/>
  <c r="AD35" i="13"/>
  <c r="AF35" i="13"/>
  <c r="AH35" i="13"/>
  <c r="AJ35" i="13"/>
  <c r="AL35" i="13"/>
  <c r="AN35" i="13"/>
  <c r="AP35" i="13"/>
  <c r="AR35" i="13"/>
  <c r="AT35" i="13"/>
  <c r="AV35" i="13"/>
  <c r="AX35" i="13"/>
  <c r="AZ35" i="13"/>
  <c r="BB35" i="13"/>
  <c r="BD35" i="13"/>
  <c r="BF35" i="13"/>
  <c r="BH35" i="13"/>
  <c r="BJ35" i="13"/>
  <c r="BL35" i="13"/>
  <c r="BN35" i="13"/>
  <c r="BP35" i="13"/>
  <c r="BR35" i="13"/>
  <c r="BT35" i="13"/>
  <c r="BV35" i="13"/>
  <c r="BX35" i="13"/>
  <c r="BZ35" i="13"/>
  <c r="CB35" i="13"/>
  <c r="CD35" i="13"/>
  <c r="CF35" i="13"/>
  <c r="CH35" i="13"/>
  <c r="CJ35" i="13"/>
  <c r="CL35" i="13"/>
  <c r="C35" i="13"/>
  <c r="G35" i="13"/>
  <c r="K35" i="13"/>
  <c r="O35" i="13"/>
  <c r="S35" i="13"/>
  <c r="W35" i="13"/>
  <c r="AA35" i="13"/>
  <c r="AE35" i="13"/>
  <c r="AI35" i="13"/>
  <c r="AM35" i="13"/>
  <c r="AQ35" i="13"/>
  <c r="AU35" i="13"/>
  <c r="AY35" i="13"/>
  <c r="BC35" i="13"/>
  <c r="BG35" i="13"/>
  <c r="BK35" i="13"/>
  <c r="BO35" i="13"/>
  <c r="BS35" i="13"/>
  <c r="BW35" i="13"/>
  <c r="CA35" i="13"/>
  <c r="CE35" i="13"/>
  <c r="CI35" i="13"/>
  <c r="I35" i="13"/>
  <c r="Q35" i="13"/>
  <c r="Y35" i="13"/>
  <c r="AG35" i="13"/>
  <c r="AO35" i="13"/>
  <c r="AW35" i="13"/>
  <c r="BE35" i="13"/>
  <c r="BM35" i="13"/>
  <c r="BU35" i="13"/>
  <c r="CC35" i="13"/>
  <c r="CK35" i="13"/>
  <c r="E35" i="13"/>
  <c r="M35" i="13"/>
  <c r="U35" i="13"/>
  <c r="AC35" i="13"/>
  <c r="AK35" i="13"/>
  <c r="AS35" i="13"/>
  <c r="BA35" i="13"/>
  <c r="BI35" i="13"/>
  <c r="BQ35" i="13"/>
  <c r="BY35" i="13"/>
  <c r="CG35" i="13"/>
  <c r="AF37" i="13"/>
  <c r="AH37" i="13"/>
  <c r="AJ37" i="13"/>
  <c r="AL37" i="13"/>
  <c r="AN37" i="13"/>
  <c r="AP37" i="13"/>
  <c r="AR37" i="13"/>
  <c r="AT37" i="13"/>
  <c r="AV37" i="13"/>
  <c r="AX37" i="13"/>
  <c r="AZ37" i="13"/>
  <c r="BB37" i="13"/>
  <c r="BD37" i="13"/>
  <c r="BF37" i="13"/>
  <c r="BH37" i="13"/>
  <c r="BJ37" i="13"/>
  <c r="BL37" i="13"/>
  <c r="BN37" i="13"/>
  <c r="BP37" i="13"/>
  <c r="BR37" i="13"/>
  <c r="BT37" i="13"/>
  <c r="BV37" i="13"/>
  <c r="BX37" i="13"/>
  <c r="BZ37" i="13"/>
  <c r="CB37" i="13"/>
  <c r="CD37" i="13"/>
  <c r="CF37" i="13"/>
  <c r="CH37" i="13"/>
  <c r="CJ37" i="13"/>
  <c r="CL37" i="13"/>
  <c r="AE37" i="13"/>
  <c r="AI37" i="13"/>
  <c r="AM37" i="13"/>
  <c r="AQ37" i="13"/>
  <c r="AU37" i="13"/>
  <c r="AY37" i="13"/>
  <c r="BC37" i="13"/>
  <c r="BG37" i="13"/>
  <c r="BK37" i="13"/>
  <c r="BO37" i="13"/>
  <c r="BS37" i="13"/>
  <c r="BW37" i="13"/>
  <c r="CA37" i="13"/>
  <c r="CE37" i="13"/>
  <c r="CI37" i="13"/>
  <c r="AK37" i="13"/>
  <c r="AS37" i="13"/>
  <c r="BA37" i="13"/>
  <c r="BI37" i="13"/>
  <c r="BQ37" i="13"/>
  <c r="BY37" i="13"/>
  <c r="CG37" i="13"/>
  <c r="AG37" i="13"/>
  <c r="AO37" i="13"/>
  <c r="AW37" i="13"/>
  <c r="BE37" i="13"/>
  <c r="BM37" i="13"/>
  <c r="BU37" i="13"/>
  <c r="CC37" i="13"/>
  <c r="CK37" i="13"/>
  <c r="CS10" i="13" l="1"/>
  <c r="CO50" i="13" s="1"/>
  <c r="CM50" i="13" l="1"/>
  <c r="CN50" i="13"/>
  <c r="I50" i="13"/>
  <c r="M50" i="13"/>
  <c r="Q50" i="13"/>
  <c r="U50" i="13"/>
  <c r="Y50" i="13"/>
  <c r="AC50" i="13"/>
  <c r="AG50" i="13"/>
  <c r="AK50" i="13"/>
  <c r="AO50" i="13"/>
  <c r="AS50" i="13"/>
  <c r="AW50" i="13"/>
  <c r="BA50" i="13"/>
  <c r="BE50" i="13"/>
  <c r="BI50" i="13"/>
  <c r="BM50" i="13"/>
  <c r="BQ50" i="13"/>
  <c r="BU50" i="13"/>
  <c r="BY50" i="13"/>
  <c r="CC50" i="13"/>
  <c r="CG50" i="13"/>
  <c r="CK50" i="13"/>
  <c r="L50" i="13"/>
  <c r="T50" i="13"/>
  <c r="AB50" i="13"/>
  <c r="AJ50" i="13"/>
  <c r="AR50" i="13"/>
  <c r="AZ50" i="13"/>
  <c r="BH50" i="13"/>
  <c r="BP50" i="13"/>
  <c r="BX50" i="13"/>
  <c r="CF50" i="13"/>
  <c r="N50" i="13"/>
  <c r="V50" i="13"/>
  <c r="AD50" i="13"/>
  <c r="AL50" i="13"/>
  <c r="AT50" i="13"/>
  <c r="BB50" i="13"/>
  <c r="BJ50" i="13"/>
  <c r="BR50" i="13"/>
  <c r="BZ50" i="13"/>
  <c r="CH50" i="13"/>
  <c r="G50" i="13"/>
  <c r="K50" i="13"/>
  <c r="O50" i="13"/>
  <c r="S50" i="13"/>
  <c r="W50" i="13"/>
  <c r="AA50" i="13"/>
  <c r="AE50" i="13"/>
  <c r="AI50" i="13"/>
  <c r="AM50" i="13"/>
  <c r="AQ50" i="13"/>
  <c r="AU50" i="13"/>
  <c r="AY50" i="13"/>
  <c r="BC50" i="13"/>
  <c r="BG50" i="13"/>
  <c r="BK50" i="13"/>
  <c r="BO50" i="13"/>
  <c r="BS50" i="13"/>
  <c r="BW50" i="13"/>
  <c r="CA50" i="13"/>
  <c r="CE50" i="13"/>
  <c r="CI50" i="13"/>
  <c r="H50" i="13"/>
  <c r="P50" i="13"/>
  <c r="X50" i="13"/>
  <c r="AF50" i="13"/>
  <c r="AN50" i="13"/>
  <c r="AV50" i="13"/>
  <c r="BD50" i="13"/>
  <c r="BL50" i="13"/>
  <c r="BT50" i="13"/>
  <c r="CB50" i="13"/>
  <c r="CJ50" i="13"/>
  <c r="J50" i="13"/>
  <c r="R50" i="13"/>
  <c r="AH50" i="13"/>
  <c r="AP50" i="13"/>
  <c r="AX50" i="13"/>
  <c r="BF50" i="13"/>
  <c r="BN50" i="13"/>
  <c r="BV50" i="13"/>
  <c r="CD50" i="13"/>
  <c r="CL50" i="13"/>
  <c r="Z50" i="13"/>
  <c r="CS13" i="13"/>
  <c r="CO53" i="13" s="1"/>
  <c r="CS17" i="13"/>
  <c r="CO57" i="13" s="1"/>
  <c r="CS12" i="13"/>
  <c r="CO52" i="13" s="1"/>
  <c r="CS6" i="13"/>
  <c r="CO46" i="13" s="1"/>
  <c r="CS8" i="13"/>
  <c r="CO48" i="13" s="1"/>
  <c r="CS9" i="13"/>
  <c r="CO49" i="13" s="1"/>
  <c r="CS15" i="13"/>
  <c r="CO55" i="13" s="1"/>
  <c r="CS7" i="13"/>
  <c r="CO47" i="13" s="1"/>
  <c r="CS18" i="13"/>
  <c r="CO58" i="13" s="1"/>
  <c r="CS16" i="13"/>
  <c r="CO56" i="13" s="1"/>
  <c r="CS14" i="13"/>
  <c r="CO54" i="13" s="1"/>
  <c r="CS11" i="13"/>
  <c r="CO51" i="13" s="1"/>
  <c r="CS5" i="13"/>
  <c r="CO45" i="13" s="1"/>
  <c r="CO59" i="13" l="1"/>
  <c r="CM51" i="13"/>
  <c r="CN51" i="13"/>
  <c r="CM56" i="13"/>
  <c r="CN56" i="13"/>
  <c r="CM47" i="13"/>
  <c r="CN47" i="13"/>
  <c r="CM49" i="13"/>
  <c r="CN49" i="13"/>
  <c r="CM46" i="13"/>
  <c r="CN46" i="13"/>
  <c r="CM57" i="13"/>
  <c r="CN57" i="13"/>
  <c r="CM45" i="13"/>
  <c r="CN45" i="13"/>
  <c r="CM54" i="13"/>
  <c r="CN54" i="13"/>
  <c r="CM58" i="13"/>
  <c r="CN58" i="13"/>
  <c r="CM55" i="13"/>
  <c r="CN55" i="13"/>
  <c r="CM48" i="13"/>
  <c r="CN48" i="13"/>
  <c r="CM52" i="13"/>
  <c r="CN52" i="13"/>
  <c r="CM53" i="13"/>
  <c r="CN53" i="13"/>
  <c r="D45" i="13"/>
  <c r="F45" i="13"/>
  <c r="H45" i="13"/>
  <c r="J45" i="13"/>
  <c r="L45" i="13"/>
  <c r="N45" i="13"/>
  <c r="P45" i="13"/>
  <c r="R45" i="13"/>
  <c r="T45" i="13"/>
  <c r="V45" i="13"/>
  <c r="X45" i="13"/>
  <c r="Z45" i="13"/>
  <c r="AB45" i="13"/>
  <c r="AD45" i="13"/>
  <c r="AF45" i="13"/>
  <c r="AH45" i="13"/>
  <c r="AJ45" i="13"/>
  <c r="AL45" i="13"/>
  <c r="AN45" i="13"/>
  <c r="AP45" i="13"/>
  <c r="AR45" i="13"/>
  <c r="AT45" i="13"/>
  <c r="AV45" i="13"/>
  <c r="AX45" i="13"/>
  <c r="AZ45" i="13"/>
  <c r="BB45" i="13"/>
  <c r="BD45" i="13"/>
  <c r="BF45" i="13"/>
  <c r="BH45" i="13"/>
  <c r="BJ45" i="13"/>
  <c r="BL45" i="13"/>
  <c r="BN45" i="13"/>
  <c r="BP45" i="13"/>
  <c r="BR45" i="13"/>
  <c r="BT45" i="13"/>
  <c r="BV45" i="13"/>
  <c r="BX45" i="13"/>
  <c r="BZ45" i="13"/>
  <c r="CB45" i="13"/>
  <c r="CD45" i="13"/>
  <c r="CF45" i="13"/>
  <c r="CH45" i="13"/>
  <c r="CJ45" i="13"/>
  <c r="CL45" i="13"/>
  <c r="C45" i="13"/>
  <c r="G45" i="13"/>
  <c r="K45" i="13"/>
  <c r="O45" i="13"/>
  <c r="S45" i="13"/>
  <c r="W45" i="13"/>
  <c r="AA45" i="13"/>
  <c r="AE45" i="13"/>
  <c r="AI45" i="13"/>
  <c r="AM45" i="13"/>
  <c r="AQ45" i="13"/>
  <c r="AU45" i="13"/>
  <c r="AY45" i="13"/>
  <c r="BC45" i="13"/>
  <c r="BG45" i="13"/>
  <c r="BK45" i="13"/>
  <c r="BO45" i="13"/>
  <c r="BS45" i="13"/>
  <c r="BW45" i="13"/>
  <c r="CA45" i="13"/>
  <c r="CE45" i="13"/>
  <c r="CI45" i="13"/>
  <c r="E45" i="13"/>
  <c r="M45" i="13"/>
  <c r="U45" i="13"/>
  <c r="AC45" i="13"/>
  <c r="AK45" i="13"/>
  <c r="AS45" i="13"/>
  <c r="BA45" i="13"/>
  <c r="BI45" i="13"/>
  <c r="BQ45" i="13"/>
  <c r="BY45" i="13"/>
  <c r="CG45" i="13"/>
  <c r="I45" i="13"/>
  <c r="Q45" i="13"/>
  <c r="Y45" i="13"/>
  <c r="AG45" i="13"/>
  <c r="AO45" i="13"/>
  <c r="AW45" i="13"/>
  <c r="BE45" i="13"/>
  <c r="BM45" i="13"/>
  <c r="BU45" i="13"/>
  <c r="CC45" i="13"/>
  <c r="CK45" i="13"/>
  <c r="C54" i="13"/>
  <c r="G54" i="13"/>
  <c r="K54" i="13"/>
  <c r="O54" i="13"/>
  <c r="S54" i="13"/>
  <c r="W54" i="13"/>
  <c r="AA54" i="13"/>
  <c r="AE54" i="13"/>
  <c r="AI54" i="13"/>
  <c r="AM54" i="13"/>
  <c r="AQ54" i="13"/>
  <c r="AU54" i="13"/>
  <c r="AY54" i="13"/>
  <c r="BC54" i="13"/>
  <c r="BG54" i="13"/>
  <c r="BK54" i="13"/>
  <c r="BO54" i="13"/>
  <c r="BS54" i="13"/>
  <c r="BW54" i="13"/>
  <c r="CA54" i="13"/>
  <c r="CE54" i="13"/>
  <c r="CI54" i="13"/>
  <c r="D54" i="13"/>
  <c r="L54" i="13"/>
  <c r="T54" i="13"/>
  <c r="AB54" i="13"/>
  <c r="AJ54" i="13"/>
  <c r="AR54" i="13"/>
  <c r="AZ54" i="13"/>
  <c r="BH54" i="13"/>
  <c r="BP54" i="13"/>
  <c r="BX54" i="13"/>
  <c r="CF54" i="13"/>
  <c r="F54" i="13"/>
  <c r="N54" i="13"/>
  <c r="V54" i="13"/>
  <c r="AD54" i="13"/>
  <c r="AL54" i="13"/>
  <c r="AT54" i="13"/>
  <c r="BB54" i="13"/>
  <c r="BJ54" i="13"/>
  <c r="BR54" i="13"/>
  <c r="BZ54" i="13"/>
  <c r="CH54" i="13"/>
  <c r="E54" i="13"/>
  <c r="M54" i="13"/>
  <c r="U54" i="13"/>
  <c r="AC54" i="13"/>
  <c r="AK54" i="13"/>
  <c r="AS54" i="13"/>
  <c r="BA54" i="13"/>
  <c r="BI54" i="13"/>
  <c r="BQ54" i="13"/>
  <c r="BY54" i="13"/>
  <c r="CG54" i="13"/>
  <c r="H54" i="13"/>
  <c r="X54" i="13"/>
  <c r="AN54" i="13"/>
  <c r="BD54" i="13"/>
  <c r="BT54" i="13"/>
  <c r="CJ54" i="13"/>
  <c r="R54" i="13"/>
  <c r="AH54" i="13"/>
  <c r="AX54" i="13"/>
  <c r="BN54" i="13"/>
  <c r="CD54" i="13"/>
  <c r="I54" i="13"/>
  <c r="Q54" i="13"/>
  <c r="Y54" i="13"/>
  <c r="AG54" i="13"/>
  <c r="AO54" i="13"/>
  <c r="AW54" i="13"/>
  <c r="BE54" i="13"/>
  <c r="BM54" i="13"/>
  <c r="BU54" i="13"/>
  <c r="CC54" i="13"/>
  <c r="CK54" i="13"/>
  <c r="P54" i="13"/>
  <c r="AF54" i="13"/>
  <c r="AV54" i="13"/>
  <c r="BL54" i="13"/>
  <c r="CB54" i="13"/>
  <c r="J54" i="13"/>
  <c r="Z54" i="13"/>
  <c r="AP54" i="13"/>
  <c r="BF54" i="13"/>
  <c r="BV54" i="13"/>
  <c r="CL54" i="13"/>
  <c r="AG58" i="13"/>
  <c r="AK58" i="13"/>
  <c r="AO58" i="13"/>
  <c r="AS58" i="13"/>
  <c r="AW58" i="13"/>
  <c r="BA58" i="13"/>
  <c r="BE58" i="13"/>
  <c r="BI58" i="13"/>
  <c r="BM58" i="13"/>
  <c r="BQ58" i="13"/>
  <c r="BU58" i="13"/>
  <c r="BY58" i="13"/>
  <c r="CC58" i="13"/>
  <c r="CG58" i="13"/>
  <c r="AF58" i="13"/>
  <c r="AN58" i="13"/>
  <c r="AV58" i="13"/>
  <c r="BD58" i="13"/>
  <c r="BL58" i="13"/>
  <c r="BT58" i="13"/>
  <c r="CB58" i="13"/>
  <c r="CI58" i="13"/>
  <c r="AH58" i="13"/>
  <c r="AP58" i="13"/>
  <c r="AX58" i="13"/>
  <c r="BF58" i="13"/>
  <c r="BN58" i="13"/>
  <c r="BV58" i="13"/>
  <c r="CD58" i="13"/>
  <c r="CJ58" i="13"/>
  <c r="AI58" i="13"/>
  <c r="AQ58" i="13"/>
  <c r="AY58" i="13"/>
  <c r="BG58" i="13"/>
  <c r="BO58" i="13"/>
  <c r="BW58" i="13"/>
  <c r="CE58" i="13"/>
  <c r="AJ58" i="13"/>
  <c r="AZ58" i="13"/>
  <c r="BP58" i="13"/>
  <c r="CF58" i="13"/>
  <c r="AL58" i="13"/>
  <c r="BB58" i="13"/>
  <c r="BR58" i="13"/>
  <c r="CH58" i="13"/>
  <c r="AE58" i="13"/>
  <c r="AM58" i="13"/>
  <c r="AU58" i="13"/>
  <c r="BC58" i="13"/>
  <c r="BK58" i="13"/>
  <c r="BS58" i="13"/>
  <c r="CA58" i="13"/>
  <c r="AR58" i="13"/>
  <c r="BH58" i="13"/>
  <c r="BX58" i="13"/>
  <c r="CK58" i="13"/>
  <c r="AT58" i="13"/>
  <c r="BJ58" i="13"/>
  <c r="BZ58" i="13"/>
  <c r="CL58" i="13"/>
  <c r="C55" i="13"/>
  <c r="G55" i="13"/>
  <c r="K55" i="13"/>
  <c r="O55" i="13"/>
  <c r="S55" i="13"/>
  <c r="W55" i="13"/>
  <c r="AA55" i="13"/>
  <c r="AE55" i="13"/>
  <c r="AI55" i="13"/>
  <c r="AM55" i="13"/>
  <c r="AQ55" i="13"/>
  <c r="AU55" i="13"/>
  <c r="AY55" i="13"/>
  <c r="BC55" i="13"/>
  <c r="BG55" i="13"/>
  <c r="BK55" i="13"/>
  <c r="BO55" i="13"/>
  <c r="BS55" i="13"/>
  <c r="BW55" i="13"/>
  <c r="CA55" i="13"/>
  <c r="CE55" i="13"/>
  <c r="CI55" i="13"/>
  <c r="H55" i="13"/>
  <c r="P55" i="13"/>
  <c r="X55" i="13"/>
  <c r="AF55" i="13"/>
  <c r="AN55" i="13"/>
  <c r="AV55" i="13"/>
  <c r="BD55" i="13"/>
  <c r="BL55" i="13"/>
  <c r="BT55" i="13"/>
  <c r="CB55" i="13"/>
  <c r="CJ55" i="13"/>
  <c r="F55" i="13"/>
  <c r="N55" i="13"/>
  <c r="V55" i="13"/>
  <c r="AD55" i="13"/>
  <c r="AL55" i="13"/>
  <c r="AT55" i="13"/>
  <c r="BB55" i="13"/>
  <c r="BJ55" i="13"/>
  <c r="BR55" i="13"/>
  <c r="BZ55" i="13"/>
  <c r="CH55" i="13"/>
  <c r="E55" i="13"/>
  <c r="I55" i="13"/>
  <c r="M55" i="13"/>
  <c r="Q55" i="13"/>
  <c r="U55" i="13"/>
  <c r="Y55" i="13"/>
  <c r="AC55" i="13"/>
  <c r="AG55" i="13"/>
  <c r="AK55" i="13"/>
  <c r="AO55" i="13"/>
  <c r="AS55" i="13"/>
  <c r="AW55" i="13"/>
  <c r="BA55" i="13"/>
  <c r="BE55" i="13"/>
  <c r="BI55" i="13"/>
  <c r="BM55" i="13"/>
  <c r="BQ55" i="13"/>
  <c r="BU55" i="13"/>
  <c r="BY55" i="13"/>
  <c r="CC55" i="13"/>
  <c r="CG55" i="13"/>
  <c r="CK55" i="13"/>
  <c r="D55" i="13"/>
  <c r="L55" i="13"/>
  <c r="T55" i="13"/>
  <c r="AB55" i="13"/>
  <c r="AJ55" i="13"/>
  <c r="AR55" i="13"/>
  <c r="AZ55" i="13"/>
  <c r="BH55" i="13"/>
  <c r="BP55" i="13"/>
  <c r="BX55" i="13"/>
  <c r="CF55" i="13"/>
  <c r="J55" i="13"/>
  <c r="R55" i="13"/>
  <c r="Z55" i="13"/>
  <c r="AH55" i="13"/>
  <c r="AP55" i="13"/>
  <c r="AX55" i="13"/>
  <c r="BF55" i="13"/>
  <c r="BN55" i="13"/>
  <c r="BV55" i="13"/>
  <c r="CD55" i="13"/>
  <c r="CL55" i="13"/>
  <c r="W48" i="13"/>
  <c r="Y48" i="13"/>
  <c r="AA48" i="13"/>
  <c r="AC48" i="13"/>
  <c r="AE48" i="13"/>
  <c r="AG48" i="13"/>
  <c r="AI48" i="13"/>
  <c r="AK48" i="13"/>
  <c r="AM48" i="13"/>
  <c r="AO48" i="13"/>
  <c r="AQ48" i="13"/>
  <c r="AS48" i="13"/>
  <c r="AU48" i="13"/>
  <c r="AW48" i="13"/>
  <c r="AY48" i="13"/>
  <c r="BA48" i="13"/>
  <c r="BC48" i="13"/>
  <c r="BE48" i="13"/>
  <c r="BG48" i="13"/>
  <c r="BI48" i="13"/>
  <c r="BK48" i="13"/>
  <c r="BM48" i="13"/>
  <c r="BO48" i="13"/>
  <c r="BQ48" i="13"/>
  <c r="BS48" i="13"/>
  <c r="BU48" i="13"/>
  <c r="BW48" i="13"/>
  <c r="BY48" i="13"/>
  <c r="CA48" i="13"/>
  <c r="CC48" i="13"/>
  <c r="CE48" i="13"/>
  <c r="CG48" i="13"/>
  <c r="CI48" i="13"/>
  <c r="CK48" i="13"/>
  <c r="X48" i="13"/>
  <c r="AB48" i="13"/>
  <c r="AF48" i="13"/>
  <c r="AJ48" i="13"/>
  <c r="AN48" i="13"/>
  <c r="AR48" i="13"/>
  <c r="AV48" i="13"/>
  <c r="AZ48" i="13"/>
  <c r="BD48" i="13"/>
  <c r="BH48" i="13"/>
  <c r="BL48" i="13"/>
  <c r="BP48" i="13"/>
  <c r="BT48" i="13"/>
  <c r="BX48" i="13"/>
  <c r="CB48" i="13"/>
  <c r="CF48" i="13"/>
  <c r="CJ48" i="13"/>
  <c r="Z48" i="13"/>
  <c r="AD48" i="13"/>
  <c r="AH48" i="13"/>
  <c r="AL48" i="13"/>
  <c r="AP48" i="13"/>
  <c r="AT48" i="13"/>
  <c r="AX48" i="13"/>
  <c r="BB48" i="13"/>
  <c r="BF48" i="13"/>
  <c r="BJ48" i="13"/>
  <c r="BN48" i="13"/>
  <c r="BR48" i="13"/>
  <c r="BV48" i="13"/>
  <c r="BZ48" i="13"/>
  <c r="CD48" i="13"/>
  <c r="CH48" i="13"/>
  <c r="CL48" i="13"/>
  <c r="D46" i="13"/>
  <c r="F46" i="13"/>
  <c r="H46" i="13"/>
  <c r="J46" i="13"/>
  <c r="L46" i="13"/>
  <c r="N46" i="13"/>
  <c r="P46" i="13"/>
  <c r="R46" i="13"/>
  <c r="T46" i="13"/>
  <c r="V46" i="13"/>
  <c r="X46" i="13"/>
  <c r="Z46" i="13"/>
  <c r="AB46" i="13"/>
  <c r="AD46" i="13"/>
  <c r="AF46" i="13"/>
  <c r="AH46" i="13"/>
  <c r="C46" i="13"/>
  <c r="G46" i="13"/>
  <c r="K46" i="13"/>
  <c r="O46" i="13"/>
  <c r="S46" i="13"/>
  <c r="W46" i="13"/>
  <c r="AA46" i="13"/>
  <c r="AE46" i="13"/>
  <c r="AI46" i="13"/>
  <c r="AK46" i="13"/>
  <c r="AM46" i="13"/>
  <c r="AO46" i="13"/>
  <c r="AQ46" i="13"/>
  <c r="AS46" i="13"/>
  <c r="AU46" i="13"/>
  <c r="AW46" i="13"/>
  <c r="AY46" i="13"/>
  <c r="BA46" i="13"/>
  <c r="BC46" i="13"/>
  <c r="BE46" i="13"/>
  <c r="BG46" i="13"/>
  <c r="BI46" i="13"/>
  <c r="BK46" i="13"/>
  <c r="BM46" i="13"/>
  <c r="BO46" i="13"/>
  <c r="BQ46" i="13"/>
  <c r="BS46" i="13"/>
  <c r="BU46" i="13"/>
  <c r="BW46" i="13"/>
  <c r="BY46" i="13"/>
  <c r="CA46" i="13"/>
  <c r="CC46" i="13"/>
  <c r="CE46" i="13"/>
  <c r="CG46" i="13"/>
  <c r="CI46" i="13"/>
  <c r="CK46" i="13"/>
  <c r="E46" i="13"/>
  <c r="M46" i="13"/>
  <c r="U46" i="13"/>
  <c r="AC46" i="13"/>
  <c r="AJ46" i="13"/>
  <c r="AN46" i="13"/>
  <c r="AR46" i="13"/>
  <c r="AV46" i="13"/>
  <c r="AZ46" i="13"/>
  <c r="BD46" i="13"/>
  <c r="BH46" i="13"/>
  <c r="BL46" i="13"/>
  <c r="BP46" i="13"/>
  <c r="BT46" i="13"/>
  <c r="BX46" i="13"/>
  <c r="CB46" i="13"/>
  <c r="CF46" i="13"/>
  <c r="CJ46" i="13"/>
  <c r="I46" i="13"/>
  <c r="Q46" i="13"/>
  <c r="Y46" i="13"/>
  <c r="AG46" i="13"/>
  <c r="AL46" i="13"/>
  <c r="AP46" i="13"/>
  <c r="AT46" i="13"/>
  <c r="AX46" i="13"/>
  <c r="BB46" i="13"/>
  <c r="BF46" i="13"/>
  <c r="BJ46" i="13"/>
  <c r="BN46" i="13"/>
  <c r="BR46" i="13"/>
  <c r="BV46" i="13"/>
  <c r="BZ46" i="13"/>
  <c r="CD46" i="13"/>
  <c r="CH46" i="13"/>
  <c r="CL46" i="13"/>
  <c r="C57" i="13"/>
  <c r="G57" i="13"/>
  <c r="K57" i="13"/>
  <c r="O57" i="13"/>
  <c r="S57" i="13"/>
  <c r="W57" i="13"/>
  <c r="AA57" i="13"/>
  <c r="AE57" i="13"/>
  <c r="AI57" i="13"/>
  <c r="AM57" i="13"/>
  <c r="AQ57" i="13"/>
  <c r="AU57" i="13"/>
  <c r="AY57" i="13"/>
  <c r="BC57" i="13"/>
  <c r="BG57" i="13"/>
  <c r="BK57" i="13"/>
  <c r="BO57" i="13"/>
  <c r="BS57" i="13"/>
  <c r="BW57" i="13"/>
  <c r="CA57" i="13"/>
  <c r="CE57" i="13"/>
  <c r="CI57" i="13"/>
  <c r="H57" i="13"/>
  <c r="P57" i="13"/>
  <c r="X57" i="13"/>
  <c r="AF57" i="13"/>
  <c r="AN57" i="13"/>
  <c r="AV57" i="13"/>
  <c r="BD57" i="13"/>
  <c r="BL57" i="13"/>
  <c r="BT57" i="13"/>
  <c r="CB57" i="13"/>
  <c r="CJ57" i="13"/>
  <c r="F57" i="13"/>
  <c r="N57" i="13"/>
  <c r="V57" i="13"/>
  <c r="AD57" i="13"/>
  <c r="AL57" i="13"/>
  <c r="AT57" i="13"/>
  <c r="BB57" i="13"/>
  <c r="BJ57" i="13"/>
  <c r="BR57" i="13"/>
  <c r="BZ57" i="13"/>
  <c r="CH57" i="13"/>
  <c r="E57" i="13"/>
  <c r="I57" i="13"/>
  <c r="M57" i="13"/>
  <c r="Q57" i="13"/>
  <c r="U57" i="13"/>
  <c r="Y57" i="13"/>
  <c r="AC57" i="13"/>
  <c r="AG57" i="13"/>
  <c r="AK57" i="13"/>
  <c r="AO57" i="13"/>
  <c r="AS57" i="13"/>
  <c r="AW57" i="13"/>
  <c r="BA57" i="13"/>
  <c r="BE57" i="13"/>
  <c r="BI57" i="13"/>
  <c r="BM57" i="13"/>
  <c r="BQ57" i="13"/>
  <c r="BU57" i="13"/>
  <c r="BY57" i="13"/>
  <c r="CC57" i="13"/>
  <c r="CG57" i="13"/>
  <c r="CK57" i="13"/>
  <c r="D57" i="13"/>
  <c r="L57" i="13"/>
  <c r="AB57" i="13"/>
  <c r="AR57" i="13"/>
  <c r="BH57" i="13"/>
  <c r="BX57" i="13"/>
  <c r="R57" i="13"/>
  <c r="AH57" i="13"/>
  <c r="AX57" i="13"/>
  <c r="BN57" i="13"/>
  <c r="CD57" i="13"/>
  <c r="T57" i="13"/>
  <c r="AJ57" i="13"/>
  <c r="AZ57" i="13"/>
  <c r="BP57" i="13"/>
  <c r="CF57" i="13"/>
  <c r="J57" i="13"/>
  <c r="Z57" i="13"/>
  <c r="AP57" i="13"/>
  <c r="BF57" i="13"/>
  <c r="BV57" i="13"/>
  <c r="CL57" i="13"/>
  <c r="F53" i="13"/>
  <c r="J53" i="13"/>
  <c r="N53" i="13"/>
  <c r="R53" i="13"/>
  <c r="V53" i="13"/>
  <c r="Z53" i="13"/>
  <c r="AD53" i="13"/>
  <c r="AH53" i="13"/>
  <c r="AL53" i="13"/>
  <c r="AP53" i="13"/>
  <c r="AT53" i="13"/>
  <c r="AX53" i="13"/>
  <c r="BB53" i="13"/>
  <c r="BF53" i="13"/>
  <c r="BJ53" i="13"/>
  <c r="BN53" i="13"/>
  <c r="BR53" i="13"/>
  <c r="BV53" i="13"/>
  <c r="BZ53" i="13"/>
  <c r="CD53" i="13"/>
  <c r="CH53" i="13"/>
  <c r="CL53" i="13"/>
  <c r="E53" i="13"/>
  <c r="I53" i="13"/>
  <c r="M53" i="13"/>
  <c r="Q53" i="13"/>
  <c r="U53" i="13"/>
  <c r="Y53" i="13"/>
  <c r="AC53" i="13"/>
  <c r="AG53" i="13"/>
  <c r="AK53" i="13"/>
  <c r="AO53" i="13"/>
  <c r="AS53" i="13"/>
  <c r="AW53" i="13"/>
  <c r="BA53" i="13"/>
  <c r="BE53" i="13"/>
  <c r="BI53" i="13"/>
  <c r="BM53" i="13"/>
  <c r="BQ53" i="13"/>
  <c r="BU53" i="13"/>
  <c r="BY53" i="13"/>
  <c r="CC53" i="13"/>
  <c r="CG53" i="13"/>
  <c r="CK53" i="13"/>
  <c r="CF53" i="13"/>
  <c r="BX53" i="13"/>
  <c r="BP53" i="13"/>
  <c r="BH53" i="13"/>
  <c r="AZ53" i="13"/>
  <c r="AR53" i="13"/>
  <c r="AJ53" i="13"/>
  <c r="AB53" i="13"/>
  <c r="T53" i="13"/>
  <c r="L53" i="13"/>
  <c r="D53" i="13"/>
  <c r="C53" i="13"/>
  <c r="G53" i="13"/>
  <c r="K53" i="13"/>
  <c r="O53" i="13"/>
  <c r="S53" i="13"/>
  <c r="W53" i="13"/>
  <c r="AA53" i="13"/>
  <c r="AE53" i="13"/>
  <c r="AI53" i="13"/>
  <c r="AM53" i="13"/>
  <c r="AQ53" i="13"/>
  <c r="AU53" i="13"/>
  <c r="AY53" i="13"/>
  <c r="BC53" i="13"/>
  <c r="BG53" i="13"/>
  <c r="BK53" i="13"/>
  <c r="BO53" i="13"/>
  <c r="BS53" i="13"/>
  <c r="BW53" i="13"/>
  <c r="CA53" i="13"/>
  <c r="CE53" i="13"/>
  <c r="CI53" i="13"/>
  <c r="CJ53" i="13"/>
  <c r="CB53" i="13"/>
  <c r="BT53" i="13"/>
  <c r="BL53" i="13"/>
  <c r="BD53" i="13"/>
  <c r="AV53" i="13"/>
  <c r="AN53" i="13"/>
  <c r="AF53" i="13"/>
  <c r="X53" i="13"/>
  <c r="P53" i="13"/>
  <c r="H53" i="13"/>
  <c r="U51" i="13"/>
  <c r="Y51" i="13"/>
  <c r="AC51" i="13"/>
  <c r="AG51" i="13"/>
  <c r="AK51" i="13"/>
  <c r="AO51" i="13"/>
  <c r="AS51" i="13"/>
  <c r="AW51" i="13"/>
  <c r="BA51" i="13"/>
  <c r="BE51" i="13"/>
  <c r="BI51" i="13"/>
  <c r="BM51" i="13"/>
  <c r="BQ51" i="13"/>
  <c r="BU51" i="13"/>
  <c r="BY51" i="13"/>
  <c r="CC51" i="13"/>
  <c r="CG51" i="13"/>
  <c r="CK51" i="13"/>
  <c r="T51" i="13"/>
  <c r="AB51" i="13"/>
  <c r="AJ51" i="13"/>
  <c r="AR51" i="13"/>
  <c r="AZ51" i="13"/>
  <c r="BH51" i="13"/>
  <c r="BP51" i="13"/>
  <c r="BX51" i="13"/>
  <c r="CF51" i="13"/>
  <c r="V51" i="13"/>
  <c r="AD51" i="13"/>
  <c r="AL51" i="13"/>
  <c r="AT51" i="13"/>
  <c r="BB51" i="13"/>
  <c r="BJ51" i="13"/>
  <c r="BR51" i="13"/>
  <c r="BZ51" i="13"/>
  <c r="CH51" i="13"/>
  <c r="W51" i="13"/>
  <c r="AE51" i="13"/>
  <c r="AM51" i="13"/>
  <c r="AU51" i="13"/>
  <c r="BC51" i="13"/>
  <c r="BK51" i="13"/>
  <c r="BS51" i="13"/>
  <c r="CA51" i="13"/>
  <c r="CI51" i="13"/>
  <c r="X51" i="13"/>
  <c r="AN51" i="13"/>
  <c r="BD51" i="13"/>
  <c r="BT51" i="13"/>
  <c r="CJ51" i="13"/>
  <c r="AH51" i="13"/>
  <c r="AX51" i="13"/>
  <c r="BN51" i="13"/>
  <c r="CD51" i="13"/>
  <c r="S51" i="13"/>
  <c r="AA51" i="13"/>
  <c r="AI51" i="13"/>
  <c r="AQ51" i="13"/>
  <c r="AY51" i="13"/>
  <c r="BG51" i="13"/>
  <c r="BO51" i="13"/>
  <c r="BW51" i="13"/>
  <c r="CE51" i="13"/>
  <c r="AF51" i="13"/>
  <c r="AV51" i="13"/>
  <c r="BL51" i="13"/>
  <c r="CB51" i="13"/>
  <c r="Z51" i="13"/>
  <c r="AP51" i="13"/>
  <c r="BF51" i="13"/>
  <c r="BV51" i="13"/>
  <c r="CL51" i="13"/>
  <c r="C56" i="13"/>
  <c r="G56" i="13"/>
  <c r="K56" i="13"/>
  <c r="O56" i="13"/>
  <c r="S56" i="13"/>
  <c r="W56" i="13"/>
  <c r="AA56" i="13"/>
  <c r="AE56" i="13"/>
  <c r="AI56" i="13"/>
  <c r="AM56" i="13"/>
  <c r="AQ56" i="13"/>
  <c r="AU56" i="13"/>
  <c r="AY56" i="13"/>
  <c r="BC56" i="13"/>
  <c r="BG56" i="13"/>
  <c r="BK56" i="13"/>
  <c r="BO56" i="13"/>
  <c r="BS56" i="13"/>
  <c r="BW56" i="13"/>
  <c r="CA56" i="13"/>
  <c r="CE56" i="13"/>
  <c r="CI56" i="13"/>
  <c r="H56" i="13"/>
  <c r="P56" i="13"/>
  <c r="X56" i="13"/>
  <c r="AF56" i="13"/>
  <c r="AN56" i="13"/>
  <c r="AV56" i="13"/>
  <c r="BD56" i="13"/>
  <c r="BL56" i="13"/>
  <c r="BT56" i="13"/>
  <c r="CB56" i="13"/>
  <c r="CJ56" i="13"/>
  <c r="F56" i="13"/>
  <c r="N56" i="13"/>
  <c r="V56" i="13"/>
  <c r="AD56" i="13"/>
  <c r="AL56" i="13"/>
  <c r="AT56" i="13"/>
  <c r="BB56" i="13"/>
  <c r="BJ56" i="13"/>
  <c r="BR56" i="13"/>
  <c r="BZ56" i="13"/>
  <c r="CH56" i="13"/>
  <c r="E56" i="13"/>
  <c r="M56" i="13"/>
  <c r="U56" i="13"/>
  <c r="AC56" i="13"/>
  <c r="AK56" i="13"/>
  <c r="AS56" i="13"/>
  <c r="BA56" i="13"/>
  <c r="BI56" i="13"/>
  <c r="BQ56" i="13"/>
  <c r="BY56" i="13"/>
  <c r="CG56" i="13"/>
  <c r="L56" i="13"/>
  <c r="AB56" i="13"/>
  <c r="AR56" i="13"/>
  <c r="BH56" i="13"/>
  <c r="BX56" i="13"/>
  <c r="R56" i="13"/>
  <c r="AH56" i="13"/>
  <c r="AX56" i="13"/>
  <c r="BN56" i="13"/>
  <c r="CD56" i="13"/>
  <c r="I56" i="13"/>
  <c r="Q56" i="13"/>
  <c r="Y56" i="13"/>
  <c r="AG56" i="13"/>
  <c r="AO56" i="13"/>
  <c r="AW56" i="13"/>
  <c r="BE56" i="13"/>
  <c r="BM56" i="13"/>
  <c r="BU56" i="13"/>
  <c r="CC56" i="13"/>
  <c r="CK56" i="13"/>
  <c r="D56" i="13"/>
  <c r="T56" i="13"/>
  <c r="AJ56" i="13"/>
  <c r="AZ56" i="13"/>
  <c r="BP56" i="13"/>
  <c r="CF56" i="13"/>
  <c r="J56" i="13"/>
  <c r="Z56" i="13"/>
  <c r="AP56" i="13"/>
  <c r="BF56" i="13"/>
  <c r="BV56" i="13"/>
  <c r="CL56" i="13"/>
  <c r="C47" i="13"/>
  <c r="E47" i="13"/>
  <c r="G47" i="13"/>
  <c r="I47" i="13"/>
  <c r="K47" i="13"/>
  <c r="M47" i="13"/>
  <c r="O47" i="13"/>
  <c r="Q47" i="13"/>
  <c r="S47" i="13"/>
  <c r="U47" i="13"/>
  <c r="W47" i="13"/>
  <c r="Y47" i="13"/>
  <c r="AA47" i="13"/>
  <c r="AC47" i="13"/>
  <c r="AE47" i="13"/>
  <c r="AG47" i="13"/>
  <c r="AI47" i="13"/>
  <c r="AK47" i="13"/>
  <c r="AM47" i="13"/>
  <c r="AO47" i="13"/>
  <c r="AQ47" i="13"/>
  <c r="AS47" i="13"/>
  <c r="AU47" i="13"/>
  <c r="AW47" i="13"/>
  <c r="AY47" i="13"/>
  <c r="BA47" i="13"/>
  <c r="BC47" i="13"/>
  <c r="BE47" i="13"/>
  <c r="BG47" i="13"/>
  <c r="BI47" i="13"/>
  <c r="BK47" i="13"/>
  <c r="BM47" i="13"/>
  <c r="BO47" i="13"/>
  <c r="BQ47" i="13"/>
  <c r="BS47" i="13"/>
  <c r="BU47" i="13"/>
  <c r="BW47" i="13"/>
  <c r="BY47" i="13"/>
  <c r="CA47" i="13"/>
  <c r="CC47" i="13"/>
  <c r="CE47" i="13"/>
  <c r="CG47" i="13"/>
  <c r="CI47" i="13"/>
  <c r="CK47" i="13"/>
  <c r="D47" i="13"/>
  <c r="H47" i="13"/>
  <c r="L47" i="13"/>
  <c r="P47" i="13"/>
  <c r="T47" i="13"/>
  <c r="X47" i="13"/>
  <c r="AB47" i="13"/>
  <c r="AF47" i="13"/>
  <c r="AJ47" i="13"/>
  <c r="AN47" i="13"/>
  <c r="AR47" i="13"/>
  <c r="AV47" i="13"/>
  <c r="AZ47" i="13"/>
  <c r="BD47" i="13"/>
  <c r="BH47" i="13"/>
  <c r="BL47" i="13"/>
  <c r="BP47" i="13"/>
  <c r="BT47" i="13"/>
  <c r="BX47" i="13"/>
  <c r="CB47" i="13"/>
  <c r="CF47" i="13"/>
  <c r="CJ47" i="13"/>
  <c r="F47" i="13"/>
  <c r="J47" i="13"/>
  <c r="N47" i="13"/>
  <c r="R47" i="13"/>
  <c r="V47" i="13"/>
  <c r="Z47" i="13"/>
  <c r="AD47" i="13"/>
  <c r="AH47" i="13"/>
  <c r="AL47" i="13"/>
  <c r="AP47" i="13"/>
  <c r="AT47" i="13"/>
  <c r="AX47" i="13"/>
  <c r="BB47" i="13"/>
  <c r="BF47" i="13"/>
  <c r="BJ47" i="13"/>
  <c r="BN47" i="13"/>
  <c r="BR47" i="13"/>
  <c r="BV47" i="13"/>
  <c r="BZ47" i="13"/>
  <c r="CD47" i="13"/>
  <c r="CH47" i="13"/>
  <c r="CL47" i="13"/>
  <c r="E49" i="13"/>
  <c r="I49" i="13"/>
  <c r="M49" i="13"/>
  <c r="Q49" i="13"/>
  <c r="U49" i="13"/>
  <c r="Y49" i="13"/>
  <c r="AC49" i="13"/>
  <c r="AG49" i="13"/>
  <c r="AK49" i="13"/>
  <c r="AO49" i="13"/>
  <c r="AS49" i="13"/>
  <c r="AW49" i="13"/>
  <c r="BA49" i="13"/>
  <c r="BE49" i="13"/>
  <c r="BI49" i="13"/>
  <c r="BM49" i="13"/>
  <c r="BQ49" i="13"/>
  <c r="BU49" i="13"/>
  <c r="BY49" i="13"/>
  <c r="CC49" i="13"/>
  <c r="CG49" i="13"/>
  <c r="CK49" i="13"/>
  <c r="D49" i="13"/>
  <c r="L49" i="13"/>
  <c r="T49" i="13"/>
  <c r="AB49" i="13"/>
  <c r="AJ49" i="13"/>
  <c r="AR49" i="13"/>
  <c r="AZ49" i="13"/>
  <c r="BH49" i="13"/>
  <c r="BP49" i="13"/>
  <c r="BX49" i="13"/>
  <c r="CF49" i="13"/>
  <c r="F49" i="13"/>
  <c r="N49" i="13"/>
  <c r="V49" i="13"/>
  <c r="AD49" i="13"/>
  <c r="AL49" i="13"/>
  <c r="AT49" i="13"/>
  <c r="BB49" i="13"/>
  <c r="BJ49" i="13"/>
  <c r="BR49" i="13"/>
  <c r="BZ49" i="13"/>
  <c r="CH49" i="13"/>
  <c r="G49" i="13"/>
  <c r="O49" i="13"/>
  <c r="W49" i="13"/>
  <c r="AE49" i="13"/>
  <c r="AM49" i="13"/>
  <c r="AU49" i="13"/>
  <c r="BC49" i="13"/>
  <c r="BK49" i="13"/>
  <c r="BS49" i="13"/>
  <c r="CA49" i="13"/>
  <c r="CI49" i="13"/>
  <c r="H49" i="13"/>
  <c r="X49" i="13"/>
  <c r="AN49" i="13"/>
  <c r="BD49" i="13"/>
  <c r="BT49" i="13"/>
  <c r="CJ49" i="13"/>
  <c r="R49" i="13"/>
  <c r="AH49" i="13"/>
  <c r="AX49" i="13"/>
  <c r="BN49" i="13"/>
  <c r="CD49" i="13"/>
  <c r="C49" i="13"/>
  <c r="K49" i="13"/>
  <c r="S49" i="13"/>
  <c r="AA49" i="13"/>
  <c r="AI49" i="13"/>
  <c r="AQ49" i="13"/>
  <c r="AY49" i="13"/>
  <c r="BG49" i="13"/>
  <c r="BO49" i="13"/>
  <c r="BW49" i="13"/>
  <c r="CE49" i="13"/>
  <c r="P49" i="13"/>
  <c r="AF49" i="13"/>
  <c r="AV49" i="13"/>
  <c r="BL49" i="13"/>
  <c r="CB49" i="13"/>
  <c r="J49" i="13"/>
  <c r="Z49" i="13"/>
  <c r="AP49" i="13"/>
  <c r="BF49" i="13"/>
  <c r="BV49" i="13"/>
  <c r="CL49" i="13"/>
  <c r="U52" i="13"/>
  <c r="Y52" i="13"/>
  <c r="AC52" i="13"/>
  <c r="AG52" i="13"/>
  <c r="AK52" i="13"/>
  <c r="AO52" i="13"/>
  <c r="AS52" i="13"/>
  <c r="AW52" i="13"/>
  <c r="BA52" i="13"/>
  <c r="BE52" i="13"/>
  <c r="BI52" i="13"/>
  <c r="BM52" i="13"/>
  <c r="BQ52" i="13"/>
  <c r="BU52" i="13"/>
  <c r="BY52" i="13"/>
  <c r="CC52" i="13"/>
  <c r="CG52" i="13"/>
  <c r="CK52" i="13"/>
  <c r="X52" i="13"/>
  <c r="AF52" i="13"/>
  <c r="AN52" i="13"/>
  <c r="AV52" i="13"/>
  <c r="BD52" i="13"/>
  <c r="BL52" i="13"/>
  <c r="BT52" i="13"/>
  <c r="CB52" i="13"/>
  <c r="CJ52" i="13"/>
  <c r="V52" i="13"/>
  <c r="AD52" i="13"/>
  <c r="AL52" i="13"/>
  <c r="AT52" i="13"/>
  <c r="BB52" i="13"/>
  <c r="BJ52" i="13"/>
  <c r="BR52" i="13"/>
  <c r="BZ52" i="13"/>
  <c r="CH52" i="13"/>
  <c r="S52" i="13"/>
  <c r="AA52" i="13"/>
  <c r="AI52" i="13"/>
  <c r="AM52" i="13"/>
  <c r="AU52" i="13"/>
  <c r="BC52" i="13"/>
  <c r="BK52" i="13"/>
  <c r="BO52" i="13"/>
  <c r="BW52" i="13"/>
  <c r="CA52" i="13"/>
  <c r="CI52" i="13"/>
  <c r="AB52" i="13"/>
  <c r="AR52" i="13"/>
  <c r="BH52" i="13"/>
  <c r="BX52" i="13"/>
  <c r="AH52" i="13"/>
  <c r="AX52" i="13"/>
  <c r="BN52" i="13"/>
  <c r="BV52" i="13"/>
  <c r="CL52" i="13"/>
  <c r="W52" i="13"/>
  <c r="AE52" i="13"/>
  <c r="AQ52" i="13"/>
  <c r="AY52" i="13"/>
  <c r="BG52" i="13"/>
  <c r="BS52" i="13"/>
  <c r="CE52" i="13"/>
  <c r="T52" i="13"/>
  <c r="AJ52" i="13"/>
  <c r="AZ52" i="13"/>
  <c r="BP52" i="13"/>
  <c r="CF52" i="13"/>
  <c r="Z52" i="13"/>
  <c r="AP52" i="13"/>
  <c r="BF52" i="13"/>
  <c r="CD52" i="13"/>
  <c r="CM59" i="13" l="1"/>
  <c r="CN59" i="13"/>
  <c r="BZ59" i="13"/>
  <c r="AT59" i="13"/>
  <c r="F59" i="13"/>
  <c r="CK59" i="13"/>
  <c r="BU59" i="13"/>
  <c r="BE59" i="13"/>
  <c r="AO59" i="13"/>
  <c r="Y59" i="13"/>
  <c r="I59" i="13"/>
  <c r="BY59" i="13"/>
  <c r="BI59" i="13"/>
  <c r="AS59" i="13"/>
  <c r="AC59" i="13"/>
  <c r="M59" i="13"/>
  <c r="CI59" i="13"/>
  <c r="CA59" i="13"/>
  <c r="BS59" i="13"/>
  <c r="BK59" i="13"/>
  <c r="BC59" i="13"/>
  <c r="AU59" i="13"/>
  <c r="AM59" i="13"/>
  <c r="AE59" i="13"/>
  <c r="W59" i="13"/>
  <c r="O59" i="13"/>
  <c r="G59" i="13"/>
  <c r="CL59" i="13"/>
  <c r="CH59" i="13"/>
  <c r="CD59" i="13"/>
  <c r="BV59" i="13"/>
  <c r="BR59" i="13"/>
  <c r="BN59" i="13"/>
  <c r="BJ59" i="13"/>
  <c r="BF59" i="13"/>
  <c r="BB59" i="13"/>
  <c r="AX59" i="13"/>
  <c r="AP59" i="13"/>
  <c r="AL59" i="13"/>
  <c r="AH59" i="13"/>
  <c r="AD59" i="13"/>
  <c r="Z59" i="13"/>
  <c r="V59" i="13"/>
  <c r="R59" i="13"/>
  <c r="N59" i="13"/>
  <c r="J59" i="13"/>
  <c r="CC59" i="13"/>
  <c r="BM59" i="13"/>
  <c r="AW59" i="13"/>
  <c r="AG59" i="13"/>
  <c r="Q59" i="13"/>
  <c r="CG59" i="13"/>
  <c r="BQ59" i="13"/>
  <c r="BA59" i="13"/>
  <c r="AK59" i="13"/>
  <c r="U59" i="13"/>
  <c r="E59" i="13"/>
  <c r="CE59" i="13"/>
  <c r="BW59" i="13"/>
  <c r="BO59" i="13"/>
  <c r="BG59" i="13"/>
  <c r="AY59" i="13"/>
  <c r="AQ59" i="13"/>
  <c r="AI59" i="13"/>
  <c r="AA59" i="13"/>
  <c r="S59" i="13"/>
  <c r="K59" i="13"/>
  <c r="C59" i="13"/>
  <c r="CJ59" i="13"/>
  <c r="CF59" i="13"/>
  <c r="CB59" i="13"/>
  <c r="BX59" i="13"/>
  <c r="BT59" i="13"/>
  <c r="BP59" i="13"/>
  <c r="BL59" i="13"/>
  <c r="BH59" i="13"/>
  <c r="BD59" i="13"/>
  <c r="AZ59" i="13"/>
  <c r="AV59" i="13"/>
  <c r="AR59" i="13"/>
  <c r="AN59" i="13"/>
  <c r="AJ59" i="13"/>
  <c r="AF59" i="13"/>
  <c r="AB59" i="13"/>
  <c r="X59" i="13"/>
  <c r="T59" i="13"/>
  <c r="P59" i="13"/>
  <c r="L59" i="13"/>
  <c r="H59" i="13"/>
  <c r="D59" i="13"/>
</calcChain>
</file>

<file path=xl/sharedStrings.xml><?xml version="1.0" encoding="utf-8"?>
<sst xmlns="http://schemas.openxmlformats.org/spreadsheetml/2006/main" count="512" uniqueCount="201">
  <si>
    <t>Eurostat</t>
  </si>
  <si>
    <t xml:space="preserve"> </t>
  </si>
  <si>
    <t>III</t>
  </si>
  <si>
    <t>I</t>
  </si>
  <si>
    <t>II</t>
  </si>
  <si>
    <t>IV</t>
  </si>
  <si>
    <t>Full description</t>
  </si>
  <si>
    <t>Unit</t>
  </si>
  <si>
    <t>Source</t>
  </si>
  <si>
    <t>Indicator</t>
  </si>
  <si>
    <t>Core inflation</t>
  </si>
  <si>
    <t>Average wage</t>
  </si>
  <si>
    <t>Unemployment rate</t>
  </si>
  <si>
    <t>Employment rate</t>
  </si>
  <si>
    <t>Vacancies</t>
  </si>
  <si>
    <t>Capacity utilization</t>
  </si>
  <si>
    <t>Demand in construction</t>
  </si>
  <si>
    <t>Demand in industry</t>
  </si>
  <si>
    <t>Demand in services</t>
  </si>
  <si>
    <t>Economic sentiment</t>
  </si>
  <si>
    <t>Construction survey: 'insufficient demand' as the main factor limiting building activity</t>
  </si>
  <si>
    <t>Industry survey: 'insufficient demand' as the main factor currently limiting production</t>
  </si>
  <si>
    <t>Services survey: 'insufficient demand' as the main factor currently limiting business</t>
  </si>
  <si>
    <t>Current level of capacity utilization in manufacturing industry</t>
  </si>
  <si>
    <t>HICP excluding energy, food, alcohol and tobacco</t>
  </si>
  <si>
    <t>Average monthly gross wages, average of economic activities</t>
  </si>
  <si>
    <t>Unemployment rate, population aged 15-74</t>
  </si>
  <si>
    <t>Employment rate, population aged 15-74</t>
  </si>
  <si>
    <t>Number of job vacancies, economic activities total</t>
  </si>
  <si>
    <t>Economic Sentiment Indicator, composite indicator made up of five sectoral confidence indicators</t>
  </si>
  <si>
    <t>%, seasonally adjusted</t>
  </si>
  <si>
    <t>% change y-o-y, quarter = 3 month average</t>
  </si>
  <si>
    <t>% change y-o-y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</si>
  <si>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</si>
  <si>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</si>
  <si>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</si>
  <si>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</si>
  <si>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</si>
  <si>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</si>
  <si>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</si>
  <si>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</si>
  <si>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</si>
  <si>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</si>
  <si>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</si>
  <si>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</si>
  <si>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</si>
  <si>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</si>
  <si>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</si>
  <si>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</si>
  <si>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</si>
  <si>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</si>
  <si>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</si>
  <si>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</si>
  <si>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</si>
  <si>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</si>
  <si>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</si>
  <si>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</si>
  <si>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</si>
  <si>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</si>
  <si>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</si>
  <si>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</si>
  <si>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</si>
  <si>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</si>
  <si>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</si>
  <si>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</si>
  <si>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</si>
  <si>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</si>
  <si>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</si>
  <si>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</si>
  <si>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</si>
  <si>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</si>
  <si>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</si>
  <si>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</si>
  <si>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</si>
  <si>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</si>
  <si>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</si>
  <si>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</si>
  <si>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</si>
  <si>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</si>
  <si>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</si>
  <si>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</si>
  <si>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</si>
  <si>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</si>
  <si>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</si>
  <si>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</si>
  <si>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</si>
  <si>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</si>
  <si>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</si>
  <si>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</si>
  <si>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</si>
  <si>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mean</t>
  </si>
  <si>
    <t>variance</t>
  </si>
  <si>
    <t>st. deviation</t>
  </si>
  <si>
    <t>Composite indicator</t>
  </si>
  <si>
    <t>Table 1</t>
  </si>
  <si>
    <t>Table 2</t>
  </si>
  <si>
    <t>Table 3</t>
  </si>
  <si>
    <t>Table 4</t>
  </si>
  <si>
    <t>Statistics Latvia</t>
  </si>
  <si>
    <t>Level, quarter = 3 month average</t>
  </si>
  <si>
    <t>2018Q2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</si>
  <si>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</si>
  <si>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</si>
  <si>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</si>
  <si>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</si>
  <si>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</si>
  <si>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</si>
  <si>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</si>
  <si>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</si>
  <si>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</si>
  <si>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</si>
  <si>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</si>
  <si>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</si>
  <si>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</si>
  <si>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</si>
  <si>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</si>
  <si>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</si>
  <si>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Direct source</t>
  </si>
  <si>
    <t>Pamatinflācija</t>
  </si>
  <si>
    <t>Vidējā alga</t>
  </si>
  <si>
    <t>Bezdarba līmenis</t>
  </si>
  <si>
    <t>Nodarbinātības līmenis</t>
  </si>
  <si>
    <t>Vakances</t>
  </si>
  <si>
    <t>Jaudu noslodze</t>
  </si>
  <si>
    <t>Ekonomikas sentiments</t>
  </si>
  <si>
    <t>Rādītājs</t>
  </si>
  <si>
    <t>n</t>
  </si>
  <si>
    <t>Tirdzniecības bilance</t>
  </si>
  <si>
    <t>Tekošā konta bilance</t>
  </si>
  <si>
    <t>Mājokļu cenas</t>
  </si>
  <si>
    <t>Trade balance</t>
  </si>
  <si>
    <t>Current account balance</t>
  </si>
  <si>
    <t>House price index</t>
  </si>
  <si>
    <t>Current account</t>
  </si>
  <si>
    <t>Total, at the end of each quarter</t>
  </si>
  <si>
    <t>2018Q3</t>
  </si>
  <si>
    <t>2018Q4</t>
  </si>
  <si>
    <t>% of employed to the total population of the same age group</t>
  </si>
  <si>
    <t>Pieprasījums būvniecības nozarē</t>
  </si>
  <si>
    <t>Pieprasījums apstrādes rūpniecības nozarē</t>
  </si>
  <si>
    <t>Pieprasījums pakalpojumu nozarēs</t>
  </si>
  <si>
    <t>% of enterprises, quarter = 3 month average</t>
  </si>
  <si>
    <t>% of enterprises, 4 quarters = 4 times a year</t>
  </si>
  <si>
    <t>Exports and imports by grouping of countries</t>
  </si>
  <si>
    <t>% of GDP, seasonally unadjusted</t>
  </si>
  <si>
    <t>% of active population, seasonally adjusted</t>
  </si>
  <si>
    <t>Bank of Latvia</t>
  </si>
  <si>
    <t>https://statdb.bank.lv/lb/Data.aspx?id=200</t>
  </si>
  <si>
    <t>House price</t>
  </si>
  <si>
    <t>Value of loans granted to the non-financial residents</t>
  </si>
  <si>
    <t>https://statdb.bank.lv/lb/Data.aspx?id=224</t>
  </si>
  <si>
    <t>Credits (non-financial residents)</t>
  </si>
  <si>
    <t>coef.</t>
  </si>
  <si>
    <t>Credit (non-financial residents)</t>
  </si>
  <si>
    <t>Kreditēšana (nefinanšu rezidenti)</t>
  </si>
  <si>
    <t>Instructions</t>
  </si>
  <si>
    <t>Instrukcija</t>
  </si>
  <si>
    <t xml:space="preserve">1. Datu sērijām tiek aprēķināta vidējā vērtība, dispersija un </t>
  </si>
  <si>
    <t>standartnovirze.</t>
  </si>
  <si>
    <t xml:space="preserve">2. Dati tiek normalizēti, atņemot vidējo vērtību un dalot ar </t>
  </si>
  <si>
    <t>3. Izmantojot nosacīto formatējumu, datu lauki tiek iekrāsoti,</t>
  </si>
  <si>
    <t>no mazākās līdz augstākai vērtībai ap ilgtermiņa vidējo.</t>
  </si>
  <si>
    <t xml:space="preserve">1. Calculate the mean, variance, and standard deviation of </t>
  </si>
  <si>
    <t>each data series.</t>
  </si>
  <si>
    <t>2. Normalise the data by substracting the mean and dividing</t>
  </si>
  <si>
    <t>standartnovirzi (4.tabula).</t>
  </si>
  <si>
    <t>by standard deviation (Table 4).</t>
  </si>
  <si>
    <t>3. Use Conditional Formating → New rule → 3-Color Scale from</t>
  </si>
  <si>
    <t>lowest to highest value to color the cells.</t>
  </si>
  <si>
    <t>2019Q1</t>
  </si>
  <si>
    <t>2019Q2</t>
  </si>
  <si>
    <t>2019Q3</t>
  </si>
  <si>
    <t>2019Q4</t>
  </si>
  <si>
    <t>2020Q1</t>
  </si>
  <si>
    <t>2020Q3</t>
  </si>
  <si>
    <t>2020Q2</t>
  </si>
  <si>
    <t>2020Q4</t>
  </si>
  <si>
    <t>Strādājošo mēneša vidējā darba samaksa un mediāna - Bruto/ Neto, Sektors, Rādītāji, Eiro, pārmaiņas un Laika periods. (stat.gov.lv)</t>
  </si>
  <si>
    <t>Nodarbinātie un nodarbinātības līmenis pa vecuma grupām un pēc dzimuma | Oficiālās statistikas portāls</t>
  </si>
  <si>
    <t>Brīvās darbvietas pa darbības veidiem ceturkšņa beigās | Oficiālās statistikas portāls</t>
  </si>
  <si>
    <t>Saimniecisko darbību ierobežojošie faktori būvniecībā pēc darbības veida (procentos no apsekoto uzņēmumu skaita) - Ierobežojošie faktori, Darbības veids (NACE 2.red.) un Laika periods. (stat.gov.lv)</t>
  </si>
  <si>
    <t>Ražošanu ierobežojošie faktori apstrādes rūpniecībā pa uzņēmumu lieluma grupām un pēc ražošanas pamatgrupējuma (procentos no apsekoto uzņēmumu skaita) - Ierobežojošie faktori, Uzņēmumu lieluma grupa un ražošanas pamatgrupējums un Laika periods. (stat.gov.lv)</t>
  </si>
  <si>
    <t>Saimniecisko darbību ierobežojošie faktori pakalpojumu sektorā (procentos no apsekoto uzņēmumu skaita) | Oficiālās statistikas portāls</t>
  </si>
  <si>
    <t>Ekonomikas sentimenta rādītājs (ilgtermiņa vidējais = 100) - Laika periods. (stat.gov.lv)</t>
  </si>
  <si>
    <t>Iekšzemes kopprodukta izlietojums (tūkst. eiro) - Koriģēšana, Vērtības, Rādītāji un Laika periods. (stat.gov.lv)</t>
  </si>
  <si>
    <t>https://stat.gov.lv/lv/statistikas-temas/tirdznieciba-pakalpojumi/areja-tirdznieciba/tabulas/atd100c-eksports-un-imports</t>
  </si>
  <si>
    <t>Mājokļa cenu indekss un pārmaiņas - Grupa, Rādītāji un Laika periods. (stat.gov.lv)</t>
  </si>
  <si>
    <t>2021Q1</t>
  </si>
  <si>
    <t>2021Q2</t>
  </si>
  <si>
    <t>2021Q3</t>
  </si>
  <si>
    <t>2021Q4</t>
  </si>
  <si>
    <t>Saliktais siltumkartes indekss</t>
  </si>
  <si>
    <t>Saliktais siltuma indikators</t>
  </si>
  <si>
    <t>Indikators</t>
  </si>
  <si>
    <t>2022Q1</t>
  </si>
  <si>
    <t>2022Q2</t>
  </si>
  <si>
    <t>Statistics | Eurostat (europa.eu)</t>
  </si>
  <si>
    <t>2022Q3</t>
  </si>
  <si>
    <t>2022Q4</t>
  </si>
  <si>
    <t>Latvijas ekonomikas cikla siltuma karte, 2000 -2022 (q4)</t>
  </si>
  <si>
    <t>Lativan economy cycle heatmap, 2000-2022 (q4)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</si>
</sst>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;;;"/>
    <numFmt numFmtId="167" formatCode="0.000"/>
    <numFmt numFmtId="168" formatCode="0.0000"/>
    <numFmt numFmtId="169" formatCode="_-* #,##0.000_-;\-* #,##0.0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0" tint="-0.499984740745262"/>
      <name val="Calibri"/>
      <family val="2"/>
      <charset val="186"/>
      <scheme val="minor"/>
    </font>
    <font>
      <b/>
      <sz val="10.5"/>
      <color rgb="FF0070C0"/>
      <name val="Calibri"/>
      <family val="2"/>
      <charset val="186"/>
      <scheme val="minor"/>
    </font>
    <font>
      <i/>
      <sz val="10.5"/>
      <color theme="1"/>
      <name val="Calibri"/>
      <family val="2"/>
      <scheme val="minor"/>
    </font>
    <font>
      <sz val="10.5"/>
      <color theme="0" tint="-0.499984740745262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70C0"/>
      <name val="Calibri"/>
      <family val="2"/>
      <scheme val="minor"/>
    </font>
    <font>
      <sz val="10.5"/>
      <color rgb="FF0070C0"/>
      <name val="Calibri"/>
      <family val="2"/>
      <charset val="186"/>
      <scheme val="minor"/>
    </font>
    <font>
      <i/>
      <sz val="10.5"/>
      <color rgb="FFFF0000"/>
      <name val="Calibri"/>
      <family val="2"/>
      <charset val="186"/>
      <scheme val="minor"/>
    </font>
    <font>
      <b/>
      <sz val="10.5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sz val="10.5"/>
      <name val="Calibri"/>
      <family val="2"/>
      <charset val="186"/>
      <scheme val="minor"/>
    </font>
    <font>
      <b/>
      <sz val="10.5"/>
      <color theme="1"/>
      <name val="Calibri"/>
      <family val="2"/>
      <scheme val="minor"/>
    </font>
    <font>
      <b/>
      <sz val="10.5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186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i/>
      <sz val="10.5"/>
      <color theme="1"/>
      <name val="Calibri"/>
      <family val="2"/>
      <charset val="186"/>
      <scheme val="minor"/>
    </font>
    <font>
      <i/>
      <sz val="10.5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0.5"/>
      <color theme="0" tint="-0.499984740745262"/>
      <name val="Calibri"/>
      <family val="2"/>
      <charset val="186"/>
      <scheme val="minor"/>
    </font>
    <font>
      <sz val="11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6" fillId="2" borderId="0" xfId="0" applyFont="1" applyFill="1" applyAlignment="1">
      <alignment horizontal="center"/>
    </xf>
    <xf numFmtId="0" fontId="12" fillId="4" borderId="1" xfId="0" applyFont="1" applyFill="1" applyBorder="1"/>
    <xf numFmtId="0" fontId="2" fillId="2" borderId="0" xfId="0" applyFont="1" applyFill="1"/>
    <xf numFmtId="0" fontId="3" fillId="2" borderId="0" xfId="0" applyFont="1" applyFill="1"/>
    <xf numFmtId="0" fontId="13" fillId="2" borderId="0" xfId="2" applyFill="1"/>
    <xf numFmtId="0" fontId="0" fillId="4" borderId="1" xfId="0" applyFill="1" applyBorder="1"/>
    <xf numFmtId="0" fontId="2" fillId="5" borderId="0" xfId="0" applyFont="1" applyFill="1"/>
    <xf numFmtId="0" fontId="13" fillId="5" borderId="0" xfId="2" applyFill="1"/>
    <xf numFmtId="0" fontId="0" fillId="2" borderId="0" xfId="0" applyFill="1"/>
    <xf numFmtId="0" fontId="3" fillId="5" borderId="0" xfId="0" applyFont="1" applyFill="1"/>
    <xf numFmtId="0" fontId="0" fillId="5" borderId="0" xfId="0" applyFill="1"/>
    <xf numFmtId="0" fontId="4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5" fillId="5" borderId="0" xfId="0" applyFont="1" applyFill="1"/>
    <xf numFmtId="164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5" fillId="5" borderId="0" xfId="0" applyFont="1" applyFill="1"/>
    <xf numFmtId="164" fontId="7" fillId="5" borderId="0" xfId="0" applyNumberFormat="1" applyFont="1" applyFill="1" applyAlignment="1">
      <alignment horizontal="center"/>
    </xf>
    <xf numFmtId="1" fontId="7" fillId="5" borderId="0" xfId="0" applyNumberFormat="1" applyFont="1" applyFill="1" applyAlignment="1">
      <alignment horizontal="center"/>
    </xf>
    <xf numFmtId="0" fontId="11" fillId="5" borderId="0" xfId="0" applyFont="1" applyFill="1"/>
    <xf numFmtId="0" fontId="9" fillId="5" borderId="0" xfId="0" applyFont="1" applyFill="1"/>
    <xf numFmtId="0" fontId="10" fillId="5" borderId="0" xfId="0" applyFont="1" applyFill="1"/>
    <xf numFmtId="0" fontId="12" fillId="5" borderId="0" xfId="0" applyFont="1" applyFill="1"/>
    <xf numFmtId="2" fontId="2" fillId="5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right"/>
    </xf>
    <xf numFmtId="0" fontId="6" fillId="5" borderId="0" xfId="0" applyFont="1" applyFill="1" applyAlignment="1">
      <alignment horizontal="right"/>
    </xf>
    <xf numFmtId="0" fontId="8" fillId="5" borderId="0" xfId="0" applyFont="1" applyFill="1"/>
    <xf numFmtId="0" fontId="7" fillId="5" borderId="0" xfId="0" applyFont="1" applyFill="1"/>
    <xf numFmtId="0" fontId="16" fillId="3" borderId="0" xfId="0" applyFont="1" applyFill="1"/>
    <xf numFmtId="0" fontId="17" fillId="5" borderId="0" xfId="0" applyFont="1" applyFill="1"/>
    <xf numFmtId="0" fontId="17" fillId="5" borderId="0" xfId="0" applyFont="1" applyFill="1" applyAlignment="1">
      <alignment horizontal="center"/>
    </xf>
    <xf numFmtId="166" fontId="17" fillId="5" borderId="0" xfId="0" applyNumberFormat="1" applyFont="1" applyFill="1" applyAlignment="1">
      <alignment horizontal="center"/>
    </xf>
    <xf numFmtId="0" fontId="18" fillId="5" borderId="0" xfId="0" applyFont="1" applyFill="1"/>
    <xf numFmtId="164" fontId="19" fillId="6" borderId="0" xfId="3" applyNumberFormat="1" applyAlignment="1">
      <alignment horizontal="center"/>
    </xf>
    <xf numFmtId="1" fontId="19" fillId="6" borderId="0" xfId="3" applyNumberFormat="1" applyAlignment="1">
      <alignment horizontal="center"/>
    </xf>
    <xf numFmtId="1" fontId="19" fillId="6" borderId="0" xfId="3" applyNumberFormat="1" applyAlignment="1">
      <alignment horizontal="right"/>
    </xf>
    <xf numFmtId="164" fontId="2" fillId="5" borderId="0" xfId="0" applyNumberFormat="1" applyFont="1" applyFill="1"/>
    <xf numFmtId="168" fontId="2" fillId="5" borderId="0" xfId="0" applyNumberFormat="1" applyFont="1" applyFill="1" applyAlignment="1">
      <alignment horizontal="center"/>
    </xf>
    <xf numFmtId="164" fontId="2" fillId="5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3" fillId="0" borderId="0" xfId="2"/>
    <xf numFmtId="0" fontId="13" fillId="0" borderId="0" xfId="2" applyFill="1" applyProtection="1"/>
    <xf numFmtId="1" fontId="2" fillId="5" borderId="0" xfId="0" applyNumberFormat="1" applyFont="1" applyFill="1"/>
    <xf numFmtId="165" fontId="2" fillId="0" borderId="0" xfId="0" applyNumberFormat="1" applyFont="1"/>
    <xf numFmtId="164" fontId="2" fillId="0" borderId="0" xfId="0" applyNumberFormat="1" applyFont="1"/>
    <xf numFmtId="0" fontId="16" fillId="0" borderId="0" xfId="0" applyFont="1"/>
    <xf numFmtId="167" fontId="2" fillId="5" borderId="0" xfId="0" applyNumberFormat="1" applyFont="1" applyFill="1" applyAlignment="1">
      <alignment horizontal="center"/>
    </xf>
    <xf numFmtId="3" fontId="2" fillId="0" borderId="0" xfId="0" applyNumberFormat="1" applyFont="1"/>
    <xf numFmtId="166" fontId="2" fillId="5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3" fillId="0" borderId="0" xfId="0" applyFont="1"/>
    <xf numFmtId="0" fontId="21" fillId="5" borderId="0" xfId="0" applyFont="1" applyFill="1"/>
    <xf numFmtId="0" fontId="22" fillId="5" borderId="0" xfId="0" applyFont="1" applyFill="1"/>
    <xf numFmtId="0" fontId="23" fillId="5" borderId="0" xfId="0" applyFont="1" applyFill="1"/>
    <xf numFmtId="0" fontId="24" fillId="5" borderId="0" xfId="0" applyFont="1" applyFill="1"/>
    <xf numFmtId="0" fontId="23" fillId="5" borderId="2" xfId="0" applyFont="1" applyFill="1" applyBorder="1"/>
    <xf numFmtId="0" fontId="25" fillId="5" borderId="0" xfId="0" applyFont="1" applyFill="1"/>
    <xf numFmtId="164" fontId="0" fillId="0" borderId="0" xfId="0" applyNumberFormat="1"/>
    <xf numFmtId="169" fontId="2" fillId="0" borderId="0" xfId="5" applyNumberFormat="1" applyFont="1"/>
    <xf numFmtId="164" fontId="28" fillId="0" borderId="0" xfId="0" applyNumberFormat="1" applyFont="1"/>
    <xf numFmtId="0" fontId="21" fillId="0" borderId="0" xfId="0" applyFont="1"/>
    <xf numFmtId="1" fontId="19" fillId="0" borderId="0" xfId="3" applyNumberFormat="1" applyFill="1" applyAlignment="1">
      <alignment horizontal="right"/>
    </xf>
    <xf numFmtId="2" fontId="2" fillId="5" borderId="2" xfId="0" applyNumberFormat="1" applyFont="1" applyFill="1" applyBorder="1" applyAlignment="1">
      <alignment horizontal="center"/>
    </xf>
    <xf numFmtId="164" fontId="3" fillId="0" borderId="0" xfId="0" applyNumberFormat="1" applyFont="1"/>
    <xf numFmtId="166" fontId="2" fillId="5" borderId="0" xfId="0" applyNumberFormat="1" applyFont="1" applyFill="1" applyAlignment="1">
      <alignment horizontal="center"/>
    </xf>
    <xf numFmtId="166" fontId="2" fillId="5" borderId="0" xfId="0" applyNumberFormat="1" applyFont="1" applyFill="1"/>
    <xf numFmtId="1" fontId="2" fillId="5" borderId="0" xfId="0" applyNumberFormat="1" applyFont="1" applyFill="1" applyAlignment="1">
      <alignment horizontal="left"/>
    </xf>
    <xf numFmtId="0" fontId="17" fillId="5" borderId="0" xfId="0" applyFont="1" applyFill="1" applyAlignment="1">
      <alignment horizontal="left"/>
    </xf>
    <xf numFmtId="1" fontId="17" fillId="5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" fontId="28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left" vertical="center"/>
    </xf>
    <xf numFmtId="164" fontId="14" fillId="0" borderId="0" xfId="0" applyNumberFormat="1" applyFont="1" applyFill="1" applyAlignment="1">
      <alignment horizontal="left" vertical="center"/>
    </xf>
    <xf numFmtId="164" fontId="0" fillId="0" borderId="0" xfId="0" applyNumberFormat="1" applyFill="1"/>
    <xf numFmtId="164" fontId="2" fillId="0" borderId="0" xfId="0" applyNumberFormat="1" applyFont="1" applyFill="1"/>
    <xf numFmtId="0" fontId="6" fillId="0" borderId="0" xfId="0" applyFont="1" applyFill="1" applyAlignment="1">
      <alignment horizontal="center"/>
    </xf>
    <xf numFmtId="0" fontId="2" fillId="0" borderId="0" xfId="0" applyFont="1" applyFill="1"/>
    <xf numFmtId="164" fontId="28" fillId="0" borderId="0" xfId="0" applyNumberFormat="1" applyFont="1" applyFill="1"/>
  </cellXfs>
  <cellStyles count="6">
    <cellStyle name="Hipersaite" xfId="2" builtinId="8"/>
    <cellStyle name="Komats" xfId="5" builtinId="3"/>
    <cellStyle name="Labs" xfId="3" builtinId="26"/>
    <cellStyle name="Normaallaad 2" xfId="1" xr:uid="{00000000-0005-0000-0000-000003000000}"/>
    <cellStyle name="Parasts" xfId="0" builtinId="0"/>
    <cellStyle name="Parasts 2" xfId="4" xr:uid="{A07EC452-DB7B-411C-A643-E14A8DD22E38}"/>
  </cellStyles>
  <dxfs count="0"/>
  <tableStyles count="0" defaultTableStyle="TableStyleMedium2" defaultPivotStyle="PivotStyleMedium9"/>
  <colors>
    <mruColors>
      <color rgb="FF00FF00"/>
      <color rgb="FFD80A0F"/>
      <color rgb="FFFEECE2"/>
      <color rgb="FFFF6600"/>
      <color rgb="FFFF944B"/>
      <color rgb="FFFFB27D"/>
      <color rgb="FFD96709"/>
      <color rgb="FFFFFFFF"/>
      <color rgb="FFFFFFCC"/>
      <color rgb="FF419D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sso.eurostat.ec.europa.eu/nui/submitViewTableAction.do" TargetMode="External"/><Relationship Id="rId13" Type="http://schemas.openxmlformats.org/officeDocument/2006/relationships/hyperlink" Target="http://data.csb.gov.lv/pxweb/en/ekfin/ekfin__PCI__isterm/PC070c.px/?rxid=6566fef6-07dc-4eff-a946-933dbfd593ce" TargetMode="External"/><Relationship Id="rId18" Type="http://schemas.openxmlformats.org/officeDocument/2006/relationships/hyperlink" Target="https://data.stat.gov.lv/pxweb/lv/OSP_PUB/START__EMP__DS__DSV/DSV010c?s=dsv010c&amp;" TargetMode="External"/><Relationship Id="rId26" Type="http://schemas.openxmlformats.org/officeDocument/2006/relationships/hyperlink" Target="https://data.stat.gov.lv/pxweb/lv/OSP_PUB/START__VEK__PC__PCI/PCI050c" TargetMode="External"/><Relationship Id="rId3" Type="http://schemas.openxmlformats.org/officeDocument/2006/relationships/hyperlink" Target="http://data1.csb.gov.lv/pxweb/lv/ekfin/ekfin__konjunkt__isterm/KR010m.px/?rxid=377d7f37-d756-4aed-8a3a-8dbe8a39c6ab" TargetMode="External"/><Relationship Id="rId21" Type="http://schemas.openxmlformats.org/officeDocument/2006/relationships/hyperlink" Target="https://data.stat.gov.lv/pxweb/lv/OSP_PUB/START__VEK__KR__KRB/KRB030m" TargetMode="External"/><Relationship Id="rId7" Type="http://schemas.openxmlformats.org/officeDocument/2006/relationships/hyperlink" Target="https://data1.csb.gov.lv/pxweb/en/ekfin/ekfin__konjunkt__isterm/KR120c.px/?rxid=4926f411-d9bf-4388-8501-8888ed08ea2b" TargetMode="External"/><Relationship Id="rId12" Type="http://schemas.openxmlformats.org/officeDocument/2006/relationships/hyperlink" Target="https://statdb.bank.lv/lb/Data.aspx?id=200" TargetMode="External"/><Relationship Id="rId17" Type="http://schemas.openxmlformats.org/officeDocument/2006/relationships/hyperlink" Target="https://statdb.bank.lv/lb/Data.aspx?id=200" TargetMode="External"/><Relationship Id="rId25" Type="http://schemas.openxmlformats.org/officeDocument/2006/relationships/hyperlink" Target="https://data.stat.gov.lv/pxweb/lv/OSP_PUB/START__VEK__IS__ISP/ISP050c" TargetMode="External"/><Relationship Id="rId2" Type="http://schemas.openxmlformats.org/officeDocument/2006/relationships/hyperlink" Target="https://data1.csb.gov.lv/pxweb/lv/sociala/sociala__aiznemtdv__isterm/JVS020c.px/table/tableViewLayout1/?rxid=736e27d8-4d7b-471d-97b5-6ac2a8510eeb" TargetMode="External"/><Relationship Id="rId16" Type="http://schemas.openxmlformats.org/officeDocument/2006/relationships/hyperlink" Target="https://statdb.bank.lv/lb/Data.aspx?id=224" TargetMode="External"/><Relationship Id="rId20" Type="http://schemas.openxmlformats.org/officeDocument/2006/relationships/hyperlink" Target="https://stat.gov.lv/lv/statistikas-temas/darbs/darbvietas-darbalaiks/tabulas/dvb010c-brivas-darbvietas-pa-darbibas-veidiem" TargetMode="External"/><Relationship Id="rId29" Type="http://schemas.openxmlformats.org/officeDocument/2006/relationships/hyperlink" Target="https://ec.europa.eu/eurostat/databrowser/view/EI_BSIN_Q_R2/default/table?lang=en" TargetMode="External"/><Relationship Id="rId1" Type="http://schemas.openxmlformats.org/officeDocument/2006/relationships/hyperlink" Target="https://www.csb.gov.lv/lv/statistika/statistikas-temas/socialie-procesi/darba-samaksa/tabulas/ds020c/stradajoso-menesa-videja-darba-samaksa-pa" TargetMode="External"/><Relationship Id="rId6" Type="http://schemas.openxmlformats.org/officeDocument/2006/relationships/hyperlink" Target="https://data1.csb.gov.lv/pxweb/en/ekfin/ekfin__konjunkt__isterm/KR050c.px/?rxid=4926f411-d9bf-4388-8501-8888ed08ea2b" TargetMode="External"/><Relationship Id="rId11" Type="http://schemas.openxmlformats.org/officeDocument/2006/relationships/hyperlink" Target="https://data1.csb.gov.lv/pxweb/en/atirdz/atirdz__atirdz__isterm/AT020c.px/" TargetMode="External"/><Relationship Id="rId24" Type="http://schemas.openxmlformats.org/officeDocument/2006/relationships/hyperlink" Target="https://data.stat.gov.lv/pxweb/lv/OSP_PUB/START__VEK__KR__KRE/KRE010m" TargetMode="External"/><Relationship Id="rId5" Type="http://schemas.openxmlformats.org/officeDocument/2006/relationships/hyperlink" Target="https://data1.csb.gov.lv/pxweb/en/ekfin/ekfin__konjunkt__isterm/KR090m.px/?rxid=4926f411-d9bf-4388-8501-8888ed08ea2b" TargetMode="External"/><Relationship Id="rId15" Type="http://schemas.openxmlformats.org/officeDocument/2006/relationships/hyperlink" Target="https://stat.gov.lv/lv/statistikas-temas/tirdznieciba-pakalpojumi/areja-tirdznieciba/tabulas/atd100c-eksports-un-imports" TargetMode="External"/><Relationship Id="rId23" Type="http://schemas.openxmlformats.org/officeDocument/2006/relationships/hyperlink" Target="https://stat.gov.lv/lv/statistikas-temas/valsts-ekonomika/konjunktura/tabulas/krp030m-saimniecisko-darbibu-ierobezojosie" TargetMode="External"/><Relationship Id="rId28" Type="http://schemas.openxmlformats.org/officeDocument/2006/relationships/hyperlink" Target="https://ec.europa.eu/eurostat/databrowser/view/UNE_RT_Q__custom_1182319/bookmark/table?lang=en&amp;bookmarkId=32e8b227-c9e8-44f4-b14a-4d1b4c412136" TargetMode="External"/><Relationship Id="rId10" Type="http://schemas.openxmlformats.org/officeDocument/2006/relationships/hyperlink" Target="https://data1.csb.gov.lv/pxweb/lv/sociala/sociala__nodarb__nodarb__isterm/NB050c.px/?rxid=ff27ca5d-8a31-4fd4-abcb-83f666f3c6f4" TargetMode="External"/><Relationship Id="rId19" Type="http://schemas.openxmlformats.org/officeDocument/2006/relationships/hyperlink" Target="https://stat.gov.lv/lv/statistikas-temas/darbs/nodarbinatiba/tabulas/nbl020c-nodarbinatie-un-nodarbinatibas-limenis-pa" TargetMode="External"/><Relationship Id="rId4" Type="http://schemas.openxmlformats.org/officeDocument/2006/relationships/hyperlink" Target="https://ec.europa.eu/eurostat/tgm/table.do?tab=table&amp;init=1&amp;language=en&amp;pcode=teibs070&amp;plugin=1" TargetMode="External"/><Relationship Id="rId9" Type="http://schemas.openxmlformats.org/officeDocument/2006/relationships/hyperlink" Target="http://appsso.eurostat.ec.europa.eu/nui/show.do?dataset=prc_hicp_manr&amp;lang=en" TargetMode="External"/><Relationship Id="rId14" Type="http://schemas.openxmlformats.org/officeDocument/2006/relationships/hyperlink" Target="https://statdb.bank.lv/lb/Data.aspx?id=224" TargetMode="External"/><Relationship Id="rId22" Type="http://schemas.openxmlformats.org/officeDocument/2006/relationships/hyperlink" Target="https://data.stat.gov.lv/pxweb/lv/OSP_PUB/START__VEK__KR__KRR/KRR050m?s=krr050m&amp;" TargetMode="External"/><Relationship Id="rId27" Type="http://schemas.openxmlformats.org/officeDocument/2006/relationships/hyperlink" Target="https://ec.europa.eu/eurostat/databrowser/view/PRC_HICP_MANR__custom_4394497/default/table?lang=en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U30"/>
  <sheetViews>
    <sheetView tabSelected="1" zoomScale="70" zoomScaleNormal="70" workbookViewId="0">
      <selection activeCell="A2" sqref="A2"/>
    </sheetView>
  </sheetViews>
  <sheetFormatPr defaultColWidth="0" defaultRowHeight="15" zeroHeight="1" x14ac:dyDescent="0.25"/>
  <cols>
    <col min="1" max="1" width="33.140625" customWidth="1"/>
    <col min="2" max="2" width="20.140625" customWidth="1"/>
    <col min="3" max="3" width="79.42578125" customWidth="1"/>
    <col min="4" max="4" width="63.85546875" customWidth="1"/>
    <col min="5" max="5" width="33.28515625" hidden="1" customWidth="1"/>
    <col min="6" max="21" width="9.140625" customWidth="1"/>
    <col min="22" max="16384" width="9.140625" style="12" hidden="1"/>
  </cols>
  <sheetData>
    <row r="1" spans="1:21" x14ac:dyDescent="0.25">
      <c r="A1" s="8"/>
      <c r="B1" s="8"/>
      <c r="C1" s="8"/>
      <c r="D1" s="8"/>
      <c r="E1" s="8"/>
      <c r="F1" s="8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.75" thickBot="1" x14ac:dyDescent="0.3">
      <c r="A2" s="3" t="s">
        <v>125</v>
      </c>
      <c r="B2" s="3" t="s">
        <v>9</v>
      </c>
      <c r="C2" s="3" t="s">
        <v>6</v>
      </c>
      <c r="D2" s="3" t="s">
        <v>7</v>
      </c>
      <c r="E2" s="3" t="s">
        <v>8</v>
      </c>
      <c r="F2" s="3" t="s">
        <v>117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x14ac:dyDescent="0.25">
      <c r="A3" s="4" t="s">
        <v>119</v>
      </c>
      <c r="B3" s="4" t="s">
        <v>11</v>
      </c>
      <c r="C3" s="4" t="s">
        <v>25</v>
      </c>
      <c r="D3" s="4" t="s">
        <v>32</v>
      </c>
      <c r="E3" s="6" t="s">
        <v>98</v>
      </c>
      <c r="F3" s="42" t="s">
        <v>177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x14ac:dyDescent="0.25">
      <c r="A4" s="52" t="s">
        <v>120</v>
      </c>
      <c r="B4" s="1" t="s">
        <v>12</v>
      </c>
      <c r="C4" s="1" t="s">
        <v>26</v>
      </c>
      <c r="D4" s="1" t="s">
        <v>145</v>
      </c>
      <c r="E4" s="9" t="s">
        <v>0</v>
      </c>
      <c r="F4" s="42" t="s">
        <v>196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x14ac:dyDescent="0.25">
      <c r="A5" s="4" t="s">
        <v>121</v>
      </c>
      <c r="B5" s="4" t="s">
        <v>13</v>
      </c>
      <c r="C5" s="4" t="s">
        <v>27</v>
      </c>
      <c r="D5" s="4" t="s">
        <v>137</v>
      </c>
      <c r="E5" s="6" t="s">
        <v>98</v>
      </c>
      <c r="F5" s="43" t="s">
        <v>178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25">
      <c r="A6" s="8" t="s">
        <v>122</v>
      </c>
      <c r="B6" s="11" t="s">
        <v>14</v>
      </c>
      <c r="C6" s="11" t="s">
        <v>28</v>
      </c>
      <c r="D6" s="11" t="s">
        <v>134</v>
      </c>
      <c r="E6" s="9" t="s">
        <v>98</v>
      </c>
      <c r="F6" s="42" t="s">
        <v>179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5">
      <c r="A7" s="4" t="s">
        <v>123</v>
      </c>
      <c r="B7" s="4" t="s">
        <v>15</v>
      </c>
      <c r="C7" s="4" t="s">
        <v>23</v>
      </c>
      <c r="D7" s="4" t="s">
        <v>30</v>
      </c>
      <c r="E7" s="6" t="s">
        <v>0</v>
      </c>
      <c r="F7" s="42" t="s">
        <v>196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x14ac:dyDescent="0.25">
      <c r="A8" s="8" t="s">
        <v>138</v>
      </c>
      <c r="B8" s="8" t="s">
        <v>16</v>
      </c>
      <c r="C8" s="8" t="s">
        <v>20</v>
      </c>
      <c r="D8" s="8" t="s">
        <v>141</v>
      </c>
      <c r="E8" s="9" t="s">
        <v>98</v>
      </c>
      <c r="F8" s="42" t="s">
        <v>180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x14ac:dyDescent="0.25">
      <c r="A9" s="4" t="s">
        <v>139</v>
      </c>
      <c r="B9" s="4" t="s">
        <v>17</v>
      </c>
      <c r="C9" s="4" t="s">
        <v>21</v>
      </c>
      <c r="D9" s="4" t="s">
        <v>142</v>
      </c>
      <c r="E9" s="6" t="s">
        <v>98</v>
      </c>
      <c r="F9" s="42" t="s">
        <v>181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x14ac:dyDescent="0.25">
      <c r="A10" s="8" t="s">
        <v>140</v>
      </c>
      <c r="B10" s="8" t="s">
        <v>18</v>
      </c>
      <c r="C10" s="8" t="s">
        <v>22</v>
      </c>
      <c r="D10" s="8" t="s">
        <v>142</v>
      </c>
      <c r="E10" s="9" t="s">
        <v>98</v>
      </c>
      <c r="F10" s="43" t="s">
        <v>182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5">
      <c r="A11" s="5" t="s">
        <v>124</v>
      </c>
      <c r="B11" s="5" t="s">
        <v>19</v>
      </c>
      <c r="C11" s="5" t="s">
        <v>29</v>
      </c>
      <c r="D11" s="5" t="s">
        <v>99</v>
      </c>
      <c r="E11" s="6" t="s">
        <v>98</v>
      </c>
      <c r="F11" s="42" t="s">
        <v>183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x14ac:dyDescent="0.25">
      <c r="A12" s="8" t="s">
        <v>154</v>
      </c>
      <c r="B12" s="8" t="s">
        <v>153</v>
      </c>
      <c r="C12" s="8" t="s">
        <v>149</v>
      </c>
      <c r="D12" s="8" t="s">
        <v>134</v>
      </c>
      <c r="E12" s="9" t="s">
        <v>146</v>
      </c>
      <c r="F12" s="9" t="s">
        <v>150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x14ac:dyDescent="0.25">
      <c r="A13" s="5" t="s">
        <v>127</v>
      </c>
      <c r="B13" s="5" t="s">
        <v>130</v>
      </c>
      <c r="C13" s="5" t="s">
        <v>143</v>
      </c>
      <c r="D13" s="5" t="s">
        <v>144</v>
      </c>
      <c r="E13" s="6" t="s">
        <v>98</v>
      </c>
      <c r="F13" s="42" t="s">
        <v>184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x14ac:dyDescent="0.25">
      <c r="A14" s="11"/>
      <c r="B14" s="4"/>
      <c r="C14" s="5"/>
      <c r="D14" s="5"/>
      <c r="E14" s="9"/>
      <c r="F14" s="6" t="s">
        <v>185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x14ac:dyDescent="0.25">
      <c r="A15" s="11" t="s">
        <v>128</v>
      </c>
      <c r="B15" s="11" t="s">
        <v>131</v>
      </c>
      <c r="C15" s="11" t="s">
        <v>133</v>
      </c>
      <c r="D15" s="11" t="s">
        <v>144</v>
      </c>
      <c r="E15" s="6" t="s">
        <v>146</v>
      </c>
      <c r="F15" s="9" t="s">
        <v>147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25">
      <c r="A16" s="4" t="s">
        <v>118</v>
      </c>
      <c r="B16" s="4" t="s">
        <v>10</v>
      </c>
      <c r="C16" s="4" t="s">
        <v>24</v>
      </c>
      <c r="D16" s="4" t="s">
        <v>31</v>
      </c>
      <c r="E16" s="9" t="s">
        <v>0</v>
      </c>
      <c r="F16" s="42" t="s">
        <v>196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x14ac:dyDescent="0.25">
      <c r="A17" s="8" t="s">
        <v>129</v>
      </c>
      <c r="B17" s="8" t="s">
        <v>132</v>
      </c>
      <c r="C17" s="8" t="s">
        <v>132</v>
      </c>
      <c r="D17" s="8" t="s">
        <v>32</v>
      </c>
      <c r="E17" s="6" t="s">
        <v>98</v>
      </c>
      <c r="F17" s="42" t="s">
        <v>186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idden="1" x14ac:dyDescent="0.25">
      <c r="A18" s="1"/>
      <c r="F18" s="1"/>
    </row>
    <row r="19" spans="1:21" hidden="1" x14ac:dyDescent="0.25">
      <c r="A19" s="1"/>
      <c r="F19" s="1"/>
    </row>
    <row r="20" spans="1:21" hidden="1" x14ac:dyDescent="0.25">
      <c r="A20" s="1"/>
      <c r="F20" s="1"/>
    </row>
    <row r="21" spans="1:21" hidden="1" x14ac:dyDescent="0.25">
      <c r="A21" s="1"/>
      <c r="F21" s="1"/>
    </row>
    <row r="22" spans="1:21" hidden="1" x14ac:dyDescent="0.25">
      <c r="A22" s="1"/>
      <c r="F22" s="1"/>
    </row>
    <row r="30" spans="1:21" hidden="1" x14ac:dyDescent="0.25">
      <c r="C30" s="1"/>
    </row>
  </sheetData>
  <hyperlinks>
    <hyperlink ref="E3" r:id="rId1" xr:uid="{00000000-0004-0000-0000-000000000000}"/>
    <hyperlink ref="E6" r:id="rId2" xr:uid="{00000000-0004-0000-0000-000001000000}"/>
    <hyperlink ref="E11" r:id="rId3" xr:uid="{00000000-0004-0000-0000-000002000000}"/>
    <hyperlink ref="E7" r:id="rId4" xr:uid="{00000000-0004-0000-0000-000003000000}"/>
    <hyperlink ref="E8" r:id="rId5" xr:uid="{00000000-0004-0000-0000-000004000000}"/>
    <hyperlink ref="E9" r:id="rId6" xr:uid="{00000000-0004-0000-0000-000005000000}"/>
    <hyperlink ref="E10" r:id="rId7" xr:uid="{00000000-0004-0000-0000-000006000000}"/>
    <hyperlink ref="E4" r:id="rId8" xr:uid="{00000000-0004-0000-0000-000007000000}"/>
    <hyperlink ref="E16" r:id="rId9" xr:uid="{00000000-0004-0000-0000-000008000000}"/>
    <hyperlink ref="E5" r:id="rId10" xr:uid="{00000000-0004-0000-0000-000009000000}"/>
    <hyperlink ref="E13" r:id="rId11" xr:uid="{00000000-0004-0000-0000-00000A000000}"/>
    <hyperlink ref="E15" r:id="rId12" xr:uid="{00000000-0004-0000-0000-00000B000000}"/>
    <hyperlink ref="E17" r:id="rId13" xr:uid="{00000000-0004-0000-0000-00000C000000}"/>
    <hyperlink ref="E12" r:id="rId14" xr:uid="{00000000-0004-0000-0000-00000D000000}"/>
    <hyperlink ref="F14" r:id="rId15" xr:uid="{00000000-0004-0000-0000-00000F000000}"/>
    <hyperlink ref="F12" r:id="rId16" xr:uid="{00000000-0004-0000-0000-000011000000}"/>
    <hyperlink ref="F15" r:id="rId17" xr:uid="{00000000-0004-0000-0000-000017000000}"/>
    <hyperlink ref="F3" r:id="rId18" display="https://data.stat.gov.lv/pxweb/lv/OSP_PUB/START__EMP__DS__DSV/DSV010c?s=dsv010c&amp;" xr:uid="{D33A2DA7-C3A9-4177-A75C-6B97CDCFCFD5}"/>
    <hyperlink ref="F5" r:id="rId19" display="https://stat.gov.lv/lv/statistikas-temas/darbs/nodarbinatiba/tabulas/nbl020c-nodarbinatie-un-nodarbinatibas-limenis-pa" xr:uid="{041FD97A-1295-40E0-8502-11BC5798C822}"/>
    <hyperlink ref="F6" r:id="rId20" display="https://stat.gov.lv/lv/statistikas-temas/darbs/darbvietas-darbalaiks/tabulas/dvb010c-brivas-darbvietas-pa-darbibas-veidiem" xr:uid="{64880151-F47A-4F5F-8545-0607B9079890}"/>
    <hyperlink ref="F8" r:id="rId21" display="https://data.stat.gov.lv/pxweb/lv/OSP_PUB/START__VEK__KR__KRB/KRB030m" xr:uid="{96CB18A0-86CB-48C7-89AF-8A3194880C33}"/>
    <hyperlink ref="F9" r:id="rId22" display="https://data.stat.gov.lv/pxweb/lv/OSP_PUB/START__VEK__KR__KRR/KRR050m?s=krr050m&amp;" xr:uid="{7E8A68A1-3E62-443A-97FA-3D4E3CF039F8}"/>
    <hyperlink ref="F10" r:id="rId23" display="https://stat.gov.lv/lv/statistikas-temas/valsts-ekonomika/konjunktura/tabulas/krp030m-saimniecisko-darbibu-ierobezojosie" xr:uid="{A94439E0-DC2E-49F0-83E6-A27E87431A64}"/>
    <hyperlink ref="F11" r:id="rId24" display="https://data.stat.gov.lv/pxweb/lv/OSP_PUB/START__VEK__KR__KRE/KRE010m" xr:uid="{8F67DD31-6CBC-4656-BFDA-C2EB3A5008D0}"/>
    <hyperlink ref="F13" r:id="rId25" display="https://data.stat.gov.lv/pxweb/lv/OSP_PUB/START__VEK__IS__ISP/ISP050c" xr:uid="{89323140-1E0B-44FE-B3A5-1C917D6190FB}"/>
    <hyperlink ref="F17" r:id="rId26" display="https://data.stat.gov.lv/pxweb/lv/OSP_PUB/START__VEK__PC__PCI/PCI050c" xr:uid="{98666163-9CC3-4B9F-A90A-8ED9CBE59321}"/>
    <hyperlink ref="F16" r:id="rId27" display="https://ec.europa.eu/eurostat/databrowser/view/PRC_HICP_MANR__custom_4394497/default/table?lang=en" xr:uid="{28F78B08-D387-4D40-9924-863B276B6949}"/>
    <hyperlink ref="F4" r:id="rId28" display="https://ec.europa.eu/eurostat/databrowser/view/UNE_RT_Q__custom_1182319/bookmark/table?lang=en&amp;bookmarkId=32e8b227-c9e8-44f4-b14a-4d1b4c412136" xr:uid="{E61EC0EE-B9AC-4A4B-927E-03A45D3CCFBD}"/>
    <hyperlink ref="F7" r:id="rId29" display="https://ec.europa.eu/eurostat/databrowser/view/EI_BSIN_Q_R2/default/table?lang=en" xr:uid="{34A75341-B4E1-4246-BFDE-C756D6C920FB}"/>
  </hyperlinks>
  <pageMargins left="0.7" right="0.7" top="0.75" bottom="0.75" header="0.3" footer="0.3"/>
  <pageSetup paperSize="9" scale="30" orientation="landscape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A1:CU119"/>
  <sheetViews>
    <sheetView showGridLines="0" view="pageBreakPreview" zoomScale="80" zoomScaleNormal="80" zoomScaleSheetLayoutView="80" workbookViewId="0">
      <pane xSplit="2" topLeftCell="BW1" activePane="topRight" state="frozen"/>
      <selection pane="topRight"/>
    </sheetView>
  </sheetViews>
  <sheetFormatPr defaultColWidth="0" defaultRowHeight="14.25" zeroHeight="1" x14ac:dyDescent="0.25"/>
  <cols>
    <col min="1" max="1" width="17.140625" style="8" customWidth="1"/>
    <col min="2" max="2" width="22.28515625" style="8" customWidth="1"/>
    <col min="3" max="30" width="11.7109375" style="8" customWidth="1"/>
    <col min="31" max="57" width="14.7109375" style="8" bestFit="1" customWidth="1"/>
    <col min="58" max="58" width="10.7109375" style="8" customWidth="1"/>
    <col min="59" max="73" width="14.7109375" style="8" bestFit="1" customWidth="1"/>
    <col min="74" max="74" width="9.28515625" style="8" customWidth="1"/>
    <col min="75" max="76" width="10.7109375" style="8" customWidth="1"/>
    <col min="77" max="77" width="14.7109375" style="8" bestFit="1" customWidth="1"/>
    <col min="78" max="78" width="11.140625" style="8" customWidth="1"/>
    <col min="79" max="79" width="11.28515625" style="8" customWidth="1"/>
    <col min="80" max="80" width="12.140625" style="8" customWidth="1"/>
    <col min="81" max="82" width="11.140625" style="8" customWidth="1"/>
    <col min="83" max="83" width="11.140625" style="8" bestFit="1" customWidth="1"/>
    <col min="84" max="94" width="13.5703125" style="8" customWidth="1"/>
    <col min="95" max="95" width="9.140625" style="8" customWidth="1"/>
    <col min="96" max="96" width="15" style="8" customWidth="1"/>
    <col min="97" max="98" width="9.140625" style="8" customWidth="1"/>
    <col min="99" max="16384" width="9.140625" style="8" hidden="1"/>
  </cols>
  <sheetData>
    <row r="1" spans="1:99" x14ac:dyDescent="0.25"/>
    <row r="2" spans="1:99" x14ac:dyDescent="0.25">
      <c r="CC2" s="13"/>
      <c r="CD2" s="13"/>
      <c r="CE2" s="14"/>
    </row>
    <row r="3" spans="1:99" x14ac:dyDescent="0.25">
      <c r="B3" s="15" t="s">
        <v>94</v>
      </c>
      <c r="CE3" s="15"/>
      <c r="CQ3" s="15" t="s">
        <v>95</v>
      </c>
    </row>
    <row r="4" spans="1:99" x14ac:dyDescent="0.25">
      <c r="A4" s="8" t="s">
        <v>193</v>
      </c>
      <c r="B4" s="1" t="s">
        <v>9</v>
      </c>
      <c r="C4" s="2" t="s">
        <v>101</v>
      </c>
      <c r="D4" s="2" t="s">
        <v>102</v>
      </c>
      <c r="E4" s="2" t="s">
        <v>103</v>
      </c>
      <c r="F4" s="2" t="s">
        <v>104</v>
      </c>
      <c r="G4" s="2" t="s">
        <v>105</v>
      </c>
      <c r="H4" s="2" t="s">
        <v>106</v>
      </c>
      <c r="I4" s="2" t="s">
        <v>107</v>
      </c>
      <c r="J4" s="2" t="s">
        <v>108</v>
      </c>
      <c r="K4" s="2" t="s">
        <v>109</v>
      </c>
      <c r="L4" s="2" t="s">
        <v>110</v>
      </c>
      <c r="M4" s="2" t="s">
        <v>111</v>
      </c>
      <c r="N4" s="2" t="s">
        <v>112</v>
      </c>
      <c r="O4" s="2" t="s">
        <v>113</v>
      </c>
      <c r="P4" s="2" t="s">
        <v>114</v>
      </c>
      <c r="Q4" s="2" t="s">
        <v>115</v>
      </c>
      <c r="R4" s="2" t="s">
        <v>116</v>
      </c>
      <c r="S4" s="2" t="s">
        <v>33</v>
      </c>
      <c r="T4" s="2" t="s">
        <v>34</v>
      </c>
      <c r="U4" s="2" t="s">
        <v>35</v>
      </c>
      <c r="V4" s="2" t="s">
        <v>36</v>
      </c>
      <c r="W4" s="2" t="s">
        <v>37</v>
      </c>
      <c r="X4" s="2" t="s">
        <v>38</v>
      </c>
      <c r="Y4" s="2" t="s">
        <v>39</v>
      </c>
      <c r="Z4" s="2" t="s">
        <v>40</v>
      </c>
      <c r="AA4" s="2" t="s">
        <v>41</v>
      </c>
      <c r="AB4" s="2" t="s">
        <v>42</v>
      </c>
      <c r="AC4" s="2" t="s">
        <v>43</v>
      </c>
      <c r="AD4" s="2" t="s">
        <v>44</v>
      </c>
      <c r="AE4" s="2" t="s">
        <v>45</v>
      </c>
      <c r="AF4" s="2" t="s">
        <v>46</v>
      </c>
      <c r="AG4" s="2" t="s">
        <v>47</v>
      </c>
      <c r="AH4" s="2" t="s">
        <v>48</v>
      </c>
      <c r="AI4" s="2" t="s">
        <v>49</v>
      </c>
      <c r="AJ4" s="2" t="s">
        <v>50</v>
      </c>
      <c r="AK4" s="2" t="s">
        <v>51</v>
      </c>
      <c r="AL4" s="2" t="s">
        <v>52</v>
      </c>
      <c r="AM4" s="2" t="s">
        <v>53</v>
      </c>
      <c r="AN4" s="2" t="s">
        <v>54</v>
      </c>
      <c r="AO4" s="2" t="s">
        <v>55</v>
      </c>
      <c r="AP4" s="2" t="s">
        <v>56</v>
      </c>
      <c r="AQ4" s="2" t="s">
        <v>57</v>
      </c>
      <c r="AR4" s="2" t="s">
        <v>58</v>
      </c>
      <c r="AS4" s="2" t="s">
        <v>59</v>
      </c>
      <c r="AT4" s="2" t="s">
        <v>60</v>
      </c>
      <c r="AU4" s="2" t="s">
        <v>61</v>
      </c>
      <c r="AV4" s="2" t="s">
        <v>62</v>
      </c>
      <c r="AW4" s="2" t="s">
        <v>63</v>
      </c>
      <c r="AX4" s="2" t="s">
        <v>64</v>
      </c>
      <c r="AY4" s="2" t="s">
        <v>65</v>
      </c>
      <c r="AZ4" s="2" t="s">
        <v>66</v>
      </c>
      <c r="BA4" s="2" t="s">
        <v>67</v>
      </c>
      <c r="BB4" s="2" t="s">
        <v>68</v>
      </c>
      <c r="BC4" s="2" t="s">
        <v>69</v>
      </c>
      <c r="BD4" s="2" t="s">
        <v>70</v>
      </c>
      <c r="BE4" s="2" t="s">
        <v>71</v>
      </c>
      <c r="BF4" s="2" t="s">
        <v>72</v>
      </c>
      <c r="BG4" s="2" t="s">
        <v>73</v>
      </c>
      <c r="BH4" s="2" t="s">
        <v>74</v>
      </c>
      <c r="BI4" s="2" t="s">
        <v>75</v>
      </c>
      <c r="BJ4" s="2" t="s">
        <v>76</v>
      </c>
      <c r="BK4" s="2" t="s">
        <v>77</v>
      </c>
      <c r="BL4" s="2" t="s">
        <v>78</v>
      </c>
      <c r="BM4" s="2" t="s">
        <v>79</v>
      </c>
      <c r="BN4" s="2" t="s">
        <v>80</v>
      </c>
      <c r="BO4" s="2" t="s">
        <v>81</v>
      </c>
      <c r="BP4" s="2" t="s">
        <v>82</v>
      </c>
      <c r="BQ4" s="2" t="s">
        <v>83</v>
      </c>
      <c r="BR4" s="2" t="s">
        <v>84</v>
      </c>
      <c r="BS4" s="2" t="s">
        <v>85</v>
      </c>
      <c r="BT4" s="2" t="s">
        <v>86</v>
      </c>
      <c r="BU4" s="2" t="s">
        <v>87</v>
      </c>
      <c r="BV4" s="2" t="s">
        <v>88</v>
      </c>
      <c r="BW4" s="2" t="s">
        <v>89</v>
      </c>
      <c r="BX4" s="2" t="s">
        <v>100</v>
      </c>
      <c r="BY4" s="2" t="s">
        <v>135</v>
      </c>
      <c r="BZ4" s="2" t="s">
        <v>136</v>
      </c>
      <c r="CA4" s="2" t="s">
        <v>169</v>
      </c>
      <c r="CB4" s="2" t="s">
        <v>170</v>
      </c>
      <c r="CC4" s="2" t="s">
        <v>171</v>
      </c>
      <c r="CD4" s="2" t="s">
        <v>172</v>
      </c>
      <c r="CE4" s="2" t="s">
        <v>173</v>
      </c>
      <c r="CF4" s="2" t="s">
        <v>175</v>
      </c>
      <c r="CG4" s="2" t="s">
        <v>174</v>
      </c>
      <c r="CH4" s="2" t="s">
        <v>176</v>
      </c>
      <c r="CI4" s="2" t="s">
        <v>187</v>
      </c>
      <c r="CJ4" s="2" t="s">
        <v>188</v>
      </c>
      <c r="CK4" s="2" t="s">
        <v>189</v>
      </c>
      <c r="CL4" s="2" t="s">
        <v>190</v>
      </c>
      <c r="CM4" s="2" t="s">
        <v>194</v>
      </c>
      <c r="CN4" s="2" t="s">
        <v>195</v>
      </c>
      <c r="CO4" s="2" t="s">
        <v>197</v>
      </c>
      <c r="CP4" s="78" t="s">
        <v>198</v>
      </c>
      <c r="CQ4" s="2" t="s">
        <v>90</v>
      </c>
      <c r="CR4" s="2" t="s">
        <v>91</v>
      </c>
      <c r="CS4" s="2" t="s">
        <v>92</v>
      </c>
      <c r="CT4" s="2" t="s">
        <v>126</v>
      </c>
      <c r="CU4" s="30" t="s">
        <v>152</v>
      </c>
    </row>
    <row r="5" spans="1:99" ht="15" x14ac:dyDescent="0.25">
      <c r="A5" s="53" t="s">
        <v>119</v>
      </c>
      <c r="B5" s="71" t="s">
        <v>11</v>
      </c>
      <c r="C5" s="46">
        <v>6.9</v>
      </c>
      <c r="D5" s="46">
        <v>5.9</v>
      </c>
      <c r="E5" s="46">
        <v>5.6</v>
      </c>
      <c r="F5" s="46">
        <v>5.9</v>
      </c>
      <c r="G5" s="46">
        <v>4.9000000000000004</v>
      </c>
      <c r="H5" s="46">
        <v>4.5999999999999996</v>
      </c>
      <c r="I5" s="46">
        <v>8.1</v>
      </c>
      <c r="J5" s="46">
        <v>7.7</v>
      </c>
      <c r="K5" s="46">
        <v>8.4</v>
      </c>
      <c r="L5" s="46">
        <v>9.6</v>
      </c>
      <c r="M5" s="46">
        <v>7</v>
      </c>
      <c r="N5" s="46">
        <v>9.6999999999999993</v>
      </c>
      <c r="O5" s="46">
        <v>9.9</v>
      </c>
      <c r="P5" s="46">
        <v>12</v>
      </c>
      <c r="Q5" s="46">
        <v>12.2</v>
      </c>
      <c r="R5" s="46">
        <v>11.3</v>
      </c>
      <c r="S5" s="46">
        <v>10</v>
      </c>
      <c r="T5" s="46">
        <v>8.4</v>
      </c>
      <c r="U5" s="46">
        <v>8.1</v>
      </c>
      <c r="V5" s="46">
        <v>11.8</v>
      </c>
      <c r="W5" s="46">
        <v>15.8</v>
      </c>
      <c r="X5" s="46">
        <v>15.5</v>
      </c>
      <c r="Y5" s="46">
        <v>17.5</v>
      </c>
      <c r="Z5" s="46">
        <v>16.899999999999999</v>
      </c>
      <c r="AA5" s="46">
        <v>19.2</v>
      </c>
      <c r="AB5" s="46">
        <v>21.5</v>
      </c>
      <c r="AC5" s="46">
        <v>22.5</v>
      </c>
      <c r="AD5" s="46">
        <v>27.9</v>
      </c>
      <c r="AE5" s="65">
        <v>31.5</v>
      </c>
      <c r="AF5" s="65">
        <v>32.4</v>
      </c>
      <c r="AG5" s="65">
        <v>32.9</v>
      </c>
      <c r="AH5" s="65">
        <v>29.8</v>
      </c>
      <c r="AI5" s="65">
        <v>28.1</v>
      </c>
      <c r="AJ5" s="65">
        <v>23.8</v>
      </c>
      <c r="AK5" s="65">
        <v>20.5</v>
      </c>
      <c r="AL5" s="65">
        <v>12.1</v>
      </c>
      <c r="AM5" s="65">
        <v>3.7</v>
      </c>
      <c r="AN5" s="65">
        <v>-0.7</v>
      </c>
      <c r="AO5" s="65">
        <v>-6.4</v>
      </c>
      <c r="AP5" s="65">
        <v>-12.1</v>
      </c>
      <c r="AQ5" s="65">
        <v>-8.1999999999999993</v>
      </c>
      <c r="AR5" s="65">
        <v>-6.3</v>
      </c>
      <c r="AS5" s="65">
        <v>-1.8</v>
      </c>
      <c r="AT5" s="65">
        <v>3.4</v>
      </c>
      <c r="AU5" s="65">
        <v>4.3</v>
      </c>
      <c r="AV5" s="65">
        <v>4.4000000000000004</v>
      </c>
      <c r="AW5" s="65">
        <v>4.3</v>
      </c>
      <c r="AX5" s="65">
        <v>4.5</v>
      </c>
      <c r="AY5" s="65">
        <v>3.6</v>
      </c>
      <c r="AZ5" s="65">
        <v>3.8</v>
      </c>
      <c r="BA5" s="65">
        <v>3.5</v>
      </c>
      <c r="BB5" s="65">
        <v>4</v>
      </c>
      <c r="BC5" s="65">
        <v>3.8</v>
      </c>
      <c r="BD5" s="65">
        <v>4.5999999999999996</v>
      </c>
      <c r="BE5" s="65">
        <v>5.0999999999999996</v>
      </c>
      <c r="BF5" s="65">
        <v>4.8</v>
      </c>
      <c r="BG5" s="65">
        <v>7.4</v>
      </c>
      <c r="BH5" s="65">
        <v>6.5</v>
      </c>
      <c r="BI5" s="65">
        <v>7</v>
      </c>
      <c r="BJ5" s="65">
        <v>6.6</v>
      </c>
      <c r="BK5" s="65">
        <v>6.2</v>
      </c>
      <c r="BL5" s="65">
        <v>6.4</v>
      </c>
      <c r="BM5" s="65">
        <v>7.3</v>
      </c>
      <c r="BN5" s="65">
        <v>7.4</v>
      </c>
      <c r="BO5" s="65">
        <v>5.3</v>
      </c>
      <c r="BP5" s="65">
        <v>5.2</v>
      </c>
      <c r="BQ5" s="65">
        <v>3.8</v>
      </c>
      <c r="BR5" s="65">
        <v>5.9</v>
      </c>
      <c r="BS5" s="65">
        <v>7</v>
      </c>
      <c r="BT5" s="65">
        <v>8.6</v>
      </c>
      <c r="BU5" s="65">
        <v>8.3000000000000007</v>
      </c>
      <c r="BV5" s="65">
        <v>7.5</v>
      </c>
      <c r="BW5" s="65">
        <v>8.6999999999999993</v>
      </c>
      <c r="BX5" s="65">
        <v>8.5</v>
      </c>
      <c r="BY5" s="65">
        <v>8.1</v>
      </c>
      <c r="BZ5" s="65">
        <v>8.4</v>
      </c>
      <c r="CA5" s="65">
        <v>7.4</v>
      </c>
      <c r="CB5" s="65">
        <v>7.1</v>
      </c>
      <c r="CC5" s="65">
        <v>7.6</v>
      </c>
      <c r="CD5" s="65">
        <v>6.9</v>
      </c>
      <c r="CE5" s="65">
        <v>6.8</v>
      </c>
      <c r="CF5" s="65">
        <v>4.4000000000000004</v>
      </c>
      <c r="CG5" s="65">
        <v>7</v>
      </c>
      <c r="CH5" s="65">
        <v>6.7</v>
      </c>
      <c r="CI5" s="65">
        <v>10.1</v>
      </c>
      <c r="CJ5" s="65">
        <v>12</v>
      </c>
      <c r="CK5" s="1">
        <v>12.4</v>
      </c>
      <c r="CL5" s="1">
        <v>12.5</v>
      </c>
      <c r="CM5" s="1">
        <v>7.3</v>
      </c>
      <c r="CN5" s="1">
        <v>8.3000000000000007</v>
      </c>
      <c r="CO5" s="1">
        <v>6.4</v>
      </c>
      <c r="CP5" s="79">
        <v>8</v>
      </c>
      <c r="CQ5" s="35">
        <f>AVERAGE(C5:CP5)</f>
        <v>9.0130434782608653</v>
      </c>
      <c r="CR5" s="35">
        <f>SUM(C24:CP24)/(CT5-1)</f>
        <v>64.662025800286685</v>
      </c>
      <c r="CS5" s="35">
        <f t="shared" ref="CS5:CS12" si="0">SQRT(CR5)</f>
        <v>8.0412701608817176</v>
      </c>
      <c r="CT5" s="35">
        <f>COUNT(C5:CP5)</f>
        <v>92</v>
      </c>
      <c r="CU5" s="37">
        <v>1</v>
      </c>
    </row>
    <row r="6" spans="1:99" ht="15" x14ac:dyDescent="0.25">
      <c r="A6" s="53" t="s">
        <v>120</v>
      </c>
      <c r="B6" s="72" t="s">
        <v>12</v>
      </c>
      <c r="C6" s="59">
        <v>14.1</v>
      </c>
      <c r="D6" s="59">
        <v>14.4</v>
      </c>
      <c r="E6" s="59">
        <v>14.3</v>
      </c>
      <c r="F6" s="59">
        <v>14.2</v>
      </c>
      <c r="G6" s="59">
        <v>13.8</v>
      </c>
      <c r="H6" s="59">
        <v>14</v>
      </c>
      <c r="I6" s="59">
        <v>13.8</v>
      </c>
      <c r="J6" s="59">
        <v>13.5</v>
      </c>
      <c r="K6" s="59">
        <v>12.7</v>
      </c>
      <c r="L6" s="59">
        <v>13.7</v>
      </c>
      <c r="M6" s="59">
        <v>11.3</v>
      </c>
      <c r="N6" s="59">
        <v>12.1</v>
      </c>
      <c r="O6" s="59">
        <v>11.6</v>
      </c>
      <c r="P6" s="59">
        <v>11.9</v>
      </c>
      <c r="Q6" s="59">
        <v>11.9</v>
      </c>
      <c r="R6" s="59">
        <v>11.1</v>
      </c>
      <c r="S6" s="59">
        <v>12.1</v>
      </c>
      <c r="T6" s="59">
        <v>11.6</v>
      </c>
      <c r="U6" s="59">
        <v>11.3</v>
      </c>
      <c r="V6" s="59">
        <v>11.8</v>
      </c>
      <c r="W6" s="59">
        <v>11.5</v>
      </c>
      <c r="X6" s="59">
        <v>10.5</v>
      </c>
      <c r="Y6" s="59">
        <v>9.4</v>
      </c>
      <c r="Z6" s="59">
        <v>8.6</v>
      </c>
      <c r="AA6" s="59">
        <v>8.4</v>
      </c>
      <c r="AB6" s="59">
        <v>7.3</v>
      </c>
      <c r="AC6" s="59">
        <v>6.4</v>
      </c>
      <c r="AD6" s="59">
        <v>6.4</v>
      </c>
      <c r="AE6" s="59">
        <v>6.4</v>
      </c>
      <c r="AF6" s="59">
        <v>6.2</v>
      </c>
      <c r="AG6" s="59">
        <v>6.1</v>
      </c>
      <c r="AH6" s="59">
        <v>5.3</v>
      </c>
      <c r="AI6" s="59">
        <v>6.3</v>
      </c>
      <c r="AJ6" s="59">
        <v>6.8</v>
      </c>
      <c r="AK6" s="59">
        <v>7.9</v>
      </c>
      <c r="AL6" s="59">
        <v>10.3</v>
      </c>
      <c r="AM6" s="59">
        <v>14.3</v>
      </c>
      <c r="AN6" s="59">
        <v>17.3</v>
      </c>
      <c r="AO6" s="59">
        <v>19.3</v>
      </c>
      <c r="AP6" s="59">
        <v>20.399999999999999</v>
      </c>
      <c r="AQ6" s="59">
        <v>20.7</v>
      </c>
      <c r="AR6" s="59">
        <v>20.100000000000001</v>
      </c>
      <c r="AS6" s="59">
        <v>19.3</v>
      </c>
      <c r="AT6" s="59">
        <v>18.5</v>
      </c>
      <c r="AU6" s="59">
        <v>17.399999999999999</v>
      </c>
      <c r="AV6" s="59">
        <v>16.600000000000001</v>
      </c>
      <c r="AW6" s="59">
        <v>15.9</v>
      </c>
      <c r="AX6" s="59">
        <v>15.5</v>
      </c>
      <c r="AY6" s="59">
        <v>16</v>
      </c>
      <c r="AZ6" s="59">
        <v>15.9</v>
      </c>
      <c r="BA6" s="59">
        <v>14.2</v>
      </c>
      <c r="BB6" s="59">
        <v>14.3</v>
      </c>
      <c r="BC6" s="59">
        <v>12.4</v>
      </c>
      <c r="BD6" s="59">
        <v>11.7</v>
      </c>
      <c r="BE6" s="59">
        <v>12.2</v>
      </c>
      <c r="BF6" s="59">
        <v>11.6</v>
      </c>
      <c r="BG6" s="59">
        <v>11.2</v>
      </c>
      <c r="BH6" s="59">
        <v>10.7</v>
      </c>
      <c r="BI6" s="59">
        <v>10.8</v>
      </c>
      <c r="BJ6" s="59">
        <v>10.5</v>
      </c>
      <c r="BK6" s="59">
        <v>9.9</v>
      </c>
      <c r="BL6" s="59">
        <v>9.6999999999999993</v>
      </c>
      <c r="BM6" s="59">
        <v>9.8000000000000007</v>
      </c>
      <c r="BN6" s="59">
        <v>9.9</v>
      </c>
      <c r="BO6" s="59">
        <v>10.1</v>
      </c>
      <c r="BP6" s="59">
        <v>9.8000000000000007</v>
      </c>
      <c r="BQ6" s="59">
        <v>9.6</v>
      </c>
      <c r="BR6" s="59">
        <v>9.4</v>
      </c>
      <c r="BS6" s="59">
        <v>9.1</v>
      </c>
      <c r="BT6" s="59">
        <v>8.8000000000000007</v>
      </c>
      <c r="BU6" s="59">
        <v>8.8000000000000007</v>
      </c>
      <c r="BV6" s="59">
        <v>8.1999999999999993</v>
      </c>
      <c r="BW6" s="59">
        <v>8.1</v>
      </c>
      <c r="BX6" s="59">
        <v>7.4</v>
      </c>
      <c r="BY6" s="59">
        <v>7.1</v>
      </c>
      <c r="BZ6" s="59">
        <v>7.1</v>
      </c>
      <c r="CA6" s="59">
        <v>6.9</v>
      </c>
      <c r="CB6" s="59">
        <v>6.1</v>
      </c>
      <c r="CC6" s="59">
        <v>6.1</v>
      </c>
      <c r="CD6" s="59">
        <v>6.2</v>
      </c>
      <c r="CE6" s="59">
        <v>7.7</v>
      </c>
      <c r="CF6" s="59">
        <v>8.3000000000000007</v>
      </c>
      <c r="CG6" s="59">
        <v>8.3000000000000007</v>
      </c>
      <c r="CH6" s="59">
        <v>8.1999999999999993</v>
      </c>
      <c r="CI6" s="59">
        <v>8</v>
      </c>
      <c r="CJ6" s="59">
        <v>7.6</v>
      </c>
      <c r="CK6" s="59">
        <v>7.3</v>
      </c>
      <c r="CL6" s="59">
        <v>7.4</v>
      </c>
      <c r="CM6" s="59">
        <v>7.1</v>
      </c>
      <c r="CN6" s="59">
        <v>6.4</v>
      </c>
      <c r="CO6" s="59">
        <v>7.1</v>
      </c>
      <c r="CP6" s="76">
        <v>6.8</v>
      </c>
      <c r="CQ6" s="35">
        <f t="shared" ref="CQ6:CQ18" si="1">AVERAGE(C6:CP6)</f>
        <v>10.91413043478261</v>
      </c>
      <c r="CR6" s="35">
        <f t="shared" ref="CR6:CR18" si="2">SUM(C25:CP25)/(CT6-1)</f>
        <v>14.66540253225036</v>
      </c>
      <c r="CS6" s="35">
        <f t="shared" si="0"/>
        <v>3.8295433843018882</v>
      </c>
      <c r="CT6" s="35">
        <f t="shared" ref="CT6:CT18" si="3">COUNT(C6:CP6)</f>
        <v>92</v>
      </c>
      <c r="CU6" s="37">
        <v>-1</v>
      </c>
    </row>
    <row r="7" spans="1:99" ht="15" x14ac:dyDescent="0.25">
      <c r="A7" s="53" t="s">
        <v>121</v>
      </c>
      <c r="B7" s="71" t="s">
        <v>13</v>
      </c>
      <c r="C7" s="46">
        <v>51.4</v>
      </c>
      <c r="D7" s="46">
        <v>51.4</v>
      </c>
      <c r="E7" s="46">
        <v>51.4</v>
      </c>
      <c r="F7" s="46">
        <v>51.4</v>
      </c>
      <c r="G7" s="46">
        <v>52.1</v>
      </c>
      <c r="H7" s="46">
        <v>52.1</v>
      </c>
      <c r="I7" s="46">
        <v>52.3</v>
      </c>
      <c r="J7" s="46">
        <v>52.3</v>
      </c>
      <c r="K7" s="46">
        <v>52</v>
      </c>
      <c r="L7" s="46">
        <v>53.6</v>
      </c>
      <c r="M7" s="46">
        <v>55.1</v>
      </c>
      <c r="N7" s="46">
        <v>54.7</v>
      </c>
      <c r="O7" s="46">
        <v>53.9</v>
      </c>
      <c r="P7" s="46">
        <v>54.1</v>
      </c>
      <c r="Q7" s="46">
        <v>55.7</v>
      </c>
      <c r="R7" s="46">
        <v>54.3</v>
      </c>
      <c r="S7" s="46">
        <v>54.4</v>
      </c>
      <c r="T7" s="46">
        <v>54.7</v>
      </c>
      <c r="U7" s="46">
        <v>55.4</v>
      </c>
      <c r="V7" s="46">
        <v>55.1</v>
      </c>
      <c r="W7" s="46">
        <v>54.3</v>
      </c>
      <c r="X7" s="46">
        <v>55.8</v>
      </c>
      <c r="Y7" s="46">
        <v>56.4</v>
      </c>
      <c r="Z7" s="46">
        <v>57</v>
      </c>
      <c r="AA7" s="46">
        <v>57.7</v>
      </c>
      <c r="AB7" s="46">
        <v>59.2</v>
      </c>
      <c r="AC7" s="46">
        <v>61.6</v>
      </c>
      <c r="AD7" s="46">
        <v>60.1</v>
      </c>
      <c r="AE7" s="46">
        <v>59.4</v>
      </c>
      <c r="AF7" s="46">
        <v>61.2</v>
      </c>
      <c r="AG7" s="46">
        <v>63</v>
      </c>
      <c r="AH7" s="46">
        <v>63</v>
      </c>
      <c r="AI7" s="46">
        <v>62.3</v>
      </c>
      <c r="AJ7" s="46">
        <v>63.1</v>
      </c>
      <c r="AK7" s="46">
        <v>62.4</v>
      </c>
      <c r="AL7" s="46">
        <v>60.1</v>
      </c>
      <c r="AM7" s="46">
        <v>57.8</v>
      </c>
      <c r="AN7" s="46">
        <v>55.2</v>
      </c>
      <c r="AO7" s="46">
        <v>52.5</v>
      </c>
      <c r="AP7" s="46">
        <v>51.5</v>
      </c>
      <c r="AQ7" s="46">
        <v>50.8</v>
      </c>
      <c r="AR7" s="46">
        <v>51.5</v>
      </c>
      <c r="AS7" s="46">
        <v>53.1</v>
      </c>
      <c r="AT7" s="46">
        <v>52.7</v>
      </c>
      <c r="AU7" s="46">
        <v>52.4</v>
      </c>
      <c r="AV7" s="46">
        <v>53.8</v>
      </c>
      <c r="AW7" s="46">
        <v>54.9</v>
      </c>
      <c r="AX7" s="46">
        <v>55</v>
      </c>
      <c r="AY7" s="46">
        <v>54.4</v>
      </c>
      <c r="AZ7" s="46">
        <v>55.6</v>
      </c>
      <c r="BA7" s="46">
        <v>57.4</v>
      </c>
      <c r="BB7" s="46">
        <v>57.2</v>
      </c>
      <c r="BC7" s="46">
        <v>57.3</v>
      </c>
      <c r="BD7" s="46">
        <v>57.9</v>
      </c>
      <c r="BE7" s="46">
        <v>59</v>
      </c>
      <c r="BF7" s="46">
        <v>58.6</v>
      </c>
      <c r="BG7" s="46">
        <v>58.6</v>
      </c>
      <c r="BH7" s="46">
        <v>59.3</v>
      </c>
      <c r="BI7" s="46">
        <v>59.3</v>
      </c>
      <c r="BJ7" s="46">
        <v>59.3</v>
      </c>
      <c r="BK7" s="46">
        <v>59.7</v>
      </c>
      <c r="BL7" s="46">
        <v>60.9</v>
      </c>
      <c r="BM7" s="46">
        <v>61.4</v>
      </c>
      <c r="BN7" s="46">
        <v>61.4</v>
      </c>
      <c r="BO7" s="46">
        <v>61</v>
      </c>
      <c r="BP7" s="46">
        <v>61.8</v>
      </c>
      <c r="BQ7" s="46">
        <v>61.8</v>
      </c>
      <c r="BR7" s="46">
        <v>61.7</v>
      </c>
      <c r="BS7" s="46">
        <v>61.6</v>
      </c>
      <c r="BT7" s="46">
        <v>62.6</v>
      </c>
      <c r="BU7" s="46">
        <v>63.6</v>
      </c>
      <c r="BV7" s="46">
        <v>63.7</v>
      </c>
      <c r="BW7" s="46">
        <v>63.5</v>
      </c>
      <c r="BX7" s="46">
        <v>64.400000000000006</v>
      </c>
      <c r="BY7" s="46">
        <v>65.3</v>
      </c>
      <c r="BZ7" s="46">
        <v>64.7</v>
      </c>
      <c r="CA7" s="46">
        <v>64.400000000000006</v>
      </c>
      <c r="CB7" s="46">
        <v>64.7</v>
      </c>
      <c r="CC7" s="46">
        <v>65.599999999999994</v>
      </c>
      <c r="CD7" s="46">
        <v>65.400000000000006</v>
      </c>
      <c r="CE7" s="46">
        <v>64.7</v>
      </c>
      <c r="CF7" s="46">
        <v>64.099999999999994</v>
      </c>
      <c r="CG7" s="46">
        <v>64.3</v>
      </c>
      <c r="CH7" s="46">
        <v>63.8</v>
      </c>
      <c r="CI7" s="46">
        <v>61.6</v>
      </c>
      <c r="CJ7" s="46">
        <v>62.3</v>
      </c>
      <c r="CK7" s="46">
        <v>63.5</v>
      </c>
      <c r="CL7" s="46">
        <v>62.7</v>
      </c>
      <c r="CM7" s="46">
        <v>63.2</v>
      </c>
      <c r="CN7" s="46">
        <v>64</v>
      </c>
      <c r="CO7" s="46">
        <v>64.599999999999994</v>
      </c>
      <c r="CP7" s="77">
        <v>64</v>
      </c>
      <c r="CQ7" s="35">
        <f t="shared" si="1"/>
        <v>58.490217391304363</v>
      </c>
      <c r="CR7" s="35">
        <f t="shared" si="2"/>
        <v>20.632980172001911</v>
      </c>
      <c r="CS7" s="35">
        <f t="shared" si="0"/>
        <v>4.5423540341987776</v>
      </c>
      <c r="CT7" s="35">
        <f t="shared" si="3"/>
        <v>92</v>
      </c>
      <c r="CU7" s="37">
        <v>1</v>
      </c>
    </row>
    <row r="8" spans="1:99" ht="14.25" customHeight="1" x14ac:dyDescent="0.25">
      <c r="A8" s="53" t="s">
        <v>122</v>
      </c>
      <c r="B8" s="71" t="s"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>
        <v>11061</v>
      </c>
      <c r="X8" s="59">
        <v>12039</v>
      </c>
      <c r="Y8" s="59">
        <v>12765</v>
      </c>
      <c r="Z8" s="59">
        <v>13177</v>
      </c>
      <c r="AA8" s="59">
        <v>17140</v>
      </c>
      <c r="AB8" s="59">
        <v>18252</v>
      </c>
      <c r="AC8" s="59">
        <v>20781</v>
      </c>
      <c r="AD8" s="59">
        <v>20454</v>
      </c>
      <c r="AE8" s="59">
        <v>21837</v>
      </c>
      <c r="AF8" s="59">
        <v>21458</v>
      </c>
      <c r="AG8" s="59">
        <v>20803</v>
      </c>
      <c r="AH8" s="59">
        <v>16826</v>
      </c>
      <c r="AI8" s="46">
        <v>20956</v>
      </c>
      <c r="AJ8" s="59">
        <v>18329</v>
      </c>
      <c r="AK8" s="59">
        <v>13690</v>
      </c>
      <c r="AL8" s="59">
        <v>11441</v>
      </c>
      <c r="AM8" s="59">
        <v>9207</v>
      </c>
      <c r="AN8" s="59">
        <v>7786</v>
      </c>
      <c r="AO8" s="59">
        <v>6630</v>
      </c>
      <c r="AP8" s="59">
        <v>5776</v>
      </c>
      <c r="AQ8" s="59">
        <v>5949</v>
      </c>
      <c r="AR8" s="59">
        <v>6378</v>
      </c>
      <c r="AS8" s="59">
        <v>7279</v>
      </c>
      <c r="AT8" s="59">
        <v>7224</v>
      </c>
      <c r="AU8" s="59">
        <v>10629</v>
      </c>
      <c r="AV8" s="59">
        <v>10573</v>
      </c>
      <c r="AW8" s="59">
        <v>9990</v>
      </c>
      <c r="AX8" s="59">
        <v>9314</v>
      </c>
      <c r="AY8" s="59">
        <v>11850</v>
      </c>
      <c r="AZ8" s="59">
        <v>11477</v>
      </c>
      <c r="BA8" s="59">
        <v>10976</v>
      </c>
      <c r="BB8" s="59">
        <v>11217</v>
      </c>
      <c r="BC8" s="59">
        <v>14958</v>
      </c>
      <c r="BD8" s="59">
        <v>13963</v>
      </c>
      <c r="BE8" s="59">
        <v>13203</v>
      </c>
      <c r="BF8" s="59">
        <v>11988</v>
      </c>
      <c r="BG8" s="59">
        <v>14387</v>
      </c>
      <c r="BH8" s="59">
        <v>13222</v>
      </c>
      <c r="BI8" s="59">
        <v>11399</v>
      </c>
      <c r="BJ8" s="59">
        <v>10277</v>
      </c>
      <c r="BK8" s="59">
        <v>13600</v>
      </c>
      <c r="BL8" s="59">
        <v>14224</v>
      </c>
      <c r="BM8" s="59">
        <v>12745</v>
      </c>
      <c r="BN8" s="59">
        <v>12211</v>
      </c>
      <c r="BO8" s="59">
        <v>13821</v>
      </c>
      <c r="BP8" s="59">
        <v>15250</v>
      </c>
      <c r="BQ8" s="59">
        <v>14226</v>
      </c>
      <c r="BR8" s="59">
        <v>14445</v>
      </c>
      <c r="BS8" s="59">
        <v>16185</v>
      </c>
      <c r="BT8" s="59">
        <v>16708</v>
      </c>
      <c r="BU8" s="59">
        <v>17638</v>
      </c>
      <c r="BV8" s="59">
        <v>17574</v>
      </c>
      <c r="BW8" s="59">
        <v>22179</v>
      </c>
      <c r="BX8" s="59">
        <v>24637</v>
      </c>
      <c r="BY8" s="59">
        <v>22711</v>
      </c>
      <c r="BZ8" s="59">
        <v>21340</v>
      </c>
      <c r="CA8" s="59">
        <v>28724</v>
      </c>
      <c r="CB8" s="59">
        <v>30465</v>
      </c>
      <c r="CC8" s="59">
        <v>29176</v>
      </c>
      <c r="CD8" s="59">
        <v>28072</v>
      </c>
      <c r="CE8" s="59">
        <v>18855</v>
      </c>
      <c r="CF8" s="59">
        <v>21052</v>
      </c>
      <c r="CG8" s="59">
        <v>20888</v>
      </c>
      <c r="CH8" s="59">
        <v>17246</v>
      </c>
      <c r="CI8" s="59">
        <v>21640</v>
      </c>
      <c r="CJ8" s="59">
        <v>25677</v>
      </c>
      <c r="CK8" s="46">
        <v>23579</v>
      </c>
      <c r="CL8" s="46">
        <v>26868</v>
      </c>
      <c r="CM8" s="46">
        <v>28463</v>
      </c>
      <c r="CN8" s="46">
        <v>26429</v>
      </c>
      <c r="CO8" s="46">
        <v>26060</v>
      </c>
      <c r="CP8" s="77">
        <v>22505</v>
      </c>
      <c r="CQ8" s="35">
        <f t="shared" si="1"/>
        <v>16414.638888888891</v>
      </c>
      <c r="CR8" s="35">
        <f t="shared" si="2"/>
        <v>40913279.698748052</v>
      </c>
      <c r="CS8" s="36">
        <f t="shared" si="0"/>
        <v>6396.3489350369291</v>
      </c>
      <c r="CT8" s="35">
        <f t="shared" si="3"/>
        <v>72</v>
      </c>
      <c r="CU8" s="37">
        <v>1</v>
      </c>
    </row>
    <row r="9" spans="1:99" ht="15" x14ac:dyDescent="0.25">
      <c r="A9" s="53" t="s">
        <v>123</v>
      </c>
      <c r="B9" s="73" t="s">
        <v>15</v>
      </c>
      <c r="C9" s="46">
        <v>57.8</v>
      </c>
      <c r="D9" s="46">
        <v>58.6</v>
      </c>
      <c r="E9" s="46">
        <v>58.6</v>
      </c>
      <c r="F9" s="46">
        <v>50.7</v>
      </c>
      <c r="G9" s="46">
        <v>66</v>
      </c>
      <c r="H9" s="46">
        <v>68</v>
      </c>
      <c r="I9" s="46">
        <v>66</v>
      </c>
      <c r="J9" s="46">
        <v>67.8</v>
      </c>
      <c r="K9" s="46">
        <v>69</v>
      </c>
      <c r="L9" s="46">
        <v>70</v>
      </c>
      <c r="M9" s="46">
        <v>72</v>
      </c>
      <c r="N9" s="46">
        <v>68</v>
      </c>
      <c r="O9" s="46">
        <v>67.900000000000006</v>
      </c>
      <c r="P9" s="46">
        <v>66.8</v>
      </c>
      <c r="Q9" s="46">
        <v>72.400000000000006</v>
      </c>
      <c r="R9" s="46">
        <v>70.7</v>
      </c>
      <c r="S9" s="46">
        <v>72.900000000000006</v>
      </c>
      <c r="T9" s="46">
        <v>72.599999999999994</v>
      </c>
      <c r="U9" s="46">
        <v>70.7</v>
      </c>
      <c r="V9" s="46">
        <v>69</v>
      </c>
      <c r="W9" s="46">
        <v>72.599999999999994</v>
      </c>
      <c r="X9" s="46">
        <v>76</v>
      </c>
      <c r="Y9" s="46">
        <v>71.400000000000006</v>
      </c>
      <c r="Z9" s="46">
        <v>72.8</v>
      </c>
      <c r="AA9" s="46">
        <v>72.8</v>
      </c>
      <c r="AB9" s="46">
        <v>71.5</v>
      </c>
      <c r="AC9" s="46">
        <v>73.7</v>
      </c>
      <c r="AD9" s="46">
        <v>70.400000000000006</v>
      </c>
      <c r="AE9" s="46">
        <v>73.5</v>
      </c>
      <c r="AF9" s="46">
        <v>70.8</v>
      </c>
      <c r="AG9" s="46">
        <v>72.8</v>
      </c>
      <c r="AH9" s="46">
        <v>69.099999999999994</v>
      </c>
      <c r="AI9" s="59">
        <v>66.400000000000006</v>
      </c>
      <c r="AJ9" s="46">
        <v>66.2</v>
      </c>
      <c r="AK9" s="46">
        <v>63.4</v>
      </c>
      <c r="AL9" s="46">
        <v>55.8</v>
      </c>
      <c r="AM9" s="46">
        <v>52.4</v>
      </c>
      <c r="AN9" s="46">
        <v>53.7</v>
      </c>
      <c r="AO9" s="46">
        <v>54.1</v>
      </c>
      <c r="AP9" s="46">
        <v>57.9</v>
      </c>
      <c r="AQ9" s="46">
        <v>60.8</v>
      </c>
      <c r="AR9" s="46">
        <v>65.7</v>
      </c>
      <c r="AS9" s="46">
        <v>66.7</v>
      </c>
      <c r="AT9" s="46">
        <v>65.099999999999994</v>
      </c>
      <c r="AU9" s="46">
        <v>65.099999999999994</v>
      </c>
      <c r="AV9" s="46">
        <v>69.400000000000006</v>
      </c>
      <c r="AW9" s="46">
        <v>69.400000000000006</v>
      </c>
      <c r="AX9" s="46">
        <v>68.2</v>
      </c>
      <c r="AY9" s="46">
        <v>70.3</v>
      </c>
      <c r="AZ9" s="46">
        <v>72.7</v>
      </c>
      <c r="BA9" s="46">
        <v>72.2</v>
      </c>
      <c r="BB9" s="46">
        <v>70.900000000000006</v>
      </c>
      <c r="BC9" s="46">
        <v>71.099999999999994</v>
      </c>
      <c r="BD9" s="46">
        <v>73.5</v>
      </c>
      <c r="BE9" s="46">
        <v>72.7</v>
      </c>
      <c r="BF9" s="46">
        <v>71.099999999999994</v>
      </c>
      <c r="BG9" s="46">
        <v>71.2</v>
      </c>
      <c r="BH9" s="46">
        <v>73</v>
      </c>
      <c r="BI9" s="46">
        <v>74.099999999999994</v>
      </c>
      <c r="BJ9" s="46">
        <v>70</v>
      </c>
      <c r="BK9" s="46">
        <v>71.3</v>
      </c>
      <c r="BL9" s="46">
        <v>72.599999999999994</v>
      </c>
      <c r="BM9" s="46">
        <v>72</v>
      </c>
      <c r="BN9" s="46">
        <v>71.099999999999994</v>
      </c>
      <c r="BO9" s="46">
        <v>72.400000000000006</v>
      </c>
      <c r="BP9" s="46">
        <v>72.7</v>
      </c>
      <c r="BQ9" s="46">
        <v>74.099999999999994</v>
      </c>
      <c r="BR9" s="46">
        <v>73.3</v>
      </c>
      <c r="BS9" s="46">
        <v>74.2</v>
      </c>
      <c r="BT9" s="46">
        <v>75</v>
      </c>
      <c r="BU9" s="46">
        <v>74.900000000000006</v>
      </c>
      <c r="BV9" s="46">
        <v>74.900000000000006</v>
      </c>
      <c r="BW9" s="46">
        <v>76</v>
      </c>
      <c r="BX9" s="46">
        <v>78</v>
      </c>
      <c r="BY9" s="46">
        <v>76.2</v>
      </c>
      <c r="BZ9" s="46">
        <v>76.2</v>
      </c>
      <c r="CA9" s="46">
        <v>76.8</v>
      </c>
      <c r="CB9" s="46">
        <v>76.5</v>
      </c>
      <c r="CC9" s="46">
        <v>75.5</v>
      </c>
      <c r="CD9" s="46">
        <v>74.099999999999994</v>
      </c>
      <c r="CE9" s="46">
        <v>68.599999999999994</v>
      </c>
      <c r="CF9" s="46">
        <v>71.900000000000006</v>
      </c>
      <c r="CG9" s="46">
        <v>71.2</v>
      </c>
      <c r="CH9" s="46">
        <v>73.099999999999994</v>
      </c>
      <c r="CI9" s="46">
        <v>74.2</v>
      </c>
      <c r="CJ9" s="46">
        <v>74.7</v>
      </c>
      <c r="CK9" s="46">
        <v>75.400000000000006</v>
      </c>
      <c r="CL9" s="46">
        <v>76.7</v>
      </c>
      <c r="CM9" s="46">
        <v>75.5</v>
      </c>
      <c r="CN9" s="46">
        <v>75.599999999999994</v>
      </c>
      <c r="CO9" s="46">
        <v>75.7</v>
      </c>
      <c r="CP9" s="77">
        <v>73.3</v>
      </c>
      <c r="CQ9" s="35">
        <f t="shared" si="1"/>
        <v>69.996739130434776</v>
      </c>
      <c r="CR9" s="35">
        <f t="shared" si="2"/>
        <v>34.451527711419018</v>
      </c>
      <c r="CS9" s="35">
        <f t="shared" si="0"/>
        <v>5.8695423766609798</v>
      </c>
      <c r="CT9" s="35">
        <f t="shared" si="3"/>
        <v>92</v>
      </c>
      <c r="CU9" s="37">
        <v>-1</v>
      </c>
    </row>
    <row r="10" spans="1:99" ht="15" x14ac:dyDescent="0.25">
      <c r="A10" s="53" t="s">
        <v>138</v>
      </c>
      <c r="B10" s="71" t="s">
        <v>16</v>
      </c>
      <c r="C10" s="59"/>
      <c r="D10" s="59"/>
      <c r="E10" s="59"/>
      <c r="F10" s="59"/>
      <c r="G10" s="59">
        <v>74</v>
      </c>
      <c r="H10" s="59">
        <v>70</v>
      </c>
      <c r="I10" s="59">
        <v>54</v>
      </c>
      <c r="J10" s="59">
        <v>56</v>
      </c>
      <c r="K10" s="46">
        <v>53.666666666666664</v>
      </c>
      <c r="L10" s="59">
        <v>45</v>
      </c>
      <c r="M10" s="59">
        <v>30.333333333333332</v>
      </c>
      <c r="N10" s="59">
        <v>34.333333333333336</v>
      </c>
      <c r="O10" s="59">
        <v>43</v>
      </c>
      <c r="P10" s="59">
        <v>50</v>
      </c>
      <c r="Q10" s="59">
        <v>35</v>
      </c>
      <c r="R10" s="59">
        <v>32</v>
      </c>
      <c r="S10" s="59">
        <v>44.666666666666664</v>
      </c>
      <c r="T10" s="59">
        <v>40</v>
      </c>
      <c r="U10" s="59">
        <v>28.333333333333332</v>
      </c>
      <c r="V10" s="59">
        <v>26.333333333333332</v>
      </c>
      <c r="W10" s="59">
        <v>34.333333333333336</v>
      </c>
      <c r="X10" s="59">
        <v>28.333333333333332</v>
      </c>
      <c r="Y10" s="59">
        <v>17.333333333333332</v>
      </c>
      <c r="Z10" s="59">
        <v>13.333333333333334</v>
      </c>
      <c r="AA10" s="59">
        <v>18.666666666666668</v>
      </c>
      <c r="AB10" s="59">
        <v>16.333333333333332</v>
      </c>
      <c r="AC10" s="59">
        <v>10</v>
      </c>
      <c r="AD10" s="59">
        <v>10</v>
      </c>
      <c r="AE10" s="59">
        <v>15</v>
      </c>
      <c r="AF10" s="59">
        <v>13.666666666666666</v>
      </c>
      <c r="AG10" s="59">
        <v>12.333333333333334</v>
      </c>
      <c r="AH10" s="59">
        <v>19.333333333333332</v>
      </c>
      <c r="AI10">
        <v>41</v>
      </c>
      <c r="AJ10" s="59">
        <v>55.666666666666664</v>
      </c>
      <c r="AK10" s="59">
        <v>55.333333333333336</v>
      </c>
      <c r="AL10" s="59">
        <v>67.666666666666671</v>
      </c>
      <c r="AM10" s="59">
        <v>78.666666666666671</v>
      </c>
      <c r="AN10" s="59">
        <v>80.666666666666671</v>
      </c>
      <c r="AO10" s="59">
        <v>78.666666666666671</v>
      </c>
      <c r="AP10" s="59">
        <v>80.666666666666671</v>
      </c>
      <c r="AQ10" s="59">
        <v>78.333333333333329</v>
      </c>
      <c r="AR10" s="59">
        <v>77</v>
      </c>
      <c r="AS10" s="59">
        <v>65.666666666666671</v>
      </c>
      <c r="AT10" s="59">
        <v>66.666666666666671</v>
      </c>
      <c r="AU10" s="59">
        <v>66</v>
      </c>
      <c r="AV10" s="59">
        <v>59.666666666666664</v>
      </c>
      <c r="AW10" s="59">
        <v>46</v>
      </c>
      <c r="AX10" s="59">
        <v>46.666666666666664</v>
      </c>
      <c r="AY10" s="59">
        <v>51</v>
      </c>
      <c r="AZ10" s="59">
        <v>43</v>
      </c>
      <c r="BA10" s="59">
        <v>37.333333333333336</v>
      </c>
      <c r="BB10" s="59">
        <v>41.333333333333336</v>
      </c>
      <c r="BC10" s="59">
        <v>49</v>
      </c>
      <c r="BD10" s="59">
        <v>42</v>
      </c>
      <c r="BE10" s="59">
        <v>39.666666666666664</v>
      </c>
      <c r="BF10" s="59">
        <v>42</v>
      </c>
      <c r="BG10" s="59">
        <v>45.333333333333336</v>
      </c>
      <c r="BH10" s="59">
        <v>41.666666666666664</v>
      </c>
      <c r="BI10" s="59">
        <v>34.666666666666664</v>
      </c>
      <c r="BJ10" s="59">
        <v>39.666666666666664</v>
      </c>
      <c r="BK10" s="59">
        <v>46.666666666666664</v>
      </c>
      <c r="BL10" s="59">
        <v>48.333333333333336</v>
      </c>
      <c r="BM10" s="59">
        <v>41.333333333333336</v>
      </c>
      <c r="BN10" s="59">
        <v>53</v>
      </c>
      <c r="BO10" s="59">
        <v>57.933333333333337</v>
      </c>
      <c r="BP10" s="59">
        <v>58.7</v>
      </c>
      <c r="BQ10" s="59">
        <v>53.699999999999996</v>
      </c>
      <c r="BR10" s="59">
        <v>52.133333333333333</v>
      </c>
      <c r="BS10" s="59">
        <v>49.800000000000004</v>
      </c>
      <c r="BT10" s="59">
        <v>40.866666666666667</v>
      </c>
      <c r="BU10" s="59">
        <v>31.733333333333334</v>
      </c>
      <c r="BV10" s="59">
        <v>30.233333333333334</v>
      </c>
      <c r="BW10" s="59">
        <v>29.966666666666669</v>
      </c>
      <c r="BX10" s="59">
        <v>25.733333333333334</v>
      </c>
      <c r="BY10" s="59">
        <v>20.366666666666667</v>
      </c>
      <c r="BZ10" s="59">
        <v>21.566666666666666</v>
      </c>
      <c r="CA10" s="59">
        <v>19.100000000000001</v>
      </c>
      <c r="CB10" s="59">
        <v>21</v>
      </c>
      <c r="CC10" s="59">
        <v>21.833333333333332</v>
      </c>
      <c r="CD10" s="59">
        <v>28.7</v>
      </c>
      <c r="CE10" s="59">
        <v>31.933333333333334</v>
      </c>
      <c r="CF10" s="59">
        <v>34.766666666666666</v>
      </c>
      <c r="CG10" s="59">
        <v>34.933333333333337</v>
      </c>
      <c r="CH10" s="59">
        <v>32.733333333333327</v>
      </c>
      <c r="CI10" s="59">
        <v>36.366666666666667</v>
      </c>
      <c r="CJ10" s="61">
        <v>34.766666666666666</v>
      </c>
      <c r="CK10" s="61">
        <v>28.2</v>
      </c>
      <c r="CL10" s="61">
        <v>28.566666666666663</v>
      </c>
      <c r="CM10" s="61">
        <v>30.266666666666669</v>
      </c>
      <c r="CN10" s="61">
        <v>27.033333333333331</v>
      </c>
      <c r="CO10" s="61">
        <v>25.900000000000002</v>
      </c>
      <c r="CP10" s="80">
        <v>30.233333333333331</v>
      </c>
      <c r="CQ10" s="35">
        <f t="shared" si="1"/>
        <v>40.962878787878793</v>
      </c>
      <c r="CR10" s="35">
        <f t="shared" si="2"/>
        <v>322.81362533379775</v>
      </c>
      <c r="CS10" s="35">
        <f t="shared" si="0"/>
        <v>17.96701492551831</v>
      </c>
      <c r="CT10" s="35">
        <f t="shared" si="3"/>
        <v>88</v>
      </c>
      <c r="CU10" s="37">
        <v>-1</v>
      </c>
    </row>
    <row r="11" spans="1:99" ht="15" x14ac:dyDescent="0.25">
      <c r="A11" s="53" t="s">
        <v>139</v>
      </c>
      <c r="B11" s="75" t="s">
        <v>17</v>
      </c>
      <c r="C11" s="46"/>
      <c r="D11" s="46"/>
      <c r="E11" s="46"/>
      <c r="F11" s="46"/>
      <c r="G11" s="46"/>
      <c r="H11" s="46"/>
      <c r="I11" s="46"/>
      <c r="J11" s="46"/>
      <c r="K11" s="59"/>
      <c r="L11" s="46"/>
      <c r="M11" s="46"/>
      <c r="N11" s="46"/>
      <c r="O11" s="46"/>
      <c r="P11" s="46"/>
      <c r="Q11" s="46"/>
      <c r="R11" s="46"/>
      <c r="S11" s="59">
        <v>39</v>
      </c>
      <c r="T11" s="59">
        <v>34</v>
      </c>
      <c r="U11" s="59">
        <v>32</v>
      </c>
      <c r="V11" s="59">
        <v>32</v>
      </c>
      <c r="W11" s="59">
        <v>29</v>
      </c>
      <c r="X11" s="59">
        <v>36</v>
      </c>
      <c r="Y11" s="59">
        <v>26</v>
      </c>
      <c r="Z11" s="59">
        <v>22</v>
      </c>
      <c r="AA11">
        <v>30</v>
      </c>
      <c r="AB11">
        <v>26</v>
      </c>
      <c r="AC11">
        <v>25</v>
      </c>
      <c r="AD11">
        <v>22</v>
      </c>
      <c r="AE11">
        <v>23</v>
      </c>
      <c r="AF11">
        <v>25</v>
      </c>
      <c r="AG11">
        <v>24</v>
      </c>
      <c r="AH11">
        <v>29</v>
      </c>
      <c r="AI11">
        <v>39</v>
      </c>
      <c r="AJ11">
        <v>45</v>
      </c>
      <c r="AK11">
        <v>49</v>
      </c>
      <c r="AL11">
        <v>61</v>
      </c>
      <c r="AM11">
        <v>72</v>
      </c>
      <c r="AN11">
        <v>75</v>
      </c>
      <c r="AO11">
        <v>70</v>
      </c>
      <c r="AP11">
        <v>69</v>
      </c>
      <c r="AQ11">
        <v>69</v>
      </c>
      <c r="AR11">
        <v>55</v>
      </c>
      <c r="AS11">
        <v>48</v>
      </c>
      <c r="AT11">
        <v>54</v>
      </c>
      <c r="AU11">
        <v>58</v>
      </c>
      <c r="AV11">
        <v>52</v>
      </c>
      <c r="AW11">
        <v>48</v>
      </c>
      <c r="AX11">
        <v>46</v>
      </c>
      <c r="AY11">
        <v>50</v>
      </c>
      <c r="AZ11">
        <v>49</v>
      </c>
      <c r="BA11">
        <v>43</v>
      </c>
      <c r="BB11">
        <v>44</v>
      </c>
      <c r="BC11">
        <v>46</v>
      </c>
      <c r="BD11">
        <v>50</v>
      </c>
      <c r="BE11">
        <v>42</v>
      </c>
      <c r="BF11">
        <v>41</v>
      </c>
      <c r="BG11">
        <v>40</v>
      </c>
      <c r="BH11">
        <v>42</v>
      </c>
      <c r="BI11">
        <v>39</v>
      </c>
      <c r="BJ11">
        <v>42</v>
      </c>
      <c r="BK11">
        <v>43</v>
      </c>
      <c r="BL11">
        <v>44</v>
      </c>
      <c r="BM11">
        <v>44</v>
      </c>
      <c r="BN11">
        <v>43</v>
      </c>
      <c r="BO11">
        <v>46</v>
      </c>
      <c r="BP11">
        <v>45</v>
      </c>
      <c r="BQ11">
        <v>42</v>
      </c>
      <c r="BR11">
        <v>42</v>
      </c>
      <c r="BS11">
        <v>40</v>
      </c>
      <c r="BT11">
        <v>38</v>
      </c>
      <c r="BU11">
        <v>36</v>
      </c>
      <c r="BV11">
        <v>32</v>
      </c>
      <c r="BW11">
        <v>33</v>
      </c>
      <c r="BX11">
        <v>31</v>
      </c>
      <c r="BY11">
        <v>28</v>
      </c>
      <c r="BZ11">
        <v>29</v>
      </c>
      <c r="CA11">
        <v>29</v>
      </c>
      <c r="CB11">
        <v>29.7</v>
      </c>
      <c r="CC11">
        <v>34.200000000000003</v>
      </c>
      <c r="CD11">
        <v>37.1</v>
      </c>
      <c r="CE11">
        <v>35.4</v>
      </c>
      <c r="CF11">
        <v>40.200000000000003</v>
      </c>
      <c r="CG11">
        <v>37.299999999999997</v>
      </c>
      <c r="CH11">
        <v>34.5</v>
      </c>
      <c r="CI11">
        <v>36.700000000000003</v>
      </c>
      <c r="CJ11">
        <v>32</v>
      </c>
      <c r="CK11">
        <v>26.6</v>
      </c>
      <c r="CL11">
        <v>28.4</v>
      </c>
      <c r="CM11" s="61">
        <v>26.966666666666665</v>
      </c>
      <c r="CN11" s="61">
        <v>25.2</v>
      </c>
      <c r="CO11" s="61">
        <v>29.333333333333332</v>
      </c>
      <c r="CP11" s="80">
        <v>37.666666666666664</v>
      </c>
      <c r="CQ11" s="35">
        <f t="shared" si="1"/>
        <v>39.845614035087713</v>
      </c>
      <c r="CR11" s="35">
        <f t="shared" si="2"/>
        <v>148.89611384015595</v>
      </c>
      <c r="CS11" s="35">
        <f t="shared" si="0"/>
        <v>12.202299530832537</v>
      </c>
      <c r="CT11" s="35">
        <f t="shared" si="3"/>
        <v>76</v>
      </c>
      <c r="CU11" s="37">
        <v>-1</v>
      </c>
    </row>
    <row r="12" spans="1:99" ht="15" x14ac:dyDescent="0.25">
      <c r="A12" s="53" t="s">
        <v>140</v>
      </c>
      <c r="B12" s="71" t="s">
        <v>18</v>
      </c>
      <c r="C12" s="59"/>
      <c r="D12" s="59"/>
      <c r="E12" s="59"/>
      <c r="F12" s="59"/>
      <c r="G12" s="59"/>
      <c r="H12" s="59"/>
      <c r="I12" s="59"/>
      <c r="J12" s="59"/>
      <c r="K12" s="46"/>
      <c r="L12" s="59"/>
      <c r="M12" s="59"/>
      <c r="N12" s="59"/>
      <c r="O12" s="59"/>
      <c r="P12" s="59"/>
      <c r="Q12" s="59"/>
      <c r="R12" s="59"/>
      <c r="S12" s="59">
        <v>32.799999999999997</v>
      </c>
      <c r="T12" s="59">
        <v>34.6</v>
      </c>
      <c r="U12" s="59">
        <v>36.799999999999997</v>
      </c>
      <c r="V12" s="59">
        <v>29.7</v>
      </c>
      <c r="W12" s="59">
        <v>29</v>
      </c>
      <c r="X12" s="59">
        <v>30</v>
      </c>
      <c r="Y12" s="59">
        <v>28.7</v>
      </c>
      <c r="Z12" s="59">
        <v>28.9</v>
      </c>
      <c r="AA12" s="59">
        <v>23.1</v>
      </c>
      <c r="AB12" s="59">
        <v>27.9</v>
      </c>
      <c r="AC12" s="59">
        <v>22.5</v>
      </c>
      <c r="AD12" s="59">
        <v>20.6</v>
      </c>
      <c r="AE12" s="59">
        <v>23.3</v>
      </c>
      <c r="AF12" s="59">
        <v>17.7</v>
      </c>
      <c r="AG12" s="59">
        <v>17.7</v>
      </c>
      <c r="AH12" s="59">
        <v>16.7</v>
      </c>
      <c r="AI12" s="46">
        <v>20.7</v>
      </c>
      <c r="AJ12" s="59">
        <v>26.8</v>
      </c>
      <c r="AK12" s="59">
        <v>39.700000000000003</v>
      </c>
      <c r="AL12" s="59">
        <v>45.6</v>
      </c>
      <c r="AM12" s="59">
        <v>52.8</v>
      </c>
      <c r="AN12" s="59">
        <v>54.8</v>
      </c>
      <c r="AO12" s="59">
        <v>60</v>
      </c>
      <c r="AP12" s="59">
        <v>56.5</v>
      </c>
      <c r="AQ12" s="59">
        <v>58.6</v>
      </c>
      <c r="AR12" s="59">
        <v>51.6</v>
      </c>
      <c r="AS12" s="59">
        <v>49.1</v>
      </c>
      <c r="AT12" s="59">
        <v>48.7</v>
      </c>
      <c r="AU12" s="59">
        <v>56</v>
      </c>
      <c r="AV12" s="59">
        <v>54</v>
      </c>
      <c r="AW12" s="59">
        <v>46</v>
      </c>
      <c r="AX12" s="59">
        <v>49</v>
      </c>
      <c r="AY12" s="59">
        <v>44</v>
      </c>
      <c r="AZ12" s="59">
        <v>45</v>
      </c>
      <c r="BA12" s="59">
        <v>37</v>
      </c>
      <c r="BB12" s="59">
        <v>43</v>
      </c>
      <c r="BC12" s="59">
        <v>38</v>
      </c>
      <c r="BD12" s="59">
        <v>36</v>
      </c>
      <c r="BE12" s="59">
        <v>33</v>
      </c>
      <c r="BF12" s="59">
        <v>36</v>
      </c>
      <c r="BG12" s="59">
        <v>35</v>
      </c>
      <c r="BH12" s="59">
        <v>33</v>
      </c>
      <c r="BI12" s="59">
        <v>36</v>
      </c>
      <c r="BJ12" s="59">
        <v>35</v>
      </c>
      <c r="BK12" s="59">
        <v>36</v>
      </c>
      <c r="BL12" s="59">
        <v>36</v>
      </c>
      <c r="BM12" s="59">
        <v>35</v>
      </c>
      <c r="BN12" s="59">
        <v>38</v>
      </c>
      <c r="BO12" s="59">
        <v>34</v>
      </c>
      <c r="BP12" s="59">
        <v>34</v>
      </c>
      <c r="BQ12" s="59">
        <v>31</v>
      </c>
      <c r="BR12" s="59">
        <v>33</v>
      </c>
      <c r="BS12" s="59">
        <v>35.5</v>
      </c>
      <c r="BT12" s="59">
        <v>30.9</v>
      </c>
      <c r="BU12" s="59">
        <v>30.5</v>
      </c>
      <c r="BV12" s="59">
        <v>28.1</v>
      </c>
      <c r="BW12" s="59">
        <v>29.4</v>
      </c>
      <c r="BX12" s="59">
        <v>27.2</v>
      </c>
      <c r="BY12" s="59">
        <v>26.4</v>
      </c>
      <c r="BZ12" s="59">
        <v>25.4</v>
      </c>
      <c r="CA12" s="59">
        <v>23.5</v>
      </c>
      <c r="CB12" s="59">
        <v>25.3</v>
      </c>
      <c r="CC12" s="59">
        <v>25.6</v>
      </c>
      <c r="CD12" s="59">
        <v>25.6</v>
      </c>
      <c r="CE12" s="59">
        <v>27.9</v>
      </c>
      <c r="CF12" s="59">
        <v>29.3</v>
      </c>
      <c r="CG12" s="59">
        <v>34.5</v>
      </c>
      <c r="CH12" s="59">
        <v>28.8</v>
      </c>
      <c r="CI12" s="59">
        <v>34.800000000000004</v>
      </c>
      <c r="CJ12" s="61">
        <v>28.333333333333332</v>
      </c>
      <c r="CK12" s="61">
        <v>27.599999999999998</v>
      </c>
      <c r="CL12" s="61">
        <v>27.8</v>
      </c>
      <c r="CM12" s="61">
        <v>26.733333333333334</v>
      </c>
      <c r="CN12" s="61">
        <v>24.333333333333332</v>
      </c>
      <c r="CO12" s="46">
        <v>25.966666666666669</v>
      </c>
      <c r="CP12" s="77">
        <v>25.333333333333332</v>
      </c>
      <c r="CQ12" s="35">
        <f t="shared" si="1"/>
        <v>34.114473684210544</v>
      </c>
      <c r="CR12" s="35">
        <f t="shared" si="2"/>
        <v>106.12119512670566</v>
      </c>
      <c r="CS12" s="35">
        <f t="shared" si="0"/>
        <v>10.301514215235819</v>
      </c>
      <c r="CT12" s="35">
        <f t="shared" si="3"/>
        <v>76</v>
      </c>
      <c r="CU12" s="37">
        <v>1</v>
      </c>
    </row>
    <row r="13" spans="1:99" ht="15" x14ac:dyDescent="0.25">
      <c r="A13" s="53" t="s">
        <v>124</v>
      </c>
      <c r="B13" s="74" t="s">
        <v>19</v>
      </c>
      <c r="C13" s="46">
        <v>77.966666666666654</v>
      </c>
      <c r="D13" s="46">
        <v>92.166666666666671</v>
      </c>
      <c r="E13" s="46">
        <v>90.433333333333337</v>
      </c>
      <c r="F13" s="46">
        <v>101.13333333333333</v>
      </c>
      <c r="G13" s="46">
        <v>95.366666666666674</v>
      </c>
      <c r="H13" s="46">
        <v>97.133333333333326</v>
      </c>
      <c r="I13" s="46">
        <v>104.06666666666666</v>
      </c>
      <c r="J13" s="46">
        <v>100.63333333333333</v>
      </c>
      <c r="K13" s="46">
        <v>105.46666666666668</v>
      </c>
      <c r="L13" s="46">
        <v>102.76666666666667</v>
      </c>
      <c r="M13" s="46">
        <v>104.36666666666667</v>
      </c>
      <c r="N13" s="46">
        <v>106.43333333333334</v>
      </c>
      <c r="O13" s="46">
        <v>108.86666666666667</v>
      </c>
      <c r="P13" s="46">
        <v>109.26666666666665</v>
      </c>
      <c r="Q13" s="46">
        <v>108.30000000000001</v>
      </c>
      <c r="R13" s="46">
        <v>109.2</v>
      </c>
      <c r="S13" s="46">
        <v>109.26666666666667</v>
      </c>
      <c r="T13" s="46">
        <v>109.8</v>
      </c>
      <c r="U13" s="46">
        <v>108.5</v>
      </c>
      <c r="V13" s="46">
        <v>108.06666666666666</v>
      </c>
      <c r="W13" s="46">
        <v>109.46666666666665</v>
      </c>
      <c r="X13" s="46">
        <v>110.13333333333333</v>
      </c>
      <c r="Y13" s="46">
        <v>110.66666666666667</v>
      </c>
      <c r="Z13" s="46">
        <v>112.3</v>
      </c>
      <c r="AA13" s="46">
        <v>112.26666666666667</v>
      </c>
      <c r="AB13" s="46">
        <v>112.3</v>
      </c>
      <c r="AC13" s="46">
        <v>115.2</v>
      </c>
      <c r="AD13" s="46">
        <v>115.56666666666666</v>
      </c>
      <c r="AE13" s="46">
        <v>117.89999999999999</v>
      </c>
      <c r="AF13" s="46">
        <v>113.23333333333335</v>
      </c>
      <c r="AG13" s="46">
        <v>110.7</v>
      </c>
      <c r="AH13" s="46">
        <v>106.13333333333334</v>
      </c>
      <c r="AI13" s="59">
        <v>102.80000000000001</v>
      </c>
      <c r="AJ13" s="46">
        <v>92.666666666666671</v>
      </c>
      <c r="AK13" s="46">
        <v>89.8</v>
      </c>
      <c r="AL13" s="46">
        <v>79.499999999999986</v>
      </c>
      <c r="AM13" s="46">
        <v>64.633333333333326</v>
      </c>
      <c r="AN13" s="46">
        <v>68.633333333333326</v>
      </c>
      <c r="AO13" s="46">
        <v>70.899999999999991</v>
      </c>
      <c r="AP13" s="46">
        <v>75.566666666666663</v>
      </c>
      <c r="AQ13" s="46">
        <v>82.86666666666666</v>
      </c>
      <c r="AR13" s="46">
        <v>92.066666666666663</v>
      </c>
      <c r="AS13" s="46">
        <v>95.766666666666652</v>
      </c>
      <c r="AT13" s="46">
        <v>97.566666666666677</v>
      </c>
      <c r="AU13" s="46">
        <v>96.2</v>
      </c>
      <c r="AV13" s="46">
        <v>98</v>
      </c>
      <c r="AW13" s="46">
        <v>100.33333333333333</v>
      </c>
      <c r="AX13" s="46">
        <v>100.13333333333333</v>
      </c>
      <c r="AY13" s="46">
        <v>100.23333333333333</v>
      </c>
      <c r="AZ13" s="46">
        <v>100.7</v>
      </c>
      <c r="BA13" s="46">
        <v>101.53333333333335</v>
      </c>
      <c r="BB13" s="46">
        <v>102.53333333333335</v>
      </c>
      <c r="BC13" s="46">
        <v>102.46666666666665</v>
      </c>
      <c r="BD13" s="46">
        <v>101.46666666666665</v>
      </c>
      <c r="BE13" s="46">
        <v>101.3</v>
      </c>
      <c r="BF13" s="46">
        <v>102.36666666666666</v>
      </c>
      <c r="BG13" s="46">
        <v>103.26666666666667</v>
      </c>
      <c r="BH13" s="46">
        <v>101.2</v>
      </c>
      <c r="BI13" s="46">
        <v>99.899999999999991</v>
      </c>
      <c r="BJ13" s="46">
        <v>100.33333333333333</v>
      </c>
      <c r="BK13" s="46">
        <v>98.166666666666671</v>
      </c>
      <c r="BL13" s="46">
        <v>98.8</v>
      </c>
      <c r="BM13" s="46">
        <v>99.433333333333323</v>
      </c>
      <c r="BN13" s="46">
        <v>99.8</v>
      </c>
      <c r="BO13" s="46">
        <v>100.39999999999999</v>
      </c>
      <c r="BP13" s="46">
        <v>101.36666666666667</v>
      </c>
      <c r="BQ13" s="46">
        <v>100.93333333333334</v>
      </c>
      <c r="BR13" s="46">
        <v>101.3</v>
      </c>
      <c r="BS13" s="46">
        <v>102.03333333333335</v>
      </c>
      <c r="BT13" s="46">
        <v>103.39999999999999</v>
      </c>
      <c r="BU13" s="46">
        <v>103.3</v>
      </c>
      <c r="BV13" s="46">
        <v>105.56666666666666</v>
      </c>
      <c r="BW13" s="46">
        <v>104.93333333333334</v>
      </c>
      <c r="BX13" s="46">
        <v>102.46666666666665</v>
      </c>
      <c r="BY13" s="46">
        <v>103.8</v>
      </c>
      <c r="BZ13" s="46">
        <v>105.23333333333333</v>
      </c>
      <c r="CA13" s="46">
        <v>103.73333333333333</v>
      </c>
      <c r="CB13" s="46">
        <v>101.26666666666667</v>
      </c>
      <c r="CC13" s="46">
        <v>101.2</v>
      </c>
      <c r="CD13" s="46">
        <v>102.03333333333335</v>
      </c>
      <c r="CE13" s="46">
        <v>101.16666666666667</v>
      </c>
      <c r="CF13" s="46">
        <v>77.3</v>
      </c>
      <c r="CG13" s="46">
        <v>93.166666666666671</v>
      </c>
      <c r="CH13" s="46">
        <v>94.266666666666652</v>
      </c>
      <c r="CI13" s="46">
        <v>90.866666666666674</v>
      </c>
      <c r="CJ13" s="65">
        <v>102.10000000000001</v>
      </c>
      <c r="CK13" s="65">
        <v>102.53333333333335</v>
      </c>
      <c r="CL13" s="65">
        <v>100.96666666666665</v>
      </c>
      <c r="CM13" s="65">
        <v>99.133333333333326</v>
      </c>
      <c r="CN13" s="65">
        <v>93.366666666666674</v>
      </c>
      <c r="CO13" s="59">
        <v>93.733333333333334</v>
      </c>
      <c r="CP13" s="76">
        <v>92.399999999999991</v>
      </c>
      <c r="CQ13" s="35">
        <f t="shared" si="1"/>
        <v>99.999637681159399</v>
      </c>
      <c r="CR13" s="35">
        <f t="shared" si="2"/>
        <v>98.855518792801419</v>
      </c>
      <c r="CS13" s="35">
        <f t="shared" ref="CS13:CS18" si="4">SQRT(CR13)</f>
        <v>9.9426112663023005</v>
      </c>
      <c r="CT13" s="35">
        <f t="shared" si="3"/>
        <v>92</v>
      </c>
      <c r="CU13" s="37">
        <v>1</v>
      </c>
    </row>
    <row r="14" spans="1:99" ht="15" x14ac:dyDescent="0.25">
      <c r="A14" s="53" t="s">
        <v>154</v>
      </c>
      <c r="B14" s="71" t="s">
        <v>151</v>
      </c>
      <c r="C14" s="59">
        <v>1002</v>
      </c>
      <c r="D14" s="59">
        <v>1063</v>
      </c>
      <c r="E14" s="59">
        <v>1154.9000000000001</v>
      </c>
      <c r="F14" s="59">
        <v>1286.5999999999999</v>
      </c>
      <c r="G14" s="59">
        <v>1410.4</v>
      </c>
      <c r="H14" s="59">
        <v>1526.6</v>
      </c>
      <c r="I14" s="59">
        <v>1655.9</v>
      </c>
      <c r="J14" s="59">
        <v>1927.6</v>
      </c>
      <c r="K14" s="59">
        <v>2040.5</v>
      </c>
      <c r="L14" s="59">
        <v>2154.8000000000002</v>
      </c>
      <c r="M14" s="59">
        <v>2367.9</v>
      </c>
      <c r="N14" s="59">
        <v>2631.6</v>
      </c>
      <c r="O14" s="59">
        <v>2820.4</v>
      </c>
      <c r="P14" s="59">
        <v>3050.2</v>
      </c>
      <c r="Q14" s="59">
        <v>3327.2</v>
      </c>
      <c r="R14" s="59">
        <v>3617.8</v>
      </c>
      <c r="S14" s="59">
        <v>3951</v>
      </c>
      <c r="T14" s="59">
        <v>4356</v>
      </c>
      <c r="U14" s="59">
        <v>4826.5</v>
      </c>
      <c r="V14" s="59">
        <v>5317.3</v>
      </c>
      <c r="W14" s="59">
        <v>5905.9</v>
      </c>
      <c r="X14" s="59">
        <v>6711.7</v>
      </c>
      <c r="Y14" s="59">
        <v>7616.8</v>
      </c>
      <c r="Z14" s="59">
        <v>8736</v>
      </c>
      <c r="AA14" s="59">
        <v>9684.9</v>
      </c>
      <c r="AB14" s="59">
        <v>10708.4</v>
      </c>
      <c r="AC14" s="59">
        <v>12147.1</v>
      </c>
      <c r="AD14" s="59">
        <v>13834.4</v>
      </c>
      <c r="AE14" s="59">
        <v>15320.3</v>
      </c>
      <c r="AF14" s="59">
        <v>16725.3</v>
      </c>
      <c r="AG14" s="59">
        <v>17653</v>
      </c>
      <c r="AH14" s="59">
        <v>18569.3</v>
      </c>
      <c r="AI14" s="46">
        <v>19208.8</v>
      </c>
      <c r="AJ14" s="59">
        <v>20074.599999999999</v>
      </c>
      <c r="AK14" s="59">
        <v>20765.400000000001</v>
      </c>
      <c r="AL14" s="59">
        <v>20742.2</v>
      </c>
      <c r="AM14" s="59">
        <v>20444.2</v>
      </c>
      <c r="AN14" s="59">
        <v>20028.5</v>
      </c>
      <c r="AO14" s="59">
        <v>19750.599999999999</v>
      </c>
      <c r="AP14" s="59">
        <v>19230</v>
      </c>
      <c r="AQ14" s="59">
        <v>18806.5</v>
      </c>
      <c r="AR14" s="59">
        <v>17259.7</v>
      </c>
      <c r="AS14" s="59">
        <v>16999.400000000001</v>
      </c>
      <c r="AT14" s="59">
        <v>16382</v>
      </c>
      <c r="AU14" s="59">
        <v>15975.7</v>
      </c>
      <c r="AV14" s="59">
        <v>15679.6</v>
      </c>
      <c r="AW14" s="59">
        <v>15609.9</v>
      </c>
      <c r="AX14" s="59">
        <v>15128.2</v>
      </c>
      <c r="AY14" s="59">
        <v>14240.800000000001</v>
      </c>
      <c r="AZ14" s="59">
        <v>13750.999999999998</v>
      </c>
      <c r="BA14" s="59">
        <v>13700.900000000001</v>
      </c>
      <c r="BB14" s="59">
        <v>13352.2</v>
      </c>
      <c r="BC14" s="59">
        <v>13126.099999999999</v>
      </c>
      <c r="BD14" s="59">
        <v>12786.8</v>
      </c>
      <c r="BE14" s="59">
        <v>12595.9</v>
      </c>
      <c r="BF14" s="59">
        <v>12413.800000000001</v>
      </c>
      <c r="BG14" s="59">
        <v>11851.2</v>
      </c>
      <c r="BH14" s="59">
        <v>11666.4</v>
      </c>
      <c r="BI14" s="59">
        <v>11647</v>
      </c>
      <c r="BJ14" s="76">
        <v>11325.1</v>
      </c>
      <c r="BK14" s="76">
        <v>11250.1</v>
      </c>
      <c r="BL14" s="76">
        <v>11165.4</v>
      </c>
      <c r="BM14" s="76">
        <v>11144.1</v>
      </c>
      <c r="BN14" s="76">
        <v>10943.9</v>
      </c>
      <c r="BO14" s="76">
        <v>10778.2</v>
      </c>
      <c r="BP14" s="76">
        <v>10968</v>
      </c>
      <c r="BQ14" s="76">
        <v>11007.3</v>
      </c>
      <c r="BR14" s="76">
        <v>10997.3</v>
      </c>
      <c r="BS14" s="76">
        <v>11022.8</v>
      </c>
      <c r="BT14" s="76">
        <v>10958.400000000001</v>
      </c>
      <c r="BU14" s="76">
        <v>10717.5</v>
      </c>
      <c r="BV14" s="76">
        <v>10651.9</v>
      </c>
      <c r="BW14" s="77">
        <v>10604.1</v>
      </c>
      <c r="BX14" s="76">
        <v>10522.7</v>
      </c>
      <c r="BY14" s="76">
        <v>10015.200000000001</v>
      </c>
      <c r="BZ14" s="76">
        <v>9931.4</v>
      </c>
      <c r="CA14" s="76">
        <v>9942</v>
      </c>
      <c r="CB14" s="76">
        <v>9968.1</v>
      </c>
      <c r="CC14" s="76">
        <v>10027.700000000001</v>
      </c>
      <c r="CD14" s="76">
        <v>9705.5</v>
      </c>
      <c r="CE14" s="76">
        <v>9589.1</v>
      </c>
      <c r="CF14" s="76">
        <v>9451.7000000000007</v>
      </c>
      <c r="CG14" s="76">
        <v>9460.4</v>
      </c>
      <c r="CH14" s="76">
        <v>9305.2999999999993</v>
      </c>
      <c r="CI14" s="76">
        <v>9415.2999999999993</v>
      </c>
      <c r="CJ14" s="76">
        <v>9351.9</v>
      </c>
      <c r="CK14" s="76">
        <v>9625.5999999999985</v>
      </c>
      <c r="CL14" s="76">
        <v>9667.2999999999993</v>
      </c>
      <c r="CM14" s="76">
        <v>9662.9</v>
      </c>
      <c r="CN14" s="76">
        <v>9874.6</v>
      </c>
      <c r="CO14" s="77">
        <v>10148.1</v>
      </c>
      <c r="CP14" s="77">
        <v>10148.1</v>
      </c>
      <c r="CQ14" s="35">
        <f t="shared" si="1"/>
        <v>10518.105434782608</v>
      </c>
      <c r="CR14" s="35">
        <f t="shared" si="2"/>
        <v>28971228.524475627</v>
      </c>
      <c r="CS14" s="35">
        <f>SQRT(CR14)</f>
        <v>5382.4927797885275</v>
      </c>
      <c r="CT14" s="35">
        <f t="shared" si="3"/>
        <v>92</v>
      </c>
      <c r="CU14" s="37">
        <v>1</v>
      </c>
    </row>
    <row r="15" spans="1:99" s="1" customFormat="1" ht="15" x14ac:dyDescent="0.25">
      <c r="A15" s="62" t="s">
        <v>127</v>
      </c>
      <c r="B15" s="71" t="s">
        <v>130</v>
      </c>
      <c r="C15" s="46">
        <v>-13.063710158775821</v>
      </c>
      <c r="D15" s="46">
        <v>-15.900917515791418</v>
      </c>
      <c r="E15" s="46">
        <v>-17.281272883342314</v>
      </c>
      <c r="F15" s="46">
        <v>-19.659553802716292</v>
      </c>
      <c r="G15" s="46">
        <v>-15.441673381527885</v>
      </c>
      <c r="H15" s="46">
        <v>-15.79447188248955</v>
      </c>
      <c r="I15" s="46">
        <v>-19.097077789794554</v>
      </c>
      <c r="J15" s="46">
        <v>-21.171869132650038</v>
      </c>
      <c r="K15" s="46">
        <v>-16.044747688531263</v>
      </c>
      <c r="L15" s="46">
        <v>-17.983985822624508</v>
      </c>
      <c r="M15" s="46">
        <v>-18.158425971305583</v>
      </c>
      <c r="N15" s="46">
        <v>-20.965079916608754</v>
      </c>
      <c r="O15" s="46">
        <v>-17.890048191465809</v>
      </c>
      <c r="P15" s="46">
        <v>-18.90460509364615</v>
      </c>
      <c r="Q15" s="46">
        <v>-21.029491759243157</v>
      </c>
      <c r="R15" s="46">
        <v>-21.372712259966423</v>
      </c>
      <c r="S15" s="46">
        <v>-19.372944216001414</v>
      </c>
      <c r="T15" s="46">
        <v>-22.156209904490108</v>
      </c>
      <c r="U15" s="46">
        <v>-20.851465292154995</v>
      </c>
      <c r="V15" s="46">
        <v>-22.249072069927358</v>
      </c>
      <c r="W15" s="46">
        <v>-18.335873615823861</v>
      </c>
      <c r="X15" s="46">
        <v>-19.567054520901458</v>
      </c>
      <c r="Y15" s="46">
        <v>-20.04523455065474</v>
      </c>
      <c r="Z15" s="46">
        <v>-23.670883354677823</v>
      </c>
      <c r="AA15" s="46">
        <v>-23.331237290769373</v>
      </c>
      <c r="AB15" s="46">
        <v>-24.238609402992296</v>
      </c>
      <c r="AC15" s="46">
        <v>-25.707076549032777</v>
      </c>
      <c r="AD15" s="46">
        <v>-28.028228995558795</v>
      </c>
      <c r="AE15" s="46">
        <v>-25.466191815732319</v>
      </c>
      <c r="AF15" s="46">
        <v>-24.041076110071369</v>
      </c>
      <c r="AG15" s="46">
        <v>-23.877519405045724</v>
      </c>
      <c r="AH15" s="46">
        <v>-20.857687513036058</v>
      </c>
      <c r="AI15" s="46">
        <v>-19.767779264706519</v>
      </c>
      <c r="AJ15" s="46">
        <v>-18.125767179539061</v>
      </c>
      <c r="AK15" s="46">
        <v>-17.812972709473847</v>
      </c>
      <c r="AL15" s="46">
        <v>-16.29786384429601</v>
      </c>
      <c r="AM15" s="46">
        <v>-11.636340535017551</v>
      </c>
      <c r="AN15" s="46">
        <v>-7.3208972148075997</v>
      </c>
      <c r="AO15" s="46">
        <v>-7.9510341154736413</v>
      </c>
      <c r="AP15" s="46">
        <v>-6.2947933460743624</v>
      </c>
      <c r="AQ15" s="46">
        <v>-8.3344963146279678</v>
      </c>
      <c r="AR15" s="46">
        <v>-7.3365120431050119</v>
      </c>
      <c r="AS15" s="46">
        <v>-10.164834517051387</v>
      </c>
      <c r="AT15" s="46">
        <v>-12.137523800132541</v>
      </c>
      <c r="AU15" s="46">
        <v>-10.893724197928661</v>
      </c>
      <c r="AV15" s="46">
        <v>-10.525943965030724</v>
      </c>
      <c r="AW15" s="46">
        <v>-14.431764270610856</v>
      </c>
      <c r="AX15" s="46">
        <v>-13.325721833252175</v>
      </c>
      <c r="AY15" s="46">
        <v>-14.230883836326042</v>
      </c>
      <c r="AZ15" s="46">
        <v>-13.992680920690914</v>
      </c>
      <c r="BA15" s="46">
        <v>-10.803193657912558</v>
      </c>
      <c r="BB15" s="46">
        <v>-9.6254318340395812</v>
      </c>
      <c r="BC15" s="46">
        <v>-13.487978546292117</v>
      </c>
      <c r="BD15" s="46">
        <v>-11.321548627760306</v>
      </c>
      <c r="BE15" s="46">
        <v>-12.526313342772285</v>
      </c>
      <c r="BF15" s="46">
        <v>-8.9979301823280267</v>
      </c>
      <c r="BG15" s="46">
        <v>-11.648718669215409</v>
      </c>
      <c r="BH15" s="46">
        <v>-10.670371945242325</v>
      </c>
      <c r="BI15" s="46">
        <v>-11.073055499910245</v>
      </c>
      <c r="BJ15" s="46">
        <v>-9.4794577845498029</v>
      </c>
      <c r="BK15" s="46">
        <v>-10.479717471494107</v>
      </c>
      <c r="BL15" s="46">
        <v>-9.4842700782322353</v>
      </c>
      <c r="BM15" s="46">
        <v>-9.7974602552640615</v>
      </c>
      <c r="BN15" s="46">
        <v>-6.4088527537186843</v>
      </c>
      <c r="BO15" s="46">
        <v>-7.7196565866740965</v>
      </c>
      <c r="BP15" s="46">
        <v>-7.8669738126826978</v>
      </c>
      <c r="BQ15" s="46">
        <v>-7.1742154104945559</v>
      </c>
      <c r="BR15" s="46">
        <v>-7.6380642202913513</v>
      </c>
      <c r="BS15" s="46">
        <v>-9.0303172163383962</v>
      </c>
      <c r="BT15" s="46">
        <v>-9.9129494095401061</v>
      </c>
      <c r="BU15" s="46">
        <v>-11.600130973325212</v>
      </c>
      <c r="BV15" s="46">
        <v>-6.9715251313086064</v>
      </c>
      <c r="BW15" s="59">
        <v>-8.0547590293848721</v>
      </c>
      <c r="BX15" s="46">
        <v>-9.0710263686718609</v>
      </c>
      <c r="BY15" s="46">
        <v>-14.638118039585937</v>
      </c>
      <c r="BZ15" s="46">
        <v>-9.2169091374758594</v>
      </c>
      <c r="CA15" s="46">
        <v>-8.9309007989814102</v>
      </c>
      <c r="CB15" s="46">
        <v>-11.515627210078893</v>
      </c>
      <c r="CC15" s="46">
        <v>-9.7292422178085083</v>
      </c>
      <c r="CD15" s="46">
        <v>-8.2423217845505583</v>
      </c>
      <c r="CE15" s="46">
        <v>-6.5114137418193652</v>
      </c>
      <c r="CF15" s="46">
        <v>-5.3938458680566876</v>
      </c>
      <c r="CG15" s="46">
        <v>-7.374164665883197</v>
      </c>
      <c r="CH15" s="46">
        <v>-5.1999534837848369</v>
      </c>
      <c r="CI15" s="46">
        <v>-5.4277543312279661</v>
      </c>
      <c r="CJ15" s="46">
        <v>-12.956051120706293</v>
      </c>
      <c r="CK15" s="46">
        <v>-12.566496928730885</v>
      </c>
      <c r="CL15" s="46">
        <v>-5.1840050668769191</v>
      </c>
      <c r="CM15" s="46">
        <v>-9.6302134645388051</v>
      </c>
      <c r="CN15" s="46">
        <v>-14.426508834780696</v>
      </c>
      <c r="CO15" s="59">
        <v>-14.347434943838424</v>
      </c>
      <c r="CP15" s="76">
        <v>-13.852463598025061</v>
      </c>
      <c r="CQ15" s="35">
        <f t="shared" si="1"/>
        <v>-13.892661802279212</v>
      </c>
      <c r="CR15" s="35">
        <f t="shared" si="2"/>
        <v>33.558167943804847</v>
      </c>
      <c r="CS15" s="35">
        <f>SQRT(CR15)</f>
        <v>5.7929412170161756</v>
      </c>
      <c r="CT15" s="35">
        <f t="shared" si="3"/>
        <v>92</v>
      </c>
      <c r="CU15" s="63">
        <v>-1</v>
      </c>
    </row>
    <row r="16" spans="1:99" s="1" customFormat="1" ht="15" x14ac:dyDescent="0.25">
      <c r="A16" s="62" t="s">
        <v>128</v>
      </c>
      <c r="B16" s="71" t="s">
        <v>131</v>
      </c>
      <c r="C16" s="59">
        <v>-1.9527219968274778</v>
      </c>
      <c r="D16" s="59">
        <v>-3.4579740882474987</v>
      </c>
      <c r="E16" s="59">
        <v>-4.3174777749310191</v>
      </c>
      <c r="F16" s="59">
        <v>-8.5476320881375187</v>
      </c>
      <c r="G16" s="59">
        <v>-2.2265857954658288</v>
      </c>
      <c r="H16" s="59">
        <v>-4.3451811940557921</v>
      </c>
      <c r="I16" s="59">
        <v>-7.6260321807892257</v>
      </c>
      <c r="J16" s="59">
        <v>-14.723960330291039</v>
      </c>
      <c r="K16" s="59">
        <v>-2.631185135119579</v>
      </c>
      <c r="L16" s="59">
        <v>-7.3059942404412066</v>
      </c>
      <c r="M16" s="59">
        <v>-7.1346665988951061</v>
      </c>
      <c r="N16" s="59">
        <v>-8.1219596942321068</v>
      </c>
      <c r="O16" s="59">
        <v>-4.7516728264185408</v>
      </c>
      <c r="P16" s="59">
        <v>-8.145312372729494</v>
      </c>
      <c r="Q16" s="59">
        <v>-8.4919090532562862</v>
      </c>
      <c r="R16" s="59">
        <v>-9.2026274281190954</v>
      </c>
      <c r="S16" s="59">
        <v>-8.7800166820316949</v>
      </c>
      <c r="T16" s="59">
        <v>-17.506231778104659</v>
      </c>
      <c r="U16" s="59">
        <v>-12.620532986487065</v>
      </c>
      <c r="V16" s="59">
        <v>-9.9275817772097916</v>
      </c>
      <c r="W16" s="59">
        <v>-9.6541152749981674</v>
      </c>
      <c r="X16" s="59">
        <v>-10.521561424113161</v>
      </c>
      <c r="Y16" s="59">
        <v>-12.039931419660846</v>
      </c>
      <c r="Z16" s="59">
        <v>-14.178472676496392</v>
      </c>
      <c r="AA16" s="59">
        <v>-14.564618170294082</v>
      </c>
      <c r="AB16" s="59">
        <v>-17.842444196968962</v>
      </c>
      <c r="AC16" s="59">
        <v>-22.958244582711913</v>
      </c>
      <c r="AD16" s="59">
        <v>-25.714343655573806</v>
      </c>
      <c r="AE16" s="59">
        <v>-21.939160030735273</v>
      </c>
      <c r="AF16" s="59">
        <v>-21.163862410247809</v>
      </c>
      <c r="AG16" s="59">
        <v>-22.507497799838188</v>
      </c>
      <c r="AH16" s="59">
        <v>-17.397575010873485</v>
      </c>
      <c r="AI16" s="59">
        <v>-15.46983339179995</v>
      </c>
      <c r="AJ16" s="59">
        <v>-14.295072058048557</v>
      </c>
      <c r="AK16" s="59">
        <v>-11.881576840223786</v>
      </c>
      <c r="AL16" s="59">
        <v>-7.5484843068318357</v>
      </c>
      <c r="AM16" s="59">
        <v>0.35999597651555665</v>
      </c>
      <c r="AN16" s="59">
        <v>12.596851073523691</v>
      </c>
      <c r="AO16" s="59">
        <v>7.9531720649534705</v>
      </c>
      <c r="AP16" s="59">
        <v>9.553649260483855</v>
      </c>
      <c r="AQ16" s="59">
        <v>6.6003755150911125</v>
      </c>
      <c r="AR16" s="59">
        <v>4.2985635225235814</v>
      </c>
      <c r="AS16" s="59">
        <v>-1.8863463464793813</v>
      </c>
      <c r="AT16" s="59">
        <v>-1.4294062847058291</v>
      </c>
      <c r="AU16" s="59">
        <v>-1.0447945202617002</v>
      </c>
      <c r="AV16" s="59">
        <v>-2.476692697654288</v>
      </c>
      <c r="AW16" s="59">
        <v>-7.252628787830437</v>
      </c>
      <c r="AX16" s="59">
        <v>-2.4438885064483209</v>
      </c>
      <c r="AY16" s="59">
        <v>-5.3917240711683068</v>
      </c>
      <c r="AZ16" s="59">
        <v>-4.6367364413029488</v>
      </c>
      <c r="BA16" s="59">
        <v>-3.7573272270328113</v>
      </c>
      <c r="BB16" s="59">
        <v>-1.4635557597726383</v>
      </c>
      <c r="BC16" s="59">
        <v>-3.4146781129853454</v>
      </c>
      <c r="BD16" s="59">
        <v>-1.8948939514630885</v>
      </c>
      <c r="BE16" s="59">
        <v>-4.6824191331056797</v>
      </c>
      <c r="BF16" s="59">
        <v>-1.2728301672498841</v>
      </c>
      <c r="BG16" s="59">
        <v>-3.2603596987126102</v>
      </c>
      <c r="BH16" s="59">
        <v>-2.4672363770692667</v>
      </c>
      <c r="BI16" s="59">
        <v>-2.7641988766295764</v>
      </c>
      <c r="BJ16" s="59">
        <v>1.7639896296479933</v>
      </c>
      <c r="BK16" s="59">
        <v>-2.3933803848774899</v>
      </c>
      <c r="BL16" s="59">
        <v>-1.9488226188148428</v>
      </c>
      <c r="BM16" s="59">
        <v>-1.6739846663004567</v>
      </c>
      <c r="BN16" s="59">
        <v>3.405521660427576</v>
      </c>
      <c r="BO16" s="59">
        <v>2.5637888343283191</v>
      </c>
      <c r="BP16" s="59">
        <v>-0.56812649399513959</v>
      </c>
      <c r="BQ16" s="59">
        <v>1.5817646866470925</v>
      </c>
      <c r="BR16" s="59">
        <v>2.8953216305510812</v>
      </c>
      <c r="BS16" s="59">
        <v>1.1921765012272703</v>
      </c>
      <c r="BT16" s="59">
        <v>-1.40935377717197</v>
      </c>
      <c r="BU16" s="59">
        <v>-2.6579215392871909</v>
      </c>
      <c r="BV16" s="59">
        <v>7.6783795680814473</v>
      </c>
      <c r="BW16" s="59">
        <v>0.25394314181311911</v>
      </c>
      <c r="BX16" s="59">
        <v>1.8030047894363588</v>
      </c>
      <c r="BY16" s="59">
        <v>-5.4167026369576154</v>
      </c>
      <c r="BZ16" s="59">
        <v>2.9165015786679178</v>
      </c>
      <c r="CA16" s="59">
        <v>0.14722882952491612</v>
      </c>
      <c r="CB16" s="59">
        <v>-1.7534510189044099</v>
      </c>
      <c r="CC16" s="59">
        <v>-3.0211208407643659</v>
      </c>
      <c r="CD16" s="59">
        <v>2.3768786161515587</v>
      </c>
      <c r="CE16" s="59">
        <v>0.22922468618065969</v>
      </c>
      <c r="CF16" s="59">
        <v>3.2172835831250959</v>
      </c>
      <c r="CG16" s="59">
        <v>-0.59901828390995704</v>
      </c>
      <c r="CH16" s="59">
        <v>7.2374912843431227</v>
      </c>
      <c r="CI16" s="59">
        <v>-3.1056071596102801</v>
      </c>
      <c r="CJ16" s="59">
        <v>-9.2118990099511535</v>
      </c>
      <c r="CK16" s="59">
        <v>-6.8417717398957665</v>
      </c>
      <c r="CL16" s="59">
        <v>1.9955165947810733</v>
      </c>
      <c r="CM16" s="59">
        <v>-7.6816411532719897</v>
      </c>
      <c r="CN16" s="59">
        <v>-9.4949557137793956</v>
      </c>
      <c r="CO16" s="46">
        <v>-5.7474175960404033</v>
      </c>
      <c r="CP16" s="77">
        <v>-3.1873752273458469</v>
      </c>
      <c r="CQ16" s="35">
        <f t="shared" si="1"/>
        <v>-4.8600618811296812</v>
      </c>
      <c r="CR16" s="35">
        <f t="shared" si="2"/>
        <v>56.014598456458913</v>
      </c>
      <c r="CS16" s="35">
        <f t="shared" si="4"/>
        <v>7.4842901103884873</v>
      </c>
      <c r="CT16" s="35">
        <f t="shared" si="3"/>
        <v>92</v>
      </c>
      <c r="CU16" s="63">
        <v>-1</v>
      </c>
    </row>
    <row r="17" spans="1:99" ht="15" x14ac:dyDescent="0.25">
      <c r="A17" s="53" t="s">
        <v>118</v>
      </c>
      <c r="B17" s="72" t="s">
        <v>10</v>
      </c>
      <c r="C17" s="59">
        <v>3.7333333333333329</v>
      </c>
      <c r="D17" s="59">
        <v>3.2333333333333329</v>
      </c>
      <c r="E17" s="59">
        <v>1.5333333333333332</v>
      </c>
      <c r="F17" s="59">
        <v>1.3999999999999997</v>
      </c>
      <c r="G17" s="59">
        <v>0.43333333333333335</v>
      </c>
      <c r="H17" s="59">
        <v>1.0999999999999999</v>
      </c>
      <c r="I17" s="59">
        <v>1.9333333333333333</v>
      </c>
      <c r="J17" s="59">
        <v>1.9666666666666666</v>
      </c>
      <c r="K17" s="59">
        <v>1.5666666666666664</v>
      </c>
      <c r="L17" s="59">
        <v>1.4333333333333333</v>
      </c>
      <c r="M17" s="59">
        <v>1.1666666666666667</v>
      </c>
      <c r="N17" s="59">
        <v>1.6333333333333335</v>
      </c>
      <c r="O17" s="59">
        <v>2.2333333333333329</v>
      </c>
      <c r="P17" s="59">
        <v>2.9</v>
      </c>
      <c r="Q17" s="59">
        <v>3</v>
      </c>
      <c r="R17" s="59">
        <v>3.9333333333333331</v>
      </c>
      <c r="S17" s="59">
        <v>4.1000000000000005</v>
      </c>
      <c r="T17" s="59">
        <v>4.7333333333333334</v>
      </c>
      <c r="U17" s="59">
        <v>5.166666666666667</v>
      </c>
      <c r="V17" s="59">
        <v>5</v>
      </c>
      <c r="W17" s="59">
        <v>4.9666666666666668</v>
      </c>
      <c r="X17" s="59">
        <v>4.7333333333333334</v>
      </c>
      <c r="Y17" s="59">
        <v>4.8</v>
      </c>
      <c r="Z17" s="59">
        <v>4.7333333333333334</v>
      </c>
      <c r="AA17" s="59">
        <v>4.4333333333333327</v>
      </c>
      <c r="AB17" s="59">
        <v>4</v>
      </c>
      <c r="AC17" s="59">
        <v>3.8666666666666667</v>
      </c>
      <c r="AD17" s="59">
        <v>4.5</v>
      </c>
      <c r="AE17" s="59">
        <v>6.3999999999999995</v>
      </c>
      <c r="AF17" s="59">
        <v>7.3999999999999995</v>
      </c>
      <c r="AG17" s="59">
        <v>8.7333333333333325</v>
      </c>
      <c r="AH17" s="59">
        <v>9.5666666666666647</v>
      </c>
      <c r="AI17" s="59">
        <v>9.8333333333333339</v>
      </c>
      <c r="AJ17" s="59">
        <v>9.9333333333333336</v>
      </c>
      <c r="AK17" s="59">
        <v>9</v>
      </c>
      <c r="AL17" s="59">
        <v>7.333333333333333</v>
      </c>
      <c r="AM17" s="59">
        <v>6.5666666666666664</v>
      </c>
      <c r="AN17" s="59">
        <v>3.8666666666666667</v>
      </c>
      <c r="AO17" s="59">
        <v>1.0333333333333334</v>
      </c>
      <c r="AP17" s="59">
        <v>-1.5</v>
      </c>
      <c r="AQ17" s="59">
        <v>-4.7666666666666666</v>
      </c>
      <c r="AR17" s="59">
        <v>-4.8666666666666663</v>
      </c>
      <c r="AS17" s="59">
        <v>-3.7666666666666671</v>
      </c>
      <c r="AT17" s="59">
        <v>-2.6999999999999997</v>
      </c>
      <c r="AU17" s="59">
        <v>-1.2333333333333334</v>
      </c>
      <c r="AV17" s="59">
        <v>-6.6666666666666666E-2</v>
      </c>
      <c r="AW17" s="59">
        <v>0.33333333333333331</v>
      </c>
      <c r="AX17" s="59">
        <v>0.40000000000000008</v>
      </c>
      <c r="AY17" s="59">
        <v>0.26666666666666666</v>
      </c>
      <c r="AZ17" s="59">
        <v>0.79999999999999993</v>
      </c>
      <c r="BA17" s="59">
        <v>0.5</v>
      </c>
      <c r="BB17" s="59">
        <v>-0.33333333333333331</v>
      </c>
      <c r="BC17" s="59">
        <v>-0.3666666666666667</v>
      </c>
      <c r="BD17" s="59">
        <v>-0.6</v>
      </c>
      <c r="BE17" s="59">
        <v>-0.10000000000000002</v>
      </c>
      <c r="BF17" s="59">
        <v>0.70000000000000007</v>
      </c>
      <c r="BG17" s="59">
        <v>1.3333333333333333</v>
      </c>
      <c r="BH17" s="59">
        <v>1.7333333333333334</v>
      </c>
      <c r="BI17" s="59">
        <v>1.8333333333333333</v>
      </c>
      <c r="BJ17" s="59">
        <v>1.7333333333333334</v>
      </c>
      <c r="BK17" s="59">
        <v>1.3333333333333333</v>
      </c>
      <c r="BL17" s="59">
        <v>1.9333333333333333</v>
      </c>
      <c r="BM17" s="59">
        <v>1.3333333333333333</v>
      </c>
      <c r="BN17" s="59">
        <v>1.2333333333333334</v>
      </c>
      <c r="BO17" s="59">
        <v>0.9</v>
      </c>
      <c r="BP17" s="59">
        <v>0.73333333333333339</v>
      </c>
      <c r="BQ17" s="59">
        <v>1.4333333333333333</v>
      </c>
      <c r="BR17" s="59">
        <v>1.6333333333333335</v>
      </c>
      <c r="BS17" s="59">
        <v>1.5333333333333332</v>
      </c>
      <c r="BT17" s="59">
        <v>2</v>
      </c>
      <c r="BU17" s="59">
        <v>1.5666666666666667</v>
      </c>
      <c r="BV17" s="59">
        <v>1.5666666666666664</v>
      </c>
      <c r="BW17" s="59">
        <v>1.8333333333333333</v>
      </c>
      <c r="BX17" s="59">
        <v>1.8</v>
      </c>
      <c r="BY17" s="59">
        <v>1.9666666666666668</v>
      </c>
      <c r="BZ17" s="59">
        <v>2.0333333333333332</v>
      </c>
      <c r="CA17" s="59">
        <v>2.1333333333333333</v>
      </c>
      <c r="CB17" s="59">
        <v>2.4</v>
      </c>
      <c r="CC17" s="59">
        <v>2.3666666666666667</v>
      </c>
      <c r="CD17" s="59">
        <v>1.9666666666666668</v>
      </c>
      <c r="CE17" s="59">
        <v>1.9333333333333333</v>
      </c>
      <c r="CF17" s="59">
        <v>0.33333333333333331</v>
      </c>
      <c r="CG17" s="59">
        <v>0.66666666666666663</v>
      </c>
      <c r="CH17" s="59">
        <v>0.69999999999999984</v>
      </c>
      <c r="CI17" s="59">
        <v>0.73333333333333339</v>
      </c>
      <c r="CJ17" s="59">
        <v>1.5999999999999999</v>
      </c>
      <c r="CK17" s="59">
        <v>2</v>
      </c>
      <c r="CL17" s="59">
        <v>3.2000000000000006</v>
      </c>
      <c r="CM17" s="59">
        <v>4.7</v>
      </c>
      <c r="CN17" s="59">
        <v>6.8666666666666671</v>
      </c>
      <c r="CO17" s="59">
        <v>8.4333333333333318</v>
      </c>
      <c r="CP17" s="76">
        <v>10.199999999999999</v>
      </c>
      <c r="CQ17" s="35">
        <f t="shared" si="1"/>
        <v>2.5249999999999999</v>
      </c>
      <c r="CR17" s="35">
        <f t="shared" si="2"/>
        <v>8.9761324786324845</v>
      </c>
      <c r="CS17" s="35">
        <f t="shared" si="4"/>
        <v>2.9960194389610502</v>
      </c>
      <c r="CT17" s="35">
        <f t="shared" si="3"/>
        <v>92</v>
      </c>
      <c r="CU17" s="37">
        <v>1</v>
      </c>
    </row>
    <row r="18" spans="1:99" ht="15" x14ac:dyDescent="0.25">
      <c r="A18" s="53" t="s">
        <v>129</v>
      </c>
      <c r="B18" s="71" t="s">
        <v>148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>
        <v>49.6</v>
      </c>
      <c r="AF18" s="59">
        <v>39.700000000000003</v>
      </c>
      <c r="AG18" s="59">
        <v>36.5</v>
      </c>
      <c r="AH18" s="59">
        <v>23.1</v>
      </c>
      <c r="AI18" s="59">
        <v>16.7</v>
      </c>
      <c r="AJ18" s="59">
        <v>11.3</v>
      </c>
      <c r="AK18" s="59">
        <v>-3.8</v>
      </c>
      <c r="AL18" s="59">
        <v>-17.8</v>
      </c>
      <c r="AM18" s="59">
        <v>-37</v>
      </c>
      <c r="AN18" s="59">
        <v>-42.3</v>
      </c>
      <c r="AO18" s="59">
        <v>-39.1</v>
      </c>
      <c r="AP18" s="59">
        <v>-29.3</v>
      </c>
      <c r="AQ18" s="59">
        <v>-20.7</v>
      </c>
      <c r="AR18" s="59">
        <v>-11.5</v>
      </c>
      <c r="AS18" s="59">
        <v>-7.7</v>
      </c>
      <c r="AT18" s="59">
        <v>-2.4</v>
      </c>
      <c r="AU18" s="59">
        <v>10.8</v>
      </c>
      <c r="AV18" s="59">
        <v>12.3</v>
      </c>
      <c r="AW18" s="59">
        <v>13</v>
      </c>
      <c r="AX18" s="59">
        <v>5.8</v>
      </c>
      <c r="AY18" s="59">
        <v>2.6</v>
      </c>
      <c r="AZ18" s="59">
        <v>2</v>
      </c>
      <c r="BA18" s="59">
        <v>1.3</v>
      </c>
      <c r="BB18" s="59">
        <v>6.1</v>
      </c>
      <c r="BC18" s="59">
        <v>4.8</v>
      </c>
      <c r="BD18" s="59">
        <v>7.9</v>
      </c>
      <c r="BE18" s="59">
        <v>6.5</v>
      </c>
      <c r="BF18" s="59">
        <v>8.1999999999999993</v>
      </c>
      <c r="BG18" s="59">
        <v>10.6</v>
      </c>
      <c r="BH18" s="59">
        <v>7.7</v>
      </c>
      <c r="BI18" s="59">
        <v>10.7</v>
      </c>
      <c r="BJ18" s="59">
        <v>-4.5</v>
      </c>
      <c r="BK18" s="59">
        <v>-6.5</v>
      </c>
      <c r="BL18" s="59">
        <v>-4.5999999999999996</v>
      </c>
      <c r="BM18" s="59">
        <v>-7.9</v>
      </c>
      <c r="BN18" s="59">
        <v>6.6</v>
      </c>
      <c r="BO18" s="59">
        <v>7.1</v>
      </c>
      <c r="BP18" s="59">
        <v>9.5</v>
      </c>
      <c r="BQ18" s="59">
        <v>9.6</v>
      </c>
      <c r="BR18" s="59">
        <v>7.8</v>
      </c>
      <c r="BS18" s="59">
        <v>9.3000000000000007</v>
      </c>
      <c r="BT18" s="59">
        <v>9.1</v>
      </c>
      <c r="BU18" s="59">
        <v>8.8000000000000007</v>
      </c>
      <c r="BV18" s="59">
        <v>7.9</v>
      </c>
      <c r="BW18" s="59">
        <v>11.4</v>
      </c>
      <c r="BX18" s="59">
        <v>8.6999999999999993</v>
      </c>
      <c r="BY18" s="59">
        <v>7.2</v>
      </c>
      <c r="BZ18" s="59">
        <v>11.1</v>
      </c>
      <c r="CA18" s="59">
        <v>6.4</v>
      </c>
      <c r="CB18" s="59">
        <v>7.9</v>
      </c>
      <c r="CC18" s="59">
        <v>12.7</v>
      </c>
      <c r="CD18" s="59">
        <v>8.8000000000000007</v>
      </c>
      <c r="CE18" s="59">
        <v>8.8000000000000007</v>
      </c>
      <c r="CF18" s="59">
        <v>1.5</v>
      </c>
      <c r="CG18" s="59">
        <v>1.7</v>
      </c>
      <c r="CH18" s="59">
        <v>2.2000000000000002</v>
      </c>
      <c r="CI18" s="59">
        <v>2.9</v>
      </c>
      <c r="CJ18" s="59">
        <v>12.1</v>
      </c>
      <c r="CK18" s="59">
        <v>12.4</v>
      </c>
      <c r="CL18" s="59">
        <v>16.100000000000001</v>
      </c>
      <c r="CM18" s="59">
        <v>17.399999999999999</v>
      </c>
      <c r="CN18" s="59">
        <v>16.3</v>
      </c>
      <c r="CO18" s="46">
        <v>13.6</v>
      </c>
      <c r="CP18" s="77">
        <v>9.1</v>
      </c>
      <c r="CQ18" s="35">
        <f t="shared" si="1"/>
        <v>4.9390624999999995</v>
      </c>
      <c r="CR18" s="35">
        <f t="shared" si="2"/>
        <v>242.19194196428566</v>
      </c>
      <c r="CS18" s="35">
        <f t="shared" si="4"/>
        <v>15.562517211694439</v>
      </c>
      <c r="CT18" s="35">
        <f t="shared" si="3"/>
        <v>64</v>
      </c>
      <c r="CU18" s="37">
        <v>1</v>
      </c>
    </row>
    <row r="19" spans="1:99" x14ac:dyDescent="0.25"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60"/>
      <c r="CO19" s="60"/>
      <c r="CP19" s="60"/>
      <c r="CQ19" s="1"/>
      <c r="CR19" s="1"/>
      <c r="CS19" s="1"/>
      <c r="CT19" s="1"/>
    </row>
    <row r="20" spans="1:99" x14ac:dyDescent="0.25">
      <c r="CB20" s="45"/>
      <c r="CE20" s="38"/>
      <c r="CF20" s="38"/>
      <c r="CG20" s="38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1"/>
      <c r="CS20" s="1"/>
      <c r="CT20" s="1"/>
    </row>
    <row r="21" spans="1:99" ht="15" x14ac:dyDescent="0.25">
      <c r="CF21" s="38"/>
      <c r="CM21" s="59"/>
      <c r="CN21" s="59"/>
      <c r="CO21" s="59"/>
      <c r="CP21" s="59"/>
      <c r="CQ21" s="59"/>
      <c r="CR21" s="1"/>
    </row>
    <row r="22" spans="1:99" x14ac:dyDescent="0.25">
      <c r="B22" s="15" t="s">
        <v>96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CF22" s="38"/>
      <c r="CM22" s="46"/>
      <c r="CN22" s="46"/>
      <c r="CO22" s="46"/>
      <c r="CP22" s="46"/>
      <c r="CQ22" s="46"/>
    </row>
    <row r="23" spans="1:99" x14ac:dyDescent="0.25">
      <c r="CQ23" s="47" t="s">
        <v>156</v>
      </c>
      <c r="CR23" s="1"/>
    </row>
    <row r="24" spans="1:99" x14ac:dyDescent="0.25">
      <c r="A24" s="58" t="s">
        <v>119</v>
      </c>
      <c r="B24" s="58" t="s">
        <v>11</v>
      </c>
      <c r="C24" s="19">
        <f t="shared" ref="C24:AH24" si="5">(C5-$CQ$5)^2</f>
        <v>4.4649527410207739</v>
      </c>
      <c r="D24" s="19">
        <f t="shared" si="5"/>
        <v>9.6910396975425037</v>
      </c>
      <c r="E24" s="19">
        <f t="shared" si="5"/>
        <v>11.648865784499028</v>
      </c>
      <c r="F24" s="19">
        <f t="shared" si="5"/>
        <v>9.6910396975425037</v>
      </c>
      <c r="G24" s="19">
        <f t="shared" si="5"/>
        <v>16.917126654064234</v>
      </c>
      <c r="H24" s="19">
        <f t="shared" si="5"/>
        <v>19.474952741020758</v>
      </c>
      <c r="I24" s="19">
        <f t="shared" si="5"/>
        <v>0.83364839319469985</v>
      </c>
      <c r="J24" s="19">
        <f t="shared" si="5"/>
        <v>1.724083175803391</v>
      </c>
      <c r="K24" s="19">
        <f t="shared" si="5"/>
        <v>0.37582230623817958</v>
      </c>
      <c r="L24" s="19">
        <f t="shared" si="5"/>
        <v>0.34451795841210292</v>
      </c>
      <c r="M24" s="19">
        <f t="shared" si="5"/>
        <v>4.0523440453686028</v>
      </c>
      <c r="N24" s="19">
        <f t="shared" si="5"/>
        <v>0.47190926275992928</v>
      </c>
      <c r="O24" s="19">
        <f t="shared" si="5"/>
        <v>0.78669187145558483</v>
      </c>
      <c r="P24" s="19">
        <f t="shared" si="5"/>
        <v>8.9219092627599501</v>
      </c>
      <c r="Q24" s="19">
        <f t="shared" si="5"/>
        <v>10.1566918714556</v>
      </c>
      <c r="R24" s="19">
        <f t="shared" si="5"/>
        <v>5.2301701323251644</v>
      </c>
      <c r="S24" s="19">
        <f t="shared" si="5"/>
        <v>0.97408317580341108</v>
      </c>
      <c r="T24" s="19">
        <f t="shared" si="5"/>
        <v>0.37582230623817958</v>
      </c>
      <c r="U24" s="19">
        <f t="shared" si="5"/>
        <v>0.83364839319469985</v>
      </c>
      <c r="V24" s="19">
        <f t="shared" si="5"/>
        <v>7.7671266540642998</v>
      </c>
      <c r="W24" s="19">
        <f t="shared" si="5"/>
        <v>46.062778827977382</v>
      </c>
      <c r="X24" s="19">
        <f t="shared" si="5"/>
        <v>42.080604914933893</v>
      </c>
      <c r="Y24" s="19">
        <f t="shared" si="5"/>
        <v>72.028431001890425</v>
      </c>
      <c r="Z24" s="19">
        <f t="shared" si="5"/>
        <v>62.204083175803447</v>
      </c>
      <c r="AA24" s="19">
        <f t="shared" si="5"/>
        <v>103.77408317580347</v>
      </c>
      <c r="AB24" s="19">
        <f t="shared" si="5"/>
        <v>155.9240831758035</v>
      </c>
      <c r="AC24" s="19">
        <f t="shared" si="5"/>
        <v>181.89799621928177</v>
      </c>
      <c r="AD24" s="19">
        <f t="shared" si="5"/>
        <v>356.71712665406437</v>
      </c>
      <c r="AE24" s="19">
        <f t="shared" si="5"/>
        <v>505.66321361058618</v>
      </c>
      <c r="AF24" s="19">
        <f t="shared" si="5"/>
        <v>546.94973534971655</v>
      </c>
      <c r="AG24" s="19">
        <f t="shared" si="5"/>
        <v>570.58669187145574</v>
      </c>
      <c r="AH24" s="19">
        <f t="shared" si="5"/>
        <v>432.09756143667317</v>
      </c>
      <c r="AI24" s="19">
        <f t="shared" ref="AI24:BN24" si="6">(AI5-$CQ$5)^2</f>
        <v>364.31190926276014</v>
      </c>
      <c r="AJ24" s="19">
        <f t="shared" si="6"/>
        <v>218.65408317580355</v>
      </c>
      <c r="AK24" s="19">
        <f t="shared" si="6"/>
        <v>131.95017013232524</v>
      </c>
      <c r="AL24" s="19">
        <f t="shared" si="6"/>
        <v>9.5293005671077751</v>
      </c>
      <c r="AM24" s="19">
        <f t="shared" si="6"/>
        <v>28.228431001890311</v>
      </c>
      <c r="AN24" s="19">
        <f t="shared" si="6"/>
        <v>94.34321361058592</v>
      </c>
      <c r="AO24" s="19">
        <f t="shared" si="6"/>
        <v>237.5619092627598</v>
      </c>
      <c r="AP24" s="19">
        <f t="shared" si="6"/>
        <v>445.76060491493359</v>
      </c>
      <c r="AQ24" s="19">
        <f t="shared" si="6"/>
        <v>296.28886578449891</v>
      </c>
      <c r="AR24" s="19">
        <f t="shared" si="6"/>
        <v>234.48930056710765</v>
      </c>
      <c r="AS24" s="19">
        <f t="shared" si="6"/>
        <v>116.92190926275984</v>
      </c>
      <c r="AT24" s="19">
        <f t="shared" si="6"/>
        <v>31.50625708884683</v>
      </c>
      <c r="AU24" s="19">
        <f t="shared" si="6"/>
        <v>22.212778827977278</v>
      </c>
      <c r="AV24" s="19">
        <f t="shared" si="6"/>
        <v>21.2801701323251</v>
      </c>
      <c r="AW24" s="19">
        <f t="shared" si="6"/>
        <v>22.212778827977278</v>
      </c>
      <c r="AX24" s="19">
        <f t="shared" si="6"/>
        <v>20.367561436672929</v>
      </c>
      <c r="AY24" s="19">
        <f t="shared" si="6"/>
        <v>29.301039697542489</v>
      </c>
      <c r="AZ24" s="19">
        <f t="shared" si="6"/>
        <v>27.175822306238143</v>
      </c>
      <c r="BA24" s="19">
        <f t="shared" si="6"/>
        <v>30.39364839319466</v>
      </c>
      <c r="BB24" s="19">
        <f t="shared" si="6"/>
        <v>25.130604914933794</v>
      </c>
      <c r="BC24" s="19">
        <f t="shared" si="6"/>
        <v>27.175822306238143</v>
      </c>
      <c r="BD24" s="19">
        <f t="shared" si="6"/>
        <v>19.474952741020758</v>
      </c>
      <c r="BE24" s="19">
        <f t="shared" si="6"/>
        <v>15.311909262759894</v>
      </c>
      <c r="BF24" s="19">
        <f t="shared" si="6"/>
        <v>17.74973534971641</v>
      </c>
      <c r="BG24" s="19">
        <f t="shared" si="6"/>
        <v>2.6019092627599094</v>
      </c>
      <c r="BH24" s="19">
        <f t="shared" si="6"/>
        <v>6.3153875236294681</v>
      </c>
      <c r="BI24" s="19">
        <f t="shared" si="6"/>
        <v>4.0523440453686028</v>
      </c>
      <c r="BJ24" s="19">
        <f t="shared" si="6"/>
        <v>5.822778827977297</v>
      </c>
      <c r="BK24" s="19">
        <f t="shared" si="6"/>
        <v>7.913213610585986</v>
      </c>
      <c r="BL24" s="19">
        <f t="shared" si="6"/>
        <v>6.8279962192816388</v>
      </c>
      <c r="BM24" s="19">
        <f t="shared" si="6"/>
        <v>2.9345179584120844</v>
      </c>
      <c r="BN24" s="19">
        <f t="shared" si="6"/>
        <v>2.6019092627599094</v>
      </c>
      <c r="BO24" s="19">
        <f t="shared" ref="BO24:CD24" si="7">(BO5-$CQ$5)^2</f>
        <v>13.786691871455545</v>
      </c>
      <c r="BP24" s="19">
        <f t="shared" si="7"/>
        <v>14.539300567107716</v>
      </c>
      <c r="BQ24" s="19">
        <f t="shared" si="7"/>
        <v>27.175822306238143</v>
      </c>
      <c r="BR24" s="19">
        <f t="shared" si="7"/>
        <v>9.6910396975425037</v>
      </c>
      <c r="BS24" s="19">
        <f t="shared" si="7"/>
        <v>4.0523440453686028</v>
      </c>
      <c r="BT24" s="19">
        <f t="shared" si="7"/>
        <v>0.17060491493383417</v>
      </c>
      <c r="BU24" s="19">
        <f t="shared" si="7"/>
        <v>0.50843100189035206</v>
      </c>
      <c r="BV24" s="19">
        <f t="shared" si="7"/>
        <v>2.2893005671077375</v>
      </c>
      <c r="BW24" s="19">
        <f t="shared" si="7"/>
        <v>9.7996219281661273E-2</v>
      </c>
      <c r="BX24" s="19">
        <f t="shared" si="7"/>
        <v>0.26321361058600695</v>
      </c>
      <c r="BY24" s="19">
        <f t="shared" si="7"/>
        <v>0.83364839319469985</v>
      </c>
      <c r="BZ24" s="19">
        <f t="shared" si="7"/>
        <v>0.37582230623817958</v>
      </c>
      <c r="CA24" s="19">
        <f t="shared" si="7"/>
        <v>2.6019092627599094</v>
      </c>
      <c r="CB24" s="19">
        <f t="shared" si="7"/>
        <v>3.6597353497164309</v>
      </c>
      <c r="CC24" s="19">
        <f t="shared" si="7"/>
        <v>1.9966918714555655</v>
      </c>
      <c r="CD24" s="19">
        <f t="shared" si="7"/>
        <v>4.4649527410207739</v>
      </c>
      <c r="CE24" s="19">
        <f t="shared" ref="CE24:CI24" si="8">(CE5-$CQ$5)^2</f>
        <v>4.8975614366729499</v>
      </c>
      <c r="CF24" s="19">
        <f t="shared" si="8"/>
        <v>21.2801701323251</v>
      </c>
      <c r="CG24" s="19">
        <f t="shared" si="8"/>
        <v>4.0523440453686028</v>
      </c>
      <c r="CH24" s="19">
        <f t="shared" si="8"/>
        <v>5.350170132325121</v>
      </c>
      <c r="CI24" s="19">
        <f t="shared" si="8"/>
        <v>1.1814744801512373</v>
      </c>
      <c r="CJ24" s="19">
        <f t="shared" ref="CJ24:CO24" si="9">(CJ5-$CQ$5)^2</f>
        <v>8.9219092627599501</v>
      </c>
      <c r="CK24" s="19">
        <f t="shared" si="9"/>
        <v>11.47147448015126</v>
      </c>
      <c r="CL24" s="19">
        <f t="shared" si="9"/>
        <v>12.158865784499085</v>
      </c>
      <c r="CM24" s="19">
        <f t="shared" si="9"/>
        <v>2.9345179584120844</v>
      </c>
      <c r="CN24" s="19">
        <f t="shared" si="9"/>
        <v>0.50843100189035206</v>
      </c>
      <c r="CO24" s="19">
        <f t="shared" si="9"/>
        <v>6.8279962192816388</v>
      </c>
      <c r="CP24" s="19">
        <f t="shared" ref="CP24" si="10">(CP5-$CQ$5)^2</f>
        <v>1.0262570888468723</v>
      </c>
      <c r="CQ24" s="1" t="s">
        <v>157</v>
      </c>
      <c r="CR24" s="1"/>
    </row>
    <row r="25" spans="1:99" x14ac:dyDescent="0.25">
      <c r="A25" s="58" t="s">
        <v>120</v>
      </c>
      <c r="B25" s="58" t="s">
        <v>12</v>
      </c>
      <c r="C25" s="19">
        <f t="shared" ref="C25:AH25" si="11">(C6-$CQ$6)^2</f>
        <v>10.149764886578438</v>
      </c>
      <c r="D25" s="19">
        <f t="shared" si="11"/>
        <v>12.151286625708877</v>
      </c>
      <c r="E25" s="19">
        <f t="shared" si="11"/>
        <v>11.464112712665402</v>
      </c>
      <c r="F25" s="19">
        <f t="shared" si="11"/>
        <v>10.796938799621914</v>
      </c>
      <c r="G25" s="19">
        <f t="shared" si="11"/>
        <v>8.3282431474480116</v>
      </c>
      <c r="H25" s="19">
        <f t="shared" si="11"/>
        <v>9.5225909735349639</v>
      </c>
      <c r="I25" s="19">
        <f t="shared" si="11"/>
        <v>8.3282431474480116</v>
      </c>
      <c r="J25" s="19">
        <f t="shared" si="11"/>
        <v>6.6867214083175739</v>
      </c>
      <c r="K25" s="19">
        <f t="shared" si="11"/>
        <v>3.189330103969747</v>
      </c>
      <c r="L25" s="19">
        <f t="shared" si="11"/>
        <v>7.7610692344045251</v>
      </c>
      <c r="M25" s="19">
        <f t="shared" si="11"/>
        <v>0.14889532136105812</v>
      </c>
      <c r="N25" s="19">
        <f t="shared" si="11"/>
        <v>1.4062866257088806</v>
      </c>
      <c r="O25" s="19">
        <f t="shared" si="11"/>
        <v>0.47041706049149107</v>
      </c>
      <c r="P25" s="19">
        <f t="shared" si="11"/>
        <v>0.9719387996219262</v>
      </c>
      <c r="Q25" s="19">
        <f t="shared" si="11"/>
        <v>0.9719387996219262</v>
      </c>
      <c r="R25" s="19">
        <f t="shared" si="11"/>
        <v>3.4547495274101454E-2</v>
      </c>
      <c r="S25" s="19">
        <f t="shared" si="11"/>
        <v>1.4062866257088806</v>
      </c>
      <c r="T25" s="19">
        <f t="shared" si="11"/>
        <v>0.47041706049149107</v>
      </c>
      <c r="U25" s="19">
        <f t="shared" si="11"/>
        <v>0.14889532136105812</v>
      </c>
      <c r="V25" s="19">
        <f t="shared" si="11"/>
        <v>0.78476488657844878</v>
      </c>
      <c r="W25" s="19">
        <f t="shared" si="11"/>
        <v>0.34324314744801354</v>
      </c>
      <c r="X25" s="19">
        <f t="shared" si="11"/>
        <v>0.17150401701323362</v>
      </c>
      <c r="Y25" s="19">
        <f t="shared" si="11"/>
        <v>2.2925909735349745</v>
      </c>
      <c r="Z25" s="19">
        <f t="shared" si="11"/>
        <v>5.3551996691871535</v>
      </c>
      <c r="AA25" s="19">
        <f t="shared" si="11"/>
        <v>6.3208518431001943</v>
      </c>
      <c r="AB25" s="19">
        <f t="shared" si="11"/>
        <v>13.06193879962194</v>
      </c>
      <c r="AC25" s="19">
        <f t="shared" si="11"/>
        <v>20.377373582230632</v>
      </c>
      <c r="AD25" s="19">
        <f t="shared" si="11"/>
        <v>20.377373582230632</v>
      </c>
      <c r="AE25" s="19">
        <f t="shared" si="11"/>
        <v>20.377373582230632</v>
      </c>
      <c r="AF25" s="19">
        <f t="shared" si="11"/>
        <v>22.223025756143677</v>
      </c>
      <c r="AG25" s="19">
        <f t="shared" si="11"/>
        <v>23.175851843100205</v>
      </c>
      <c r="AH25" s="19">
        <f t="shared" si="11"/>
        <v>31.518460538752379</v>
      </c>
      <c r="AI25" s="19">
        <f t="shared" ref="AI25:BN25" si="12">(AI6-$CQ$6)^2</f>
        <v>21.29019966918716</v>
      </c>
      <c r="AJ25" s="19">
        <f t="shared" si="12"/>
        <v>16.926069234404551</v>
      </c>
      <c r="AK25" s="19">
        <f t="shared" si="12"/>
        <v>9.0849822778828031</v>
      </c>
      <c r="AL25" s="19">
        <f t="shared" si="12"/>
        <v>0.37715619092627672</v>
      </c>
      <c r="AM25" s="19">
        <f t="shared" si="12"/>
        <v>11.464112712665402</v>
      </c>
      <c r="AN25" s="19">
        <f t="shared" si="12"/>
        <v>40.779330103969748</v>
      </c>
      <c r="AO25" s="19">
        <f t="shared" si="12"/>
        <v>70.322808364839304</v>
      </c>
      <c r="AP25" s="19">
        <f t="shared" si="12"/>
        <v>89.981721408317526</v>
      </c>
      <c r="AQ25" s="19">
        <f t="shared" si="12"/>
        <v>95.76324314744798</v>
      </c>
      <c r="AR25" s="19">
        <f t="shared" si="12"/>
        <v>84.380199669187149</v>
      </c>
      <c r="AS25" s="19">
        <f t="shared" si="12"/>
        <v>70.322808364839304</v>
      </c>
      <c r="AT25" s="19">
        <f t="shared" si="12"/>
        <v>57.545417060491474</v>
      </c>
      <c r="AU25" s="19">
        <f t="shared" si="12"/>
        <v>42.066504017013195</v>
      </c>
      <c r="AV25" s="19">
        <f t="shared" si="12"/>
        <v>32.329112712665406</v>
      </c>
      <c r="AW25" s="19">
        <f t="shared" si="12"/>
        <v>24.85889532136105</v>
      </c>
      <c r="AX25" s="19">
        <f t="shared" si="12"/>
        <v>21.030199669187134</v>
      </c>
      <c r="AY25" s="19">
        <f t="shared" si="12"/>
        <v>25.866069234404524</v>
      </c>
      <c r="AZ25" s="19">
        <f t="shared" si="12"/>
        <v>24.85889532136105</v>
      </c>
      <c r="BA25" s="19">
        <f t="shared" si="12"/>
        <v>10.796938799621914</v>
      </c>
      <c r="BB25" s="19">
        <f t="shared" si="12"/>
        <v>11.464112712665402</v>
      </c>
      <c r="BC25" s="19">
        <f t="shared" si="12"/>
        <v>2.2078083648393165</v>
      </c>
      <c r="BD25" s="19">
        <f t="shared" si="12"/>
        <v>0.61759097353496839</v>
      </c>
      <c r="BE25" s="19">
        <f t="shared" si="12"/>
        <v>1.6534605387523578</v>
      </c>
      <c r="BF25" s="19">
        <f t="shared" si="12"/>
        <v>0.47041706049149107</v>
      </c>
      <c r="BG25" s="19">
        <f t="shared" si="12"/>
        <v>8.1721408317579181E-2</v>
      </c>
      <c r="BH25" s="19">
        <f t="shared" si="12"/>
        <v>4.5851843100189908E-2</v>
      </c>
      <c r="BI25" s="19">
        <f t="shared" si="12"/>
        <v>1.3025756143667439E-2</v>
      </c>
      <c r="BJ25" s="19">
        <f t="shared" si="12"/>
        <v>0.17150401701323362</v>
      </c>
      <c r="BK25" s="19">
        <f t="shared" si="12"/>
        <v>1.0284605387523649</v>
      </c>
      <c r="BL25" s="19">
        <f t="shared" si="12"/>
        <v>1.4741127126654114</v>
      </c>
      <c r="BM25" s="19">
        <f t="shared" si="12"/>
        <v>1.2412866257088861</v>
      </c>
      <c r="BN25" s="19">
        <f t="shared" si="12"/>
        <v>1.0284605387523649</v>
      </c>
      <c r="BO25" s="19">
        <f t="shared" ref="BO25:CD25" si="13">(BO6-$CQ$6)^2</f>
        <v>0.66280836483932226</v>
      </c>
      <c r="BP25" s="19">
        <f t="shared" si="13"/>
        <v>1.2412866257088861</v>
      </c>
      <c r="BQ25" s="19">
        <f t="shared" si="13"/>
        <v>1.7269387996219325</v>
      </c>
      <c r="BR25" s="19">
        <f t="shared" si="13"/>
        <v>2.2925909735349745</v>
      </c>
      <c r="BS25" s="19">
        <f t="shared" si="13"/>
        <v>3.2910692344045431</v>
      </c>
      <c r="BT25" s="19">
        <f t="shared" si="13"/>
        <v>4.4695474952741048</v>
      </c>
      <c r="BU25" s="19">
        <f t="shared" si="13"/>
        <v>4.4695474952741048</v>
      </c>
      <c r="BV25" s="19">
        <f t="shared" si="13"/>
        <v>7.3665040170132432</v>
      </c>
      <c r="BW25" s="19">
        <f t="shared" si="13"/>
        <v>7.9193301039697639</v>
      </c>
      <c r="BX25" s="19">
        <f t="shared" si="13"/>
        <v>12.349112712665413</v>
      </c>
      <c r="BY25" s="19">
        <f t="shared" si="13"/>
        <v>14.547590973534984</v>
      </c>
      <c r="BZ25" s="19">
        <f t="shared" si="13"/>
        <v>14.547590973534984</v>
      </c>
      <c r="CA25" s="19">
        <f t="shared" si="13"/>
        <v>16.113243147448024</v>
      </c>
      <c r="CB25" s="19">
        <f t="shared" si="13"/>
        <v>23.175851843100205</v>
      </c>
      <c r="CC25" s="19">
        <f t="shared" si="13"/>
        <v>23.175851843100205</v>
      </c>
      <c r="CD25" s="19">
        <f t="shared" si="13"/>
        <v>22.223025756143677</v>
      </c>
      <c r="CE25" s="19">
        <f t="shared" ref="CE25:CI25" si="14">(CE6-$CQ$6)^2</f>
        <v>10.330634451795849</v>
      </c>
      <c r="CF25" s="19">
        <f t="shared" si="14"/>
        <v>6.8336779300567141</v>
      </c>
      <c r="CG25" s="19">
        <f t="shared" si="14"/>
        <v>6.8336779300567141</v>
      </c>
      <c r="CH25" s="19">
        <f t="shared" si="14"/>
        <v>7.3665040170132432</v>
      </c>
      <c r="CI25" s="19">
        <f t="shared" si="14"/>
        <v>8.4921561909262842</v>
      </c>
      <c r="CJ25" s="19">
        <f t="shared" ref="CJ25:CO25" si="15">(CJ6-$CQ$6)^2</f>
        <v>10.983460538752373</v>
      </c>
      <c r="CK25" s="19">
        <f t="shared" si="15"/>
        <v>13.06193879962194</v>
      </c>
      <c r="CL25" s="19">
        <f t="shared" si="15"/>
        <v>12.349112712665413</v>
      </c>
      <c r="CM25" s="19">
        <f t="shared" si="15"/>
        <v>14.547590973534984</v>
      </c>
      <c r="CN25" s="19">
        <f t="shared" si="15"/>
        <v>20.377373582230632</v>
      </c>
      <c r="CO25" s="19">
        <f t="shared" si="15"/>
        <v>14.547590973534984</v>
      </c>
      <c r="CP25" s="19">
        <f t="shared" ref="CP25" si="16">(CP6-$CQ$6)^2</f>
        <v>16.926069234404551</v>
      </c>
      <c r="CQ25" s="1" t="s">
        <v>158</v>
      </c>
      <c r="CR25" s="1"/>
    </row>
    <row r="26" spans="1:99" x14ac:dyDescent="0.25">
      <c r="A26" s="58" t="s">
        <v>121</v>
      </c>
      <c r="B26" s="58" t="s">
        <v>13</v>
      </c>
      <c r="C26" s="19">
        <f t="shared" ref="C26:AH26" si="17">(C7-$CQ$7)^2</f>
        <v>50.27118265595486</v>
      </c>
      <c r="D26" s="19">
        <f t="shared" si="17"/>
        <v>50.27118265595486</v>
      </c>
      <c r="E26" s="19">
        <f t="shared" si="17"/>
        <v>50.27118265595486</v>
      </c>
      <c r="F26" s="19">
        <f t="shared" si="17"/>
        <v>50.27118265595486</v>
      </c>
      <c r="G26" s="19">
        <f t="shared" si="17"/>
        <v>40.834878308128715</v>
      </c>
      <c r="H26" s="19">
        <f t="shared" si="17"/>
        <v>40.834878308128715</v>
      </c>
      <c r="I26" s="19">
        <f t="shared" si="17"/>
        <v>38.318791351607025</v>
      </c>
      <c r="J26" s="19">
        <f t="shared" si="17"/>
        <v>38.318791351607025</v>
      </c>
      <c r="K26" s="19">
        <f t="shared" si="17"/>
        <v>42.122921786389604</v>
      </c>
      <c r="L26" s="19">
        <f t="shared" si="17"/>
        <v>23.914226134215632</v>
      </c>
      <c r="M26" s="19">
        <f t="shared" si="17"/>
        <v>11.493573960302548</v>
      </c>
      <c r="N26" s="19">
        <f t="shared" si="17"/>
        <v>14.365747873346026</v>
      </c>
      <c r="O26" s="19">
        <f t="shared" si="17"/>
        <v>21.07009569943304</v>
      </c>
      <c r="P26" s="19">
        <f t="shared" si="17"/>
        <v>19.274008742911271</v>
      </c>
      <c r="Q26" s="19">
        <f t="shared" si="17"/>
        <v>7.7853130907373069</v>
      </c>
      <c r="R26" s="19">
        <f t="shared" si="17"/>
        <v>17.55792178638956</v>
      </c>
      <c r="S26" s="19">
        <f t="shared" si="17"/>
        <v>16.729878308128676</v>
      </c>
      <c r="T26" s="19">
        <f t="shared" si="17"/>
        <v>14.365747873346026</v>
      </c>
      <c r="U26" s="19">
        <f t="shared" si="17"/>
        <v>9.5494435255199495</v>
      </c>
      <c r="V26" s="19">
        <f t="shared" si="17"/>
        <v>11.493573960302548</v>
      </c>
      <c r="W26" s="19">
        <f t="shared" si="17"/>
        <v>17.55792178638956</v>
      </c>
      <c r="X26" s="19">
        <f t="shared" si="17"/>
        <v>7.2372696124764655</v>
      </c>
      <c r="Y26" s="19">
        <f t="shared" si="17"/>
        <v>4.3690087429112205</v>
      </c>
      <c r="Z26" s="19">
        <f t="shared" si="17"/>
        <v>2.2207478733459798</v>
      </c>
      <c r="AA26" s="19">
        <f t="shared" si="17"/>
        <v>0.62444352551986759</v>
      </c>
      <c r="AB26" s="19">
        <f t="shared" si="17"/>
        <v>0.50379135160678834</v>
      </c>
      <c r="AC26" s="19">
        <f t="shared" si="17"/>
        <v>9.670747873345853</v>
      </c>
      <c r="AD26" s="19">
        <f t="shared" si="17"/>
        <v>2.591400047258936</v>
      </c>
      <c r="AE26" s="19">
        <f t="shared" si="17"/>
        <v>0.82770439508503668</v>
      </c>
      <c r="AF26" s="19">
        <f t="shared" si="17"/>
        <v>7.3429217863893497</v>
      </c>
      <c r="AG26" s="19">
        <f t="shared" si="17"/>
        <v>20.338139177693627</v>
      </c>
      <c r="AH26" s="19">
        <f t="shared" si="17"/>
        <v>20.338139177693627</v>
      </c>
      <c r="AI26" s="19">
        <f t="shared" ref="AI26:BN26" si="18">(AI7-$CQ$7)^2</f>
        <v>14.514443525519715</v>
      </c>
      <c r="AJ26" s="19">
        <f t="shared" si="18"/>
        <v>21.250095699432769</v>
      </c>
      <c r="AK26" s="19">
        <f t="shared" si="18"/>
        <v>15.286400047258853</v>
      </c>
      <c r="AL26" s="19">
        <f t="shared" si="18"/>
        <v>2.591400047258936</v>
      </c>
      <c r="AM26" s="19">
        <f t="shared" si="18"/>
        <v>0.47640004725900353</v>
      </c>
      <c r="AN26" s="19">
        <f t="shared" si="18"/>
        <v>10.825530482041666</v>
      </c>
      <c r="AO26" s="19">
        <f t="shared" si="18"/>
        <v>35.882704395085241</v>
      </c>
      <c r="AP26" s="19">
        <f t="shared" si="18"/>
        <v>48.863139177693967</v>
      </c>
      <c r="AQ26" s="19">
        <f t="shared" si="18"/>
        <v>59.139443525520122</v>
      </c>
      <c r="AR26" s="19">
        <f t="shared" si="18"/>
        <v>48.863139177693967</v>
      </c>
      <c r="AS26" s="19">
        <f t="shared" si="18"/>
        <v>29.054443525519993</v>
      </c>
      <c r="AT26" s="19">
        <f t="shared" si="18"/>
        <v>33.526617438563463</v>
      </c>
      <c r="AU26" s="19">
        <f t="shared" si="18"/>
        <v>37.090747873346132</v>
      </c>
      <c r="AV26" s="19">
        <f t="shared" si="18"/>
        <v>21.998139177693925</v>
      </c>
      <c r="AW26" s="19">
        <f t="shared" si="18"/>
        <v>12.889660916824313</v>
      </c>
      <c r="AX26" s="19">
        <f t="shared" si="18"/>
        <v>12.18161743856343</v>
      </c>
      <c r="AY26" s="19">
        <f t="shared" si="18"/>
        <v>16.729878308128676</v>
      </c>
      <c r="AZ26" s="19">
        <f t="shared" si="18"/>
        <v>8.353356568998187</v>
      </c>
      <c r="BA26" s="19">
        <f t="shared" si="18"/>
        <v>1.1885739603024927</v>
      </c>
      <c r="BB26" s="19">
        <f t="shared" si="18"/>
        <v>1.6646609168242275</v>
      </c>
      <c r="BC26" s="19">
        <f t="shared" si="18"/>
        <v>1.416617438563369</v>
      </c>
      <c r="BD26" s="19">
        <f t="shared" si="18"/>
        <v>0.34835656899812872</v>
      </c>
      <c r="BE26" s="19">
        <f t="shared" si="18"/>
        <v>0.25987830812852936</v>
      </c>
      <c r="BF26" s="19">
        <f t="shared" si="18"/>
        <v>1.2052221172019754E-2</v>
      </c>
      <c r="BG26" s="19">
        <f t="shared" si="18"/>
        <v>1.2052221172019754E-2</v>
      </c>
      <c r="BH26" s="19">
        <f t="shared" si="18"/>
        <v>0.65574787334590723</v>
      </c>
      <c r="BI26" s="19">
        <f t="shared" si="18"/>
        <v>0.65574787334590723</v>
      </c>
      <c r="BJ26" s="19">
        <f t="shared" si="18"/>
        <v>0.65574787334590723</v>
      </c>
      <c r="BK26" s="19">
        <f t="shared" si="18"/>
        <v>1.4635739603024287</v>
      </c>
      <c r="BL26" s="19">
        <f t="shared" si="18"/>
        <v>5.8070522211719444</v>
      </c>
      <c r="BM26" s="19">
        <f t="shared" si="18"/>
        <v>8.4668348298675813</v>
      </c>
      <c r="BN26" s="19">
        <f t="shared" si="18"/>
        <v>8.4668348298675813</v>
      </c>
      <c r="BO26" s="19">
        <f t="shared" ref="BO26:CD26" si="19">(BO7-$CQ$7)^2</f>
        <v>6.299008742911079</v>
      </c>
      <c r="BP26" s="19">
        <f t="shared" si="19"/>
        <v>10.95466091682408</v>
      </c>
      <c r="BQ26" s="19">
        <f t="shared" si="19"/>
        <v>10.95466091682408</v>
      </c>
      <c r="BR26" s="19">
        <f t="shared" si="19"/>
        <v>10.302704395084989</v>
      </c>
      <c r="BS26" s="19">
        <f t="shared" si="19"/>
        <v>9.670747873345853</v>
      </c>
      <c r="BT26" s="19">
        <f t="shared" si="19"/>
        <v>16.890313090737131</v>
      </c>
      <c r="BU26" s="19">
        <f t="shared" si="19"/>
        <v>26.109878308128408</v>
      </c>
      <c r="BV26" s="19">
        <f t="shared" si="19"/>
        <v>27.141834829867552</v>
      </c>
      <c r="BW26" s="19">
        <f t="shared" si="19"/>
        <v>25.097921786389264</v>
      </c>
      <c r="BX26" s="19">
        <f t="shared" si="19"/>
        <v>34.925530482041481</v>
      </c>
      <c r="BY26" s="19">
        <f t="shared" si="19"/>
        <v>46.373139177693524</v>
      </c>
      <c r="BZ26" s="19">
        <f t="shared" si="19"/>
        <v>38.561400047258829</v>
      </c>
      <c r="CA26" s="19">
        <f t="shared" si="19"/>
        <v>34.925530482041481</v>
      </c>
      <c r="CB26" s="19">
        <f t="shared" si="19"/>
        <v>38.561400047258829</v>
      </c>
      <c r="CC26" s="19">
        <f t="shared" si="19"/>
        <v>50.549008742910864</v>
      </c>
      <c r="CD26" s="19">
        <f t="shared" si="19"/>
        <v>47.745095699432767</v>
      </c>
      <c r="CE26" s="19">
        <f t="shared" ref="CE26:CI26" si="20">(CE7-$CQ$7)^2</f>
        <v>38.561400047258829</v>
      </c>
      <c r="CF26" s="19">
        <f t="shared" si="20"/>
        <v>31.469660916823965</v>
      </c>
      <c r="CG26" s="19">
        <f t="shared" si="20"/>
        <v>33.753573960302255</v>
      </c>
      <c r="CH26" s="19">
        <f t="shared" si="20"/>
        <v>28.193791351606617</v>
      </c>
      <c r="CI26" s="19">
        <f t="shared" si="20"/>
        <v>9.670747873345853</v>
      </c>
      <c r="CJ26" s="19">
        <f t="shared" ref="CJ26:CO26" si="21">(CJ7-$CQ$7)^2</f>
        <v>14.514443525519715</v>
      </c>
      <c r="CK26" s="19">
        <f t="shared" si="21"/>
        <v>25.097921786389264</v>
      </c>
      <c r="CL26" s="19">
        <f t="shared" si="21"/>
        <v>17.722269612476271</v>
      </c>
      <c r="CM26" s="19">
        <f t="shared" si="21"/>
        <v>22.182052221171912</v>
      </c>
      <c r="CN26" s="19">
        <f t="shared" si="21"/>
        <v>30.357704395084902</v>
      </c>
      <c r="CO26" s="19">
        <f t="shared" si="21"/>
        <v>37.329443525519601</v>
      </c>
      <c r="CP26" s="19">
        <f t="shared" ref="CP26" si="22">(CP7-$CQ$7)^2</f>
        <v>30.357704395084902</v>
      </c>
      <c r="CQ26" s="1" t="s">
        <v>159</v>
      </c>
      <c r="CR26" s="1"/>
    </row>
    <row r="27" spans="1:99" x14ac:dyDescent="0.25">
      <c r="A27" s="58" t="s">
        <v>122</v>
      </c>
      <c r="B27" s="58" t="s">
        <v>14</v>
      </c>
      <c r="W27" s="20">
        <f t="shared" ref="W27:BB27" si="23">(W8-$CQ$8)^2</f>
        <v>28661449.352623474</v>
      </c>
      <c r="X27" s="20">
        <f t="shared" si="23"/>
        <v>19146215.685956806</v>
      </c>
      <c r="Y27" s="20">
        <f t="shared" si="23"/>
        <v>13319864.019290136</v>
      </c>
      <c r="Z27" s="20">
        <f t="shared" si="23"/>
        <v>10482305.57484569</v>
      </c>
      <c r="AA27" s="20">
        <f t="shared" si="23"/>
        <v>526148.74151234329</v>
      </c>
      <c r="AB27" s="20">
        <f t="shared" si="23"/>
        <v>3375895.852623451</v>
      </c>
      <c r="AC27" s="20">
        <f t="shared" si="23"/>
        <v>19065109.352623444</v>
      </c>
      <c r="AD27" s="20">
        <f t="shared" si="23"/>
        <v>16316438.185956776</v>
      </c>
      <c r="AE27" s="20">
        <f t="shared" si="23"/>
        <v>29402000.019290105</v>
      </c>
      <c r="AF27" s="20">
        <f t="shared" si="23"/>
        <v>25435491.297067884</v>
      </c>
      <c r="AG27" s="20">
        <f t="shared" si="23"/>
        <v>19257713.241512332</v>
      </c>
      <c r="AH27" s="20">
        <f t="shared" si="23"/>
        <v>169217.96373456658</v>
      </c>
      <c r="AI27" s="20">
        <f t="shared" si="23"/>
        <v>20623960.741512332</v>
      </c>
      <c r="AJ27" s="20">
        <f t="shared" si="23"/>
        <v>3664778.4637345616</v>
      </c>
      <c r="AK27" s="20">
        <f t="shared" si="23"/>
        <v>7423657.0748456875</v>
      </c>
      <c r="AL27" s="20">
        <f t="shared" si="23"/>
        <v>24737083.797067918</v>
      </c>
      <c r="AM27" s="20">
        <f t="shared" si="23"/>
        <v>51950058.352623478</v>
      </c>
      <c r="AN27" s="20">
        <f t="shared" si="23"/>
        <v>74453409.074845701</v>
      </c>
      <c r="AO27" s="20">
        <f t="shared" si="23"/>
        <v>95739158.185956821</v>
      </c>
      <c r="AP27" s="20">
        <f t="shared" si="23"/>
        <v>113180637.40817904</v>
      </c>
      <c r="AQ27" s="20">
        <f t="shared" si="23"/>
        <v>109529597.35262349</v>
      </c>
      <c r="AR27" s="20">
        <f t="shared" si="23"/>
        <v>100734120.18595682</v>
      </c>
      <c r="AS27" s="20">
        <f t="shared" si="23"/>
        <v>83459897.908179045</v>
      </c>
      <c r="AT27" s="20">
        <f t="shared" si="23"/>
        <v>84467843.185956821</v>
      </c>
      <c r="AU27" s="20">
        <f t="shared" si="23"/>
        <v>33473617.352623474</v>
      </c>
      <c r="AV27" s="20">
        <f t="shared" si="23"/>
        <v>34124744.90817903</v>
      </c>
      <c r="AW27" s="20">
        <f t="shared" si="23"/>
        <v>41275984.852623478</v>
      </c>
      <c r="AX27" s="20">
        <f t="shared" si="23"/>
        <v>50419072.630401261</v>
      </c>
      <c r="AY27" s="20">
        <f t="shared" si="23"/>
        <v>20835928.185956806</v>
      </c>
      <c r="AZ27" s="20">
        <f t="shared" si="23"/>
        <v>24380277.797067918</v>
      </c>
      <c r="BA27" s="20">
        <f t="shared" si="23"/>
        <v>29578792.963734586</v>
      </c>
      <c r="BB27" s="20">
        <f t="shared" si="23"/>
        <v>27015450.019290142</v>
      </c>
      <c r="BC27" s="20">
        <f t="shared" ref="BC27:CD27" si="24">(BC8-$CQ$8)^2</f>
        <v>2121796.8526234613</v>
      </c>
      <c r="BD27" s="20">
        <f t="shared" si="24"/>
        <v>6010533.2415123535</v>
      </c>
      <c r="BE27" s="20">
        <f t="shared" si="24"/>
        <v>10314624.352623466</v>
      </c>
      <c r="BF27" s="20">
        <f t="shared" si="24"/>
        <v>19595131.85262347</v>
      </c>
      <c r="BG27" s="20">
        <f t="shared" si="24"/>
        <v>4111319.4637345746</v>
      </c>
      <c r="BH27" s="20">
        <f t="shared" si="24"/>
        <v>10192943.074845688</v>
      </c>
      <c r="BI27" s="20">
        <f t="shared" si="24"/>
        <v>25156633.463734586</v>
      </c>
      <c r="BJ27" s="20">
        <f t="shared" si="24"/>
        <v>37670611.130401254</v>
      </c>
      <c r="BK27" s="20">
        <f t="shared" si="24"/>
        <v>7922192.0748456884</v>
      </c>
      <c r="BL27" s="20">
        <f t="shared" si="24"/>
        <v>4798898.7415123526</v>
      </c>
      <c r="BM27" s="20">
        <f t="shared" si="24"/>
        <v>13466249.57484569</v>
      </c>
      <c r="BN27" s="20">
        <f t="shared" si="24"/>
        <v>17670579.908179026</v>
      </c>
      <c r="BO27" s="20">
        <f t="shared" si="24"/>
        <v>6726962.6859567985</v>
      </c>
      <c r="BP27" s="20">
        <f t="shared" si="24"/>
        <v>1356383.7415123493</v>
      </c>
      <c r="BQ27" s="20">
        <f t="shared" si="24"/>
        <v>4790140.1859567976</v>
      </c>
      <c r="BR27" s="20">
        <f t="shared" si="24"/>
        <v>3879477.3526234631</v>
      </c>
      <c r="BS27" s="20">
        <f t="shared" si="24"/>
        <v>52734.019290124197</v>
      </c>
      <c r="BT27" s="20">
        <f t="shared" si="24"/>
        <v>86060.741512344728</v>
      </c>
      <c r="BU27" s="20">
        <f t="shared" si="24"/>
        <v>1496612.4081790084</v>
      </c>
      <c r="BV27" s="20">
        <f t="shared" si="24"/>
        <v>1344118.1859567864</v>
      </c>
      <c r="BW27" s="20">
        <f t="shared" si="24"/>
        <v>33227859.019290105</v>
      </c>
      <c r="BX27" s="20">
        <f t="shared" si="24"/>
        <v>67607222.241512313</v>
      </c>
      <c r="BY27" s="20">
        <f t="shared" si="24"/>
        <v>39644163.241512328</v>
      </c>
      <c r="BZ27" s="20">
        <f t="shared" si="24"/>
        <v>24259182.074845664</v>
      </c>
      <c r="CA27" s="20">
        <f t="shared" si="24"/>
        <v>151520370.96373454</v>
      </c>
      <c r="CB27" s="20">
        <f t="shared" si="24"/>
        <v>197412647.3526234</v>
      </c>
      <c r="CC27" s="20">
        <f t="shared" si="24"/>
        <v>162852337.40817899</v>
      </c>
      <c r="CD27" s="20">
        <f t="shared" si="24"/>
        <v>135894068.07484564</v>
      </c>
      <c r="CE27" s="20">
        <f t="shared" ref="CE27:CI27" si="25">(CE8-$CQ$8)^2</f>
        <v>5955362.3526234487</v>
      </c>
      <c r="CF27" s="20">
        <f t="shared" si="25"/>
        <v>21505118.074845664</v>
      </c>
      <c r="CG27" s="20">
        <f t="shared" si="25"/>
        <v>20010959.63040122</v>
      </c>
      <c r="CH27" s="20">
        <f t="shared" si="25"/>
        <v>691161.29706789856</v>
      </c>
      <c r="CI27" s="20">
        <f t="shared" si="25"/>
        <v>27304398.741512328</v>
      </c>
      <c r="CJ27" s="20">
        <f t="shared" ref="CJ27:CO27" si="26">(CJ8-$CQ$8)^2</f>
        <v>85791333.352623433</v>
      </c>
      <c r="CK27" s="20">
        <f t="shared" si="26"/>
        <v>51328070.130401209</v>
      </c>
      <c r="CL27" s="20">
        <f t="shared" si="26"/>
        <v>109272758.51929009</v>
      </c>
      <c r="CM27" s="20">
        <f t="shared" si="26"/>
        <v>145163005.46373454</v>
      </c>
      <c r="CN27" s="20">
        <f t="shared" si="26"/>
        <v>100287428.46373454</v>
      </c>
      <c r="CO27" s="20">
        <f t="shared" si="26"/>
        <v>93032990.963734537</v>
      </c>
      <c r="CP27" s="20">
        <f t="shared" ref="CP27" si="27">(CP8-$CQ$8)^2</f>
        <v>37092498.463734545</v>
      </c>
      <c r="CQ27" s="1" t="s">
        <v>165</v>
      </c>
      <c r="CR27" s="1"/>
    </row>
    <row r="28" spans="1:99" x14ac:dyDescent="0.25">
      <c r="A28" s="58" t="s">
        <v>123</v>
      </c>
      <c r="B28" s="58" t="s">
        <v>15</v>
      </c>
      <c r="C28" s="19">
        <f t="shared" ref="C28:AH28" si="28">(C9-$CQ$9)^2</f>
        <v>148.76044541587891</v>
      </c>
      <c r="D28" s="19">
        <f t="shared" si="28"/>
        <v>129.88566280718317</v>
      </c>
      <c r="E28" s="19">
        <f t="shared" si="28"/>
        <v>129.88566280718317</v>
      </c>
      <c r="F28" s="19">
        <f t="shared" si="28"/>
        <v>372.36414106805256</v>
      </c>
      <c r="G28" s="19">
        <f t="shared" si="28"/>
        <v>15.973923676748527</v>
      </c>
      <c r="H28" s="19">
        <f t="shared" si="28"/>
        <v>3.9869671550094243</v>
      </c>
      <c r="I28" s="19">
        <f t="shared" si="28"/>
        <v>15.973923676748527</v>
      </c>
      <c r="J28" s="19">
        <f t="shared" si="28"/>
        <v>4.8256628071833472</v>
      </c>
      <c r="K28" s="19">
        <f t="shared" si="28"/>
        <v>0.99348889413987274</v>
      </c>
      <c r="L28" s="19">
        <f t="shared" si="28"/>
        <v>1.0633270321406189E-5</v>
      </c>
      <c r="M28" s="19">
        <f t="shared" si="28"/>
        <v>4.0130541115312184</v>
      </c>
      <c r="N28" s="19">
        <f t="shared" si="28"/>
        <v>3.9869671550094243</v>
      </c>
      <c r="O28" s="19">
        <f t="shared" si="28"/>
        <v>4.3963149810963555</v>
      </c>
      <c r="P28" s="19">
        <f t="shared" si="28"/>
        <v>10.219141068052904</v>
      </c>
      <c r="Q28" s="19">
        <f t="shared" si="28"/>
        <v>5.7756628071834255</v>
      </c>
      <c r="R28" s="19">
        <f t="shared" si="28"/>
        <v>0.49457585066163945</v>
      </c>
      <c r="S28" s="19">
        <f t="shared" si="28"/>
        <v>8.4289236767486546</v>
      </c>
      <c r="T28" s="19">
        <f t="shared" si="28"/>
        <v>6.7769671550094586</v>
      </c>
      <c r="U28" s="19">
        <f t="shared" si="28"/>
        <v>0.49457585066163945</v>
      </c>
      <c r="V28" s="19">
        <f t="shared" si="28"/>
        <v>0.99348889413987274</v>
      </c>
      <c r="W28" s="19">
        <f t="shared" si="28"/>
        <v>6.7769671550094586</v>
      </c>
      <c r="X28" s="19">
        <f t="shared" si="28"/>
        <v>36.039141068053013</v>
      </c>
      <c r="Y28" s="19">
        <f t="shared" si="28"/>
        <v>1.9691410680529655</v>
      </c>
      <c r="Z28" s="19">
        <f t="shared" si="28"/>
        <v>7.8582715028355619</v>
      </c>
      <c r="AA28" s="19">
        <f t="shared" si="28"/>
        <v>7.8582715028355619</v>
      </c>
      <c r="AB28" s="19">
        <f t="shared" si="28"/>
        <v>2.2597932419659945</v>
      </c>
      <c r="AC28" s="19">
        <f t="shared" si="28"/>
        <v>13.714141068053003</v>
      </c>
      <c r="AD28" s="19">
        <f t="shared" si="28"/>
        <v>0.16261932892250544</v>
      </c>
      <c r="AE28" s="19">
        <f t="shared" si="28"/>
        <v>12.272836720226891</v>
      </c>
      <c r="AF28" s="19">
        <f t="shared" si="28"/>
        <v>0.64522802457467576</v>
      </c>
      <c r="AG28" s="19">
        <f t="shared" si="28"/>
        <v>7.8582715028355619</v>
      </c>
      <c r="AH28" s="19">
        <f t="shared" si="28"/>
        <v>0.80414106805292784</v>
      </c>
      <c r="AI28" s="19">
        <f t="shared" ref="AI28:BN28" si="29">(AI9-$CQ$9)^2</f>
        <v>12.936532372400665</v>
      </c>
      <c r="AJ28" s="19">
        <f t="shared" si="29"/>
        <v>14.415228024574596</v>
      </c>
      <c r="AK28" s="19">
        <f t="shared" si="29"/>
        <v>43.516967155009382</v>
      </c>
      <c r="AL28" s="19">
        <f t="shared" si="29"/>
        <v>201.54740193761802</v>
      </c>
      <c r="AM28" s="19">
        <f t="shared" si="29"/>
        <v>309.64522802457446</v>
      </c>
      <c r="AN28" s="19">
        <f t="shared" si="29"/>
        <v>265.5837062854439</v>
      </c>
      <c r="AO28" s="19">
        <f t="shared" si="29"/>
        <v>252.70631498109614</v>
      </c>
      <c r="AP28" s="19">
        <f t="shared" si="29"/>
        <v>146.33109758979194</v>
      </c>
      <c r="AQ28" s="19">
        <f t="shared" si="29"/>
        <v>84.580010633270248</v>
      </c>
      <c r="AR28" s="19">
        <f t="shared" si="29"/>
        <v>18.461967155009368</v>
      </c>
      <c r="AS28" s="19">
        <f t="shared" si="29"/>
        <v>10.868488894139823</v>
      </c>
      <c r="AT28" s="19">
        <f t="shared" si="29"/>
        <v>23.978054111531179</v>
      </c>
      <c r="AU28" s="19">
        <f t="shared" si="29"/>
        <v>23.978054111531179</v>
      </c>
      <c r="AV28" s="19">
        <f t="shared" si="29"/>
        <v>0.35609758979204542</v>
      </c>
      <c r="AW28" s="19">
        <f t="shared" si="29"/>
        <v>0.35609758979204542</v>
      </c>
      <c r="AX28" s="19">
        <f t="shared" si="29"/>
        <v>3.2282715028355038</v>
      </c>
      <c r="AY28" s="19">
        <f t="shared" si="29"/>
        <v>9.1967155009454266E-2</v>
      </c>
      <c r="AZ28" s="19">
        <f t="shared" si="29"/>
        <v>7.3076193289225477</v>
      </c>
      <c r="BA28" s="19">
        <f t="shared" si="29"/>
        <v>4.8543584593573206</v>
      </c>
      <c r="BB28" s="19">
        <f t="shared" si="29"/>
        <v>0.81588019848773541</v>
      </c>
      <c r="BC28" s="19">
        <f t="shared" si="29"/>
        <v>1.2171845463138022</v>
      </c>
      <c r="BD28" s="19">
        <f t="shared" si="29"/>
        <v>12.272836720226891</v>
      </c>
      <c r="BE28" s="19">
        <f t="shared" si="29"/>
        <v>7.3076193289225477</v>
      </c>
      <c r="BF28" s="19">
        <f t="shared" si="29"/>
        <v>1.2171845463138022</v>
      </c>
      <c r="BG28" s="19">
        <f t="shared" si="29"/>
        <v>1.4478367202268665</v>
      </c>
      <c r="BH28" s="19">
        <f t="shared" si="29"/>
        <v>9.019575850661667</v>
      </c>
      <c r="BI28" s="19">
        <f t="shared" si="29"/>
        <v>16.836749763705114</v>
      </c>
      <c r="BJ28" s="19">
        <f t="shared" si="29"/>
        <v>1.0633270321406189E-5</v>
      </c>
      <c r="BK28" s="19">
        <f t="shared" si="29"/>
        <v>1.6984888941398972</v>
      </c>
      <c r="BL28" s="19">
        <f t="shared" si="29"/>
        <v>6.7769671550094586</v>
      </c>
      <c r="BM28" s="19">
        <f t="shared" si="29"/>
        <v>4.0130541115312184</v>
      </c>
      <c r="BN28" s="19">
        <f t="shared" si="29"/>
        <v>1.2171845463138022</v>
      </c>
      <c r="BO28" s="19">
        <f t="shared" ref="BO28:CD28" si="30">(BO9-$CQ$9)^2</f>
        <v>5.7756628071834255</v>
      </c>
      <c r="BP28" s="19">
        <f t="shared" si="30"/>
        <v>7.3076193289225477</v>
      </c>
      <c r="BQ28" s="19">
        <f t="shared" si="30"/>
        <v>16.836749763705114</v>
      </c>
      <c r="BR28" s="19">
        <f t="shared" si="30"/>
        <v>10.911532372400783</v>
      </c>
      <c r="BS28" s="19">
        <f t="shared" si="30"/>
        <v>17.66740193761823</v>
      </c>
      <c r="BT28" s="19">
        <f t="shared" si="30"/>
        <v>25.032619328922564</v>
      </c>
      <c r="BU28" s="19">
        <f t="shared" si="30"/>
        <v>24.041967155009576</v>
      </c>
      <c r="BV28" s="19">
        <f t="shared" si="30"/>
        <v>24.041967155009576</v>
      </c>
      <c r="BW28" s="19">
        <f t="shared" si="30"/>
        <v>36.039141068053013</v>
      </c>
      <c r="BX28" s="19">
        <f t="shared" si="30"/>
        <v>64.05218454631391</v>
      </c>
      <c r="BY28" s="19">
        <f t="shared" si="30"/>
        <v>38.480445415879139</v>
      </c>
      <c r="BZ28" s="19">
        <f t="shared" si="30"/>
        <v>38.480445415879139</v>
      </c>
      <c r="CA28" s="19">
        <f t="shared" si="30"/>
        <v>46.284358459357335</v>
      </c>
      <c r="CB28" s="19">
        <f t="shared" si="30"/>
        <v>42.292401937618237</v>
      </c>
      <c r="CC28" s="19">
        <f t="shared" si="30"/>
        <v>30.285880198487789</v>
      </c>
      <c r="CD28" s="19">
        <f t="shared" si="30"/>
        <v>16.836749763705114</v>
      </c>
      <c r="CE28" s="19">
        <f t="shared" ref="CE28:CI28" si="31">(CE9-$CQ$9)^2</f>
        <v>1.9508801984877091</v>
      </c>
      <c r="CF28" s="19">
        <f t="shared" si="31"/>
        <v>3.6224019376181955</v>
      </c>
      <c r="CG28" s="19">
        <f t="shared" si="31"/>
        <v>1.4478367202268665</v>
      </c>
      <c r="CH28" s="19">
        <f t="shared" si="31"/>
        <v>9.6302280245746772</v>
      </c>
      <c r="CI28" s="19">
        <f t="shared" si="31"/>
        <v>17.66740193761823</v>
      </c>
      <c r="CJ28" s="19">
        <f t="shared" ref="CJ28:CO28" si="32">(CJ9-$CQ$9)^2</f>
        <v>22.120662807183457</v>
      </c>
      <c r="CK28" s="19">
        <f t="shared" si="32"/>
        <v>29.195228024574806</v>
      </c>
      <c r="CL28" s="19">
        <f t="shared" si="32"/>
        <v>44.933706285444366</v>
      </c>
      <c r="CM28" s="19">
        <f t="shared" si="32"/>
        <v>30.285880198487789</v>
      </c>
      <c r="CN28" s="19">
        <f t="shared" si="32"/>
        <v>31.39653237240077</v>
      </c>
      <c r="CO28" s="19">
        <f t="shared" si="32"/>
        <v>32.527184546313912</v>
      </c>
      <c r="CP28" s="19">
        <f t="shared" ref="CP28" si="33">(CP9-$CQ$9)^2</f>
        <v>10.911532372400783</v>
      </c>
      <c r="CQ28" s="1" t="s">
        <v>160</v>
      </c>
      <c r="CR28" s="1"/>
    </row>
    <row r="29" spans="1:99" x14ac:dyDescent="0.25">
      <c r="A29" s="58" t="s">
        <v>138</v>
      </c>
      <c r="B29" s="58" t="s">
        <v>16</v>
      </c>
      <c r="G29" s="19">
        <f t="shared" ref="G29:AL29" si="34">(G10-$CQ$10)^2</f>
        <v>1091.451377984389</v>
      </c>
      <c r="H29" s="19">
        <f t="shared" si="34"/>
        <v>843.1544082874193</v>
      </c>
      <c r="I29" s="19">
        <f t="shared" si="34"/>
        <v>169.96652949954071</v>
      </c>
      <c r="J29" s="19">
        <f t="shared" si="34"/>
        <v>226.11501434802554</v>
      </c>
      <c r="K29" s="19">
        <f t="shared" si="34"/>
        <v>161.38622646923764</v>
      </c>
      <c r="L29" s="19">
        <f t="shared" si="34"/>
        <v>16.298347681359001</v>
      </c>
      <c r="M29" s="19">
        <f t="shared" si="34"/>
        <v>112.98723657024807</v>
      </c>
      <c r="N29" s="19">
        <f t="shared" si="34"/>
        <v>43.950872933884334</v>
      </c>
      <c r="O29" s="19">
        <f t="shared" si="34"/>
        <v>4.1498628328741747</v>
      </c>
      <c r="P29" s="19">
        <f t="shared" si="34"/>
        <v>81.669559802571072</v>
      </c>
      <c r="Q29" s="19">
        <f t="shared" si="34"/>
        <v>35.555923438934869</v>
      </c>
      <c r="R29" s="19">
        <f t="shared" si="34"/>
        <v>80.333196166207628</v>
      </c>
      <c r="S29" s="19">
        <f t="shared" si="34"/>
        <v>13.718044651055958</v>
      </c>
      <c r="T29" s="19">
        <f t="shared" si="34"/>
        <v>0.9271355601469341</v>
      </c>
      <c r="U29" s="19">
        <f t="shared" si="34"/>
        <v>159.50541838842992</v>
      </c>
      <c r="V29" s="19">
        <f t="shared" si="34"/>
        <v>214.02360020661177</v>
      </c>
      <c r="W29" s="19">
        <f t="shared" si="34"/>
        <v>43.950872933884334</v>
      </c>
      <c r="X29" s="19">
        <f t="shared" si="34"/>
        <v>159.50541838842992</v>
      </c>
      <c r="Y29" s="19">
        <f t="shared" si="34"/>
        <v>558.35541838843005</v>
      </c>
      <c r="Z29" s="19">
        <f t="shared" si="34"/>
        <v>763.39178202479354</v>
      </c>
      <c r="AA29" s="19">
        <f t="shared" si="34"/>
        <v>497.12107495408651</v>
      </c>
      <c r="AB29" s="19">
        <f t="shared" si="34"/>
        <v>606.61450929752095</v>
      </c>
      <c r="AC29" s="19">
        <f t="shared" si="34"/>
        <v>958.69986283287449</v>
      </c>
      <c r="AD29" s="19">
        <f t="shared" si="34"/>
        <v>958.69986283287449</v>
      </c>
      <c r="AE29" s="19">
        <f t="shared" si="34"/>
        <v>674.07107495408661</v>
      </c>
      <c r="AF29" s="19">
        <f t="shared" si="34"/>
        <v>745.08319616620793</v>
      </c>
      <c r="AG29" s="19">
        <f t="shared" si="34"/>
        <v>819.65087293388444</v>
      </c>
      <c r="AH29" s="19">
        <f t="shared" si="34"/>
        <v>467.83723657024819</v>
      </c>
      <c r="AI29" s="19">
        <f t="shared" si="34"/>
        <v>1.3779843893476293E-3</v>
      </c>
      <c r="AJ29" s="19">
        <f t="shared" si="34"/>
        <v>216.20137798438913</v>
      </c>
      <c r="AK29" s="19">
        <f t="shared" si="34"/>
        <v>206.50996384297511</v>
      </c>
      <c r="AL29" s="19">
        <f t="shared" si="34"/>
        <v>713.09228707529837</v>
      </c>
      <c r="AM29" s="19">
        <f t="shared" ref="AM29:BR29" si="35">(AM10-$CQ$10)^2</f>
        <v>1421.5756204086317</v>
      </c>
      <c r="AN29" s="19">
        <f t="shared" si="35"/>
        <v>1576.3907719237832</v>
      </c>
      <c r="AO29" s="19">
        <f t="shared" si="35"/>
        <v>1421.5756204086317</v>
      </c>
      <c r="AP29" s="19">
        <f t="shared" si="35"/>
        <v>1576.3907719237832</v>
      </c>
      <c r="AQ29" s="19">
        <f t="shared" si="35"/>
        <v>1396.5508729338835</v>
      </c>
      <c r="AR29" s="19">
        <f t="shared" si="35"/>
        <v>1298.6741052571163</v>
      </c>
      <c r="AS29" s="19">
        <f t="shared" si="35"/>
        <v>610.27713556014692</v>
      </c>
      <c r="AT29" s="19">
        <f t="shared" si="35"/>
        <v>660.68471131772264</v>
      </c>
      <c r="AU29" s="19">
        <f t="shared" si="35"/>
        <v>626.85743859044965</v>
      </c>
      <c r="AV29" s="19">
        <f t="shared" si="35"/>
        <v>349.83168101469209</v>
      </c>
      <c r="AW29" s="19">
        <f t="shared" si="35"/>
        <v>25.372590105601414</v>
      </c>
      <c r="AX29" s="19">
        <f t="shared" si="35"/>
        <v>32.533196166207439</v>
      </c>
      <c r="AY29" s="19">
        <f t="shared" si="35"/>
        <v>100.74380222681349</v>
      </c>
      <c r="AZ29" s="19">
        <f t="shared" si="35"/>
        <v>4.1498628328741747</v>
      </c>
      <c r="BA29" s="19">
        <f t="shared" si="35"/>
        <v>13.173600206611592</v>
      </c>
      <c r="BB29" s="19">
        <f t="shared" si="35"/>
        <v>0.13723657024793168</v>
      </c>
      <c r="BC29" s="19">
        <f t="shared" si="35"/>
        <v>64.595317378328659</v>
      </c>
      <c r="BD29" s="19">
        <f t="shared" si="35"/>
        <v>1.0756204086317611</v>
      </c>
      <c r="BE29" s="19">
        <f t="shared" si="35"/>
        <v>1.6801658631772467</v>
      </c>
      <c r="BF29" s="19">
        <f t="shared" si="35"/>
        <v>1.0756204086317611</v>
      </c>
      <c r="BG29" s="19">
        <f t="shared" si="35"/>
        <v>19.100872933884272</v>
      </c>
      <c r="BH29" s="19">
        <f t="shared" si="35"/>
        <v>0.49531737832873113</v>
      </c>
      <c r="BI29" s="19">
        <f t="shared" si="35"/>
        <v>39.642287075298533</v>
      </c>
      <c r="BJ29" s="19">
        <f t="shared" si="35"/>
        <v>1.6801658631772467</v>
      </c>
      <c r="BK29" s="19">
        <f t="shared" si="35"/>
        <v>32.533196166207439</v>
      </c>
      <c r="BL29" s="19">
        <f t="shared" si="35"/>
        <v>54.323600206611523</v>
      </c>
      <c r="BM29" s="19">
        <f t="shared" si="35"/>
        <v>0.13723657024793168</v>
      </c>
      <c r="BN29" s="19">
        <f t="shared" si="35"/>
        <v>144.8922870752983</v>
      </c>
      <c r="BO29" s="19">
        <f t="shared" si="35"/>
        <v>287.99632747933879</v>
      </c>
      <c r="BP29" s="19">
        <f t="shared" si="35"/>
        <v>314.60546889348018</v>
      </c>
      <c r="BQ29" s="19">
        <f t="shared" si="35"/>
        <v>162.23425677226788</v>
      </c>
      <c r="BR29" s="19">
        <f t="shared" si="35"/>
        <v>124.77905475206599</v>
      </c>
      <c r="BS29" s="19">
        <f t="shared" ref="BS29:CD29" si="36">(BS10-$CQ$10)^2</f>
        <v>78.094711317722656</v>
      </c>
      <c r="BT29" s="19">
        <f t="shared" si="36"/>
        <v>9.2567722681368408E-3</v>
      </c>
      <c r="BU29" s="19">
        <f t="shared" si="36"/>
        <v>85.184509297520748</v>
      </c>
      <c r="BV29" s="19">
        <f t="shared" si="36"/>
        <v>115.12314566115712</v>
      </c>
      <c r="BW29" s="19">
        <f t="shared" si="36"/>
        <v>120.91668101469246</v>
      </c>
      <c r="BX29" s="19">
        <f t="shared" si="36"/>
        <v>231.93905475206626</v>
      </c>
      <c r="BY29" s="19">
        <f t="shared" si="36"/>
        <v>424.20395374196528</v>
      </c>
      <c r="BZ29" s="19">
        <f t="shared" si="36"/>
        <v>376.21304465105624</v>
      </c>
      <c r="CA29" s="19">
        <f t="shared" si="36"/>
        <v>477.9854688934804</v>
      </c>
      <c r="CB29" s="19">
        <f t="shared" si="36"/>
        <v>398.51652949954109</v>
      </c>
      <c r="CC29" s="19">
        <f t="shared" si="36"/>
        <v>365.93950929752089</v>
      </c>
      <c r="CD29" s="19">
        <f t="shared" si="36"/>
        <v>150.37819616620769</v>
      </c>
      <c r="CE29" s="19">
        <f t="shared" ref="CE29:CI29" si="37">(CE10-$CQ$10)^2</f>
        <v>81.532691115702576</v>
      </c>
      <c r="CF29" s="19">
        <f t="shared" si="37"/>
        <v>38.393044651056094</v>
      </c>
      <c r="CG29" s="19">
        <f t="shared" si="37"/>
        <v>36.355418388429769</v>
      </c>
      <c r="CH29" s="19">
        <f t="shared" si="37"/>
        <v>67.725418388429944</v>
      </c>
      <c r="CI29" s="19">
        <f t="shared" si="37"/>
        <v>21.125165863177273</v>
      </c>
      <c r="CJ29" s="19">
        <f t="shared" ref="CJ29:CO29" si="38">(CJ10-$CQ$10)^2</f>
        <v>38.393044651056094</v>
      </c>
      <c r="CK29" s="19">
        <f t="shared" si="38"/>
        <v>162.89107495408646</v>
      </c>
      <c r="CL29" s="19">
        <f t="shared" si="38"/>
        <v>153.66607495408655</v>
      </c>
      <c r="CM29" s="19">
        <f t="shared" si="38"/>
        <v>114.40895374196516</v>
      </c>
      <c r="CN29" s="19">
        <f t="shared" si="38"/>
        <v>194.03223657024813</v>
      </c>
      <c r="CO29" s="19">
        <f t="shared" si="38"/>
        <v>226.89031737832883</v>
      </c>
      <c r="CP29" s="19">
        <f t="shared" ref="CP29" si="39">(CP10-$CQ$10)^2</f>
        <v>115.1231456611572</v>
      </c>
      <c r="CQ29" s="1" t="s">
        <v>161</v>
      </c>
      <c r="CR29" s="1"/>
    </row>
    <row r="30" spans="1:99" x14ac:dyDescent="0.25">
      <c r="A30" s="58" t="s">
        <v>139</v>
      </c>
      <c r="B30" s="58" t="s">
        <v>17</v>
      </c>
      <c r="S30" s="19">
        <f>(S11-$CQ$11)^2</f>
        <v>0.71506309633732479</v>
      </c>
      <c r="T30" s="19">
        <f t="shared" ref="T30:AX30" si="40">(T11-$CQ$11)^2</f>
        <v>34.171203447214459</v>
      </c>
      <c r="U30" s="19">
        <f t="shared" si="40"/>
        <v>61.553659587565313</v>
      </c>
      <c r="V30" s="19">
        <f t="shared" si="40"/>
        <v>61.553659587565313</v>
      </c>
      <c r="W30" s="19">
        <f t="shared" si="40"/>
        <v>117.6273437980916</v>
      </c>
      <c r="X30" s="19">
        <f t="shared" si="40"/>
        <v>14.788747306863606</v>
      </c>
      <c r="Y30" s="19">
        <f t="shared" si="40"/>
        <v>191.70102800861787</v>
      </c>
      <c r="Z30" s="19">
        <f t="shared" si="40"/>
        <v>318.46594028931958</v>
      </c>
      <c r="AA30" s="19">
        <f t="shared" si="40"/>
        <v>96.936115727916174</v>
      </c>
      <c r="AB30" s="19">
        <f t="shared" si="40"/>
        <v>191.70102800861787</v>
      </c>
      <c r="AC30" s="19">
        <f t="shared" si="40"/>
        <v>220.39225607879331</v>
      </c>
      <c r="AD30" s="19">
        <f t="shared" si="40"/>
        <v>318.46594028931958</v>
      </c>
      <c r="AE30" s="19">
        <f t="shared" si="40"/>
        <v>283.77471221914413</v>
      </c>
      <c r="AF30" s="19">
        <f t="shared" si="40"/>
        <v>220.39225607879331</v>
      </c>
      <c r="AG30" s="19">
        <f t="shared" si="40"/>
        <v>251.08348414896872</v>
      </c>
      <c r="AH30" s="19">
        <f t="shared" si="40"/>
        <v>117.6273437980916</v>
      </c>
      <c r="AI30" s="19">
        <f t="shared" si="40"/>
        <v>0.71506309633732479</v>
      </c>
      <c r="AJ30" s="19">
        <f t="shared" si="40"/>
        <v>26.567694675284763</v>
      </c>
      <c r="AK30" s="19">
        <f t="shared" si="40"/>
        <v>83.802782394583062</v>
      </c>
      <c r="AL30" s="19">
        <f t="shared" si="40"/>
        <v>447.50804555247794</v>
      </c>
      <c r="AM30" s="19">
        <f t="shared" si="40"/>
        <v>1033.9045367805481</v>
      </c>
      <c r="AN30" s="19">
        <f t="shared" si="40"/>
        <v>1235.830852570022</v>
      </c>
      <c r="AO30" s="19">
        <f t="shared" si="40"/>
        <v>909.28699292089914</v>
      </c>
      <c r="AP30" s="19">
        <f t="shared" si="40"/>
        <v>849.97822099107452</v>
      </c>
      <c r="AQ30" s="19">
        <f t="shared" si="40"/>
        <v>849.97822099107452</v>
      </c>
      <c r="AR30" s="19">
        <f t="shared" si="40"/>
        <v>229.6554139735305</v>
      </c>
      <c r="AS30" s="19">
        <f t="shared" si="40"/>
        <v>66.494010464758489</v>
      </c>
      <c r="AT30" s="19">
        <f t="shared" si="40"/>
        <v>200.34664204370591</v>
      </c>
      <c r="AU30" s="19">
        <f t="shared" si="40"/>
        <v>329.5817297630042</v>
      </c>
      <c r="AV30" s="19">
        <f t="shared" si="40"/>
        <v>147.72909818405677</v>
      </c>
      <c r="AW30" s="19">
        <f t="shared" si="40"/>
        <v>66.494010464758489</v>
      </c>
      <c r="AX30" s="19">
        <f t="shared" si="40"/>
        <v>37.876466605109336</v>
      </c>
      <c r="AY30" s="19">
        <f t="shared" ref="AY30:CD30" si="41">(AY11-$CQ$11)^2</f>
        <v>103.11155432440763</v>
      </c>
      <c r="AZ30" s="19">
        <f t="shared" si="41"/>
        <v>83.802782394583062</v>
      </c>
      <c r="BA30" s="19">
        <f t="shared" si="41"/>
        <v>9.9501508156356167</v>
      </c>
      <c r="BB30" s="19">
        <f t="shared" si="41"/>
        <v>17.25892274546019</v>
      </c>
      <c r="BC30" s="19">
        <f t="shared" si="41"/>
        <v>37.876466605109336</v>
      </c>
      <c r="BD30" s="19">
        <f t="shared" si="41"/>
        <v>103.11155432440763</v>
      </c>
      <c r="BE30" s="19">
        <f t="shared" si="41"/>
        <v>4.6413788858110436</v>
      </c>
      <c r="BF30" s="19">
        <f t="shared" si="41"/>
        <v>1.3326069559864708</v>
      </c>
      <c r="BG30" s="19">
        <f t="shared" si="41"/>
        <v>2.3835026161897761E-2</v>
      </c>
      <c r="BH30" s="19">
        <f t="shared" si="41"/>
        <v>4.6413788858110436</v>
      </c>
      <c r="BI30" s="19">
        <f t="shared" si="41"/>
        <v>0.71506309633732479</v>
      </c>
      <c r="BJ30" s="19">
        <f t="shared" si="41"/>
        <v>4.6413788858110436</v>
      </c>
      <c r="BK30" s="19">
        <f t="shared" si="41"/>
        <v>9.9501508156356167</v>
      </c>
      <c r="BL30" s="19">
        <f t="shared" si="41"/>
        <v>17.25892274546019</v>
      </c>
      <c r="BM30" s="19">
        <f t="shared" si="41"/>
        <v>17.25892274546019</v>
      </c>
      <c r="BN30" s="19">
        <f t="shared" si="41"/>
        <v>9.9501508156356167</v>
      </c>
      <c r="BO30" s="19">
        <f t="shared" si="41"/>
        <v>37.876466605109336</v>
      </c>
      <c r="BP30" s="19">
        <f t="shared" si="41"/>
        <v>26.567694675284763</v>
      </c>
      <c r="BQ30" s="19">
        <f t="shared" si="41"/>
        <v>4.6413788858110436</v>
      </c>
      <c r="BR30" s="19">
        <f t="shared" si="41"/>
        <v>4.6413788858110436</v>
      </c>
      <c r="BS30" s="19">
        <f t="shared" si="41"/>
        <v>2.3835026161897761E-2</v>
      </c>
      <c r="BT30" s="19">
        <f t="shared" si="41"/>
        <v>3.4062911665127515</v>
      </c>
      <c r="BU30" s="19">
        <f t="shared" si="41"/>
        <v>14.788747306863606</v>
      </c>
      <c r="BV30" s="19">
        <f t="shared" si="41"/>
        <v>61.553659587565313</v>
      </c>
      <c r="BW30" s="19">
        <f t="shared" si="41"/>
        <v>46.862431517389886</v>
      </c>
      <c r="BX30" s="19">
        <f t="shared" si="41"/>
        <v>78.244887657740747</v>
      </c>
      <c r="BY30" s="19">
        <f t="shared" si="41"/>
        <v>140.31857186826701</v>
      </c>
      <c r="BZ30" s="19">
        <f t="shared" si="41"/>
        <v>117.6273437980916</v>
      </c>
      <c r="CA30" s="19">
        <f t="shared" si="41"/>
        <v>117.6273437980916</v>
      </c>
      <c r="CB30" s="19">
        <f t="shared" si="41"/>
        <v>102.93348414896882</v>
      </c>
      <c r="CC30" s="19">
        <f t="shared" si="41"/>
        <v>31.872957833179342</v>
      </c>
      <c r="CD30" s="19">
        <f t="shared" si="41"/>
        <v>7.5383964296706285</v>
      </c>
      <c r="CE30" s="19">
        <f t="shared" ref="CE30:CI30" si="42">(CE11-$CQ$11)^2</f>
        <v>19.763484148968875</v>
      </c>
      <c r="CF30" s="19">
        <f t="shared" si="42"/>
        <v>0.12558941212681438</v>
      </c>
      <c r="CG30" s="19">
        <f t="shared" si="42"/>
        <v>6.4801508156355654</v>
      </c>
      <c r="CH30" s="19">
        <f t="shared" si="42"/>
        <v>28.575589412126746</v>
      </c>
      <c r="CI30" s="19">
        <f t="shared" si="42"/>
        <v>9.8948876577407887</v>
      </c>
      <c r="CJ30" s="19">
        <f t="shared" ref="CJ30:CO30" si="43">(CJ11-$CQ$11)^2</f>
        <v>61.553659587565313</v>
      </c>
      <c r="CK30" s="19">
        <f t="shared" si="43"/>
        <v>175.44629116651259</v>
      </c>
      <c r="CL30" s="19">
        <f t="shared" si="43"/>
        <v>131.00208064019688</v>
      </c>
      <c r="CM30" s="19">
        <f t="shared" si="43"/>
        <v>165.86728531855945</v>
      </c>
      <c r="CN30" s="19">
        <f t="shared" si="43"/>
        <v>214.49401046475825</v>
      </c>
      <c r="CO30" s="19">
        <f t="shared" si="43"/>
        <v>110.50804555247758</v>
      </c>
      <c r="CP30" s="19">
        <f t="shared" ref="CP30" si="44">(CP11-$CQ$11)^2</f>
        <v>4.7478116343490155</v>
      </c>
      <c r="CQ30" s="1"/>
      <c r="CR30" s="1"/>
    </row>
    <row r="31" spans="1:99" x14ac:dyDescent="0.25">
      <c r="A31" s="58" t="s">
        <v>140</v>
      </c>
      <c r="B31" s="58" t="s">
        <v>18</v>
      </c>
      <c r="S31" s="19">
        <f t="shared" ref="S31:AX31" si="45">(S12-$CQ$12)^2</f>
        <v>1.7278410664820496</v>
      </c>
      <c r="T31" s="19">
        <f t="shared" si="45"/>
        <v>0.23573580332408345</v>
      </c>
      <c r="U31" s="19">
        <f t="shared" si="45"/>
        <v>7.2120515927976712</v>
      </c>
      <c r="V31" s="19">
        <f t="shared" si="45"/>
        <v>19.487577908587426</v>
      </c>
      <c r="W31" s="19">
        <f t="shared" si="45"/>
        <v>26.157841066482181</v>
      </c>
      <c r="X31" s="19">
        <f t="shared" si="45"/>
        <v>16.928893698061092</v>
      </c>
      <c r="Y31" s="19">
        <f t="shared" si="45"/>
        <v>29.316525277008516</v>
      </c>
      <c r="Z31" s="19">
        <f t="shared" si="45"/>
        <v>27.190735803324305</v>
      </c>
      <c r="AA31" s="19">
        <f t="shared" si="45"/>
        <v>121.31863054016658</v>
      </c>
      <c r="AB31" s="19">
        <f t="shared" si="45"/>
        <v>38.619683171745393</v>
      </c>
      <c r="AC31" s="19">
        <f t="shared" si="45"/>
        <v>134.89599896121925</v>
      </c>
      <c r="AD31" s="19">
        <f t="shared" si="45"/>
        <v>182.64099896121928</v>
      </c>
      <c r="AE31" s="19">
        <f t="shared" si="45"/>
        <v>116.95284106648238</v>
      </c>
      <c r="AF31" s="19">
        <f t="shared" si="45"/>
        <v>269.43494632964052</v>
      </c>
      <c r="AG31" s="19">
        <f t="shared" si="45"/>
        <v>269.43494632964052</v>
      </c>
      <c r="AH31" s="19">
        <f t="shared" si="45"/>
        <v>303.26389369806162</v>
      </c>
      <c r="AI31" s="19">
        <f t="shared" si="45"/>
        <v>179.94810422437723</v>
      </c>
      <c r="AJ31" s="19">
        <f t="shared" si="45"/>
        <v>53.501525277008568</v>
      </c>
      <c r="AK31" s="19">
        <f t="shared" si="45"/>
        <v>31.198104224376561</v>
      </c>
      <c r="AL31" s="19">
        <f t="shared" si="45"/>
        <v>131.91731475069213</v>
      </c>
      <c r="AM31" s="19">
        <f t="shared" si="45"/>
        <v>349.14889369806014</v>
      </c>
      <c r="AN31" s="19">
        <f t="shared" si="45"/>
        <v>427.89099896121797</v>
      </c>
      <c r="AO31" s="19">
        <f t="shared" si="45"/>
        <v>670.06047264542838</v>
      </c>
      <c r="AP31" s="19">
        <f t="shared" si="45"/>
        <v>501.11178843490222</v>
      </c>
      <c r="AQ31" s="19">
        <f t="shared" si="45"/>
        <v>599.54099896121807</v>
      </c>
      <c r="AR31" s="19">
        <f t="shared" si="45"/>
        <v>305.74363054016561</v>
      </c>
      <c r="AS31" s="19">
        <f t="shared" si="45"/>
        <v>224.56599896121833</v>
      </c>
      <c r="AT31" s="19">
        <f t="shared" si="45"/>
        <v>212.73757790858681</v>
      </c>
      <c r="AU31" s="19">
        <f t="shared" si="45"/>
        <v>478.97626211911279</v>
      </c>
      <c r="AV31" s="19">
        <f t="shared" si="45"/>
        <v>395.43415685595494</v>
      </c>
      <c r="AW31" s="19">
        <f t="shared" si="45"/>
        <v>141.26573580332368</v>
      </c>
      <c r="AX31" s="19">
        <f t="shared" si="45"/>
        <v>221.5788936980604</v>
      </c>
      <c r="AY31" s="19">
        <f t="shared" ref="AY31:CD31" si="46">(AY12-$CQ$12)^2</f>
        <v>97.723630540165843</v>
      </c>
      <c r="AZ31" s="19">
        <f t="shared" si="46"/>
        <v>118.49468317174475</v>
      </c>
      <c r="BA31" s="19">
        <f t="shared" si="46"/>
        <v>8.3262621191134691</v>
      </c>
      <c r="BB31" s="19">
        <f t="shared" si="46"/>
        <v>78.952577908586932</v>
      </c>
      <c r="BC31" s="19">
        <f t="shared" si="46"/>
        <v>15.09731475069238</v>
      </c>
      <c r="BD31" s="19">
        <f t="shared" si="46"/>
        <v>3.5552094875345577</v>
      </c>
      <c r="BE31" s="19">
        <f t="shared" si="46"/>
        <v>1.2420515927978244</v>
      </c>
      <c r="BF31" s="19">
        <f t="shared" si="46"/>
        <v>3.5552094875345577</v>
      </c>
      <c r="BG31" s="19">
        <f t="shared" si="46"/>
        <v>0.78415685595564644</v>
      </c>
      <c r="BH31" s="19">
        <f t="shared" si="46"/>
        <v>1.2420515927978244</v>
      </c>
      <c r="BI31" s="19">
        <f t="shared" si="46"/>
        <v>3.5552094875345577</v>
      </c>
      <c r="BJ31" s="19">
        <f t="shared" si="46"/>
        <v>0.78415685595564644</v>
      </c>
      <c r="BK31" s="19">
        <f t="shared" si="46"/>
        <v>3.5552094875345577</v>
      </c>
      <c r="BL31" s="19">
        <f t="shared" si="46"/>
        <v>3.5552094875345577</v>
      </c>
      <c r="BM31" s="19">
        <f t="shared" si="46"/>
        <v>0.78415685595564644</v>
      </c>
      <c r="BN31" s="19">
        <f t="shared" si="46"/>
        <v>15.09731475069238</v>
      </c>
      <c r="BO31" s="19">
        <f t="shared" si="46"/>
        <v>1.3104224376735463E-2</v>
      </c>
      <c r="BP31" s="19">
        <f t="shared" si="46"/>
        <v>1.3104224376735463E-2</v>
      </c>
      <c r="BQ31" s="19">
        <f t="shared" si="46"/>
        <v>9.699946329640003</v>
      </c>
      <c r="BR31" s="19">
        <f t="shared" si="46"/>
        <v>1.2420515927978244</v>
      </c>
      <c r="BS31" s="19">
        <f t="shared" si="46"/>
        <v>1.9196831717451019</v>
      </c>
      <c r="BT31" s="19">
        <f t="shared" si="46"/>
        <v>10.332841066482121</v>
      </c>
      <c r="BU31" s="19">
        <f t="shared" si="46"/>
        <v>13.064420013850548</v>
      </c>
      <c r="BV31" s="19">
        <f t="shared" si="46"/>
        <v>36.173893698061143</v>
      </c>
      <c r="BW31" s="19">
        <f t="shared" si="46"/>
        <v>22.226262119113759</v>
      </c>
      <c r="BX31" s="19">
        <f t="shared" si="46"/>
        <v>47.809946329640148</v>
      </c>
      <c r="BY31" s="19">
        <f t="shared" si="46"/>
        <v>59.513104224377031</v>
      </c>
      <c r="BZ31" s="19">
        <f t="shared" si="46"/>
        <v>75.942051592798123</v>
      </c>
      <c r="CA31" s="19">
        <f t="shared" si="46"/>
        <v>112.66705159279817</v>
      </c>
      <c r="CB31" s="19">
        <f t="shared" si="46"/>
        <v>77.694946329640203</v>
      </c>
      <c r="CC31" s="19">
        <f t="shared" si="46"/>
        <v>72.496262119113865</v>
      </c>
      <c r="CD31" s="19">
        <f t="shared" si="46"/>
        <v>72.496262119113865</v>
      </c>
      <c r="CE31" s="19">
        <f t="shared" ref="CE31:CI31" si="47">(CE12-$CQ$12)^2</f>
        <v>38.619683171745393</v>
      </c>
      <c r="CF31" s="19">
        <f t="shared" si="47"/>
        <v>23.179156855955846</v>
      </c>
      <c r="CG31" s="19">
        <f t="shared" si="47"/>
        <v>0.14863054016619098</v>
      </c>
      <c r="CH31" s="19">
        <f t="shared" si="47"/>
        <v>28.243630540166389</v>
      </c>
      <c r="CI31" s="19">
        <f t="shared" si="47"/>
        <v>0.4699463296398701</v>
      </c>
      <c r="CJ31" s="19">
        <f t="shared" ref="CJ31:CO31" si="48">(CJ12-$CQ$12)^2</f>
        <v>33.421583756540699</v>
      </c>
      <c r="CK31" s="19">
        <f t="shared" si="48"/>
        <v>42.438367382271736</v>
      </c>
      <c r="CL31" s="19">
        <f t="shared" si="48"/>
        <v>39.872577908587481</v>
      </c>
      <c r="CM31" s="19">
        <f t="shared" si="48"/>
        <v>54.481232879347743</v>
      </c>
      <c r="CN31" s="19">
        <f t="shared" si="48"/>
        <v>95.670706563558397</v>
      </c>
      <c r="CO31" s="19">
        <f t="shared" si="48"/>
        <v>66.38675919513723</v>
      </c>
      <c r="CP31" s="19">
        <f t="shared" ref="CP31" si="49">(CP12-$CQ$12)^2</f>
        <v>77.108425861803966</v>
      </c>
      <c r="CQ31" s="47" t="s">
        <v>155</v>
      </c>
      <c r="CR31" s="1"/>
    </row>
    <row r="32" spans="1:99" x14ac:dyDescent="0.25">
      <c r="A32" s="58" t="s">
        <v>124</v>
      </c>
      <c r="B32" s="58" t="s">
        <v>19</v>
      </c>
      <c r="C32" s="19">
        <f t="shared" ref="C32:AH32" si="50">(C13-$CQ$13)^2</f>
        <v>485.45181172547746</v>
      </c>
      <c r="D32" s="19">
        <f t="shared" si="50"/>
        <v>61.355434913883229</v>
      </c>
      <c r="E32" s="19">
        <f t="shared" si="50"/>
        <v>91.514178875235814</v>
      </c>
      <c r="F32" s="19">
        <f t="shared" si="50"/>
        <v>1.2852658317580652</v>
      </c>
      <c r="G32" s="19">
        <f t="shared" si="50"/>
        <v>21.464420421129748</v>
      </c>
      <c r="H32" s="19">
        <f t="shared" si="50"/>
        <v>8.2157006143666518</v>
      </c>
      <c r="I32" s="19">
        <f t="shared" si="50"/>
        <v>16.540724768956245</v>
      </c>
      <c r="J32" s="19">
        <f t="shared" si="50"/>
        <v>0.40157017958413838</v>
      </c>
      <c r="K32" s="19">
        <f t="shared" si="50"/>
        <v>29.888405928376802</v>
      </c>
      <c r="L32" s="19">
        <f t="shared" si="50"/>
        <v>7.6564494066373738</v>
      </c>
      <c r="M32" s="19">
        <f t="shared" si="50"/>
        <v>19.070942160260703</v>
      </c>
      <c r="N32" s="19">
        <f t="shared" si="50"/>
        <v>41.392439744801834</v>
      </c>
      <c r="O32" s="19">
        <f t="shared" si="50"/>
        <v>78.624203029826177</v>
      </c>
      <c r="P32" s="19">
        <f t="shared" si="50"/>
        <v>85.877826218231576</v>
      </c>
      <c r="Q32" s="19">
        <f t="shared" si="50"/>
        <v>68.896014624029107</v>
      </c>
      <c r="R32" s="19">
        <f t="shared" si="50"/>
        <v>84.646666797942046</v>
      </c>
      <c r="S32" s="19">
        <f t="shared" si="50"/>
        <v>85.877826218231846</v>
      </c>
      <c r="T32" s="19">
        <f t="shared" si="50"/>
        <v>96.04710158055066</v>
      </c>
      <c r="U32" s="19">
        <f t="shared" si="50"/>
        <v>72.256159551565162</v>
      </c>
      <c r="V32" s="19">
        <f t="shared" si="50"/>
        <v>65.076956653014349</v>
      </c>
      <c r="W32" s="19">
        <f t="shared" si="50"/>
        <v>89.624637812434528</v>
      </c>
      <c r="X32" s="19">
        <f t="shared" si="50"/>
        <v>102.69178757088875</v>
      </c>
      <c r="Y32" s="19">
        <f t="shared" si="50"/>
        <v>113.78550737765231</v>
      </c>
      <c r="Z32" s="19">
        <f t="shared" si="50"/>
        <v>151.29891317475366</v>
      </c>
      <c r="AA32" s="19">
        <f t="shared" si="50"/>
        <v>150.48000013127543</v>
      </c>
      <c r="AB32" s="19">
        <f t="shared" si="50"/>
        <v>151.29891317475366</v>
      </c>
      <c r="AC32" s="19">
        <f t="shared" si="50"/>
        <v>231.05101462402931</v>
      </c>
      <c r="AD32" s="19">
        <f t="shared" si="50"/>
        <v>242.33239143562332</v>
      </c>
      <c r="AE32" s="19">
        <f t="shared" si="50"/>
        <v>320.42297114576814</v>
      </c>
      <c r="AF32" s="19">
        <f t="shared" si="50"/>
        <v>175.1307006143677</v>
      </c>
      <c r="AG32" s="19">
        <f t="shared" si="50"/>
        <v>114.49775375446386</v>
      </c>
      <c r="AH32" s="19">
        <f t="shared" si="50"/>
        <v>37.622222353497506</v>
      </c>
      <c r="AI32" s="19">
        <f t="shared" ref="AI32:BN32" si="51">(AI13-$CQ$13)^2</f>
        <v>7.8420291167823715</v>
      </c>
      <c r="AJ32" s="19">
        <f t="shared" si="51"/>
        <v>53.772463899390502</v>
      </c>
      <c r="AK32" s="19">
        <f t="shared" si="51"/>
        <v>104.03260882692673</v>
      </c>
      <c r="AL32" s="19">
        <f t="shared" si="51"/>
        <v>420.23514505881087</v>
      </c>
      <c r="AM32" s="19">
        <f t="shared" si="51"/>
        <v>1250.7754832230614</v>
      </c>
      <c r="AN32" s="19">
        <f t="shared" si="51"/>
        <v>983.84504844045284</v>
      </c>
      <c r="AO32" s="19">
        <f t="shared" si="51"/>
        <v>846.78891317475245</v>
      </c>
      <c r="AP32" s="19">
        <f t="shared" si="51"/>
        <v>596.97007259504221</v>
      </c>
      <c r="AQ32" s="19">
        <f t="shared" si="51"/>
        <v>293.53869578344836</v>
      </c>
      <c r="AR32" s="19">
        <f t="shared" si="51"/>
        <v>62.932029116781912</v>
      </c>
      <c r="AS32" s="19">
        <f t="shared" si="51"/>
        <v>17.918043609535761</v>
      </c>
      <c r="AT32" s="19">
        <f t="shared" si="51"/>
        <v>5.9193479573617447</v>
      </c>
      <c r="AU32" s="19">
        <f t="shared" si="51"/>
        <v>14.437246508086353</v>
      </c>
      <c r="AV32" s="19">
        <f t="shared" si="51"/>
        <v>3.9985508559125384</v>
      </c>
      <c r="AW32" s="19">
        <f t="shared" si="51"/>
        <v>0.1113527882797842</v>
      </c>
      <c r="AX32" s="19">
        <f t="shared" si="51"/>
        <v>1.7874527410211609E-2</v>
      </c>
      <c r="AY32" s="19">
        <f t="shared" si="51"/>
        <v>5.4613657845000947E-2</v>
      </c>
      <c r="AZ32" s="19">
        <f t="shared" si="51"/>
        <v>0.49050737765178765</v>
      </c>
      <c r="BA32" s="19">
        <f t="shared" si="51"/>
        <v>2.3522223534972677</v>
      </c>
      <c r="BB32" s="19">
        <f t="shared" si="51"/>
        <v>6.4196136578451606</v>
      </c>
      <c r="BC32" s="19">
        <f t="shared" si="51"/>
        <v>6.0862320153329579</v>
      </c>
      <c r="BD32" s="19">
        <f t="shared" si="51"/>
        <v>2.1521740443184467</v>
      </c>
      <c r="BE32" s="19">
        <f t="shared" si="51"/>
        <v>1.6909421602604975</v>
      </c>
      <c r="BF32" s="19">
        <f t="shared" si="51"/>
        <v>5.6028262182315336</v>
      </c>
      <c r="BG32" s="19">
        <f t="shared" si="51"/>
        <v>10.67347839214464</v>
      </c>
      <c r="BH32" s="19">
        <f t="shared" si="51"/>
        <v>1.4408696964923915</v>
      </c>
      <c r="BI32" s="19">
        <f t="shared" si="51"/>
        <v>9.9276675068237525E-3</v>
      </c>
      <c r="BJ32" s="19">
        <f t="shared" si="51"/>
        <v>0.1113527882797842</v>
      </c>
      <c r="BK32" s="19">
        <f t="shared" si="51"/>
        <v>3.3597827399704991</v>
      </c>
      <c r="BL32" s="19">
        <f t="shared" si="51"/>
        <v>1.4391305660575067</v>
      </c>
      <c r="BM32" s="19">
        <f t="shared" si="51"/>
        <v>0.32070061436671737</v>
      </c>
      <c r="BN32" s="19">
        <f t="shared" si="51"/>
        <v>3.9855203738702986E-2</v>
      </c>
      <c r="BO32" s="19">
        <f t="shared" ref="BO32:CD32" si="52">(BO13-$CQ$13)^2</f>
        <v>0.16028998634741623</v>
      </c>
      <c r="BP32" s="19">
        <f t="shared" si="52"/>
        <v>1.8687682472170501</v>
      </c>
      <c r="BQ32" s="19">
        <f t="shared" si="52"/>
        <v>0.87178757088851566</v>
      </c>
      <c r="BR32" s="19">
        <f t="shared" si="52"/>
        <v>1.6909421602604975</v>
      </c>
      <c r="BS32" s="19">
        <f t="shared" si="52"/>
        <v>4.1359180056712139</v>
      </c>
      <c r="BT32" s="19">
        <f t="shared" si="52"/>
        <v>11.562463899390972</v>
      </c>
      <c r="BU32" s="19">
        <f t="shared" si="52"/>
        <v>10.892391435622891</v>
      </c>
      <c r="BV32" s="19">
        <f t="shared" si="52"/>
        <v>30.991811725478037</v>
      </c>
      <c r="BW32" s="19">
        <f t="shared" si="52"/>
        <v>24.34135278828002</v>
      </c>
      <c r="BX32" s="19">
        <f t="shared" si="52"/>
        <v>6.0862320153329579</v>
      </c>
      <c r="BY32" s="19">
        <f t="shared" si="52"/>
        <v>14.442753754463489</v>
      </c>
      <c r="BZ32" s="19">
        <f t="shared" si="52"/>
        <v>27.391570179584352</v>
      </c>
      <c r="CA32" s="19">
        <f t="shared" si="52"/>
        <v>13.940483223062548</v>
      </c>
      <c r="CB32" s="19">
        <f t="shared" si="52"/>
        <v>1.6053624501155734</v>
      </c>
      <c r="CC32" s="19">
        <f t="shared" si="52"/>
        <v>1.4408696964923915</v>
      </c>
      <c r="CD32" s="19">
        <f t="shared" si="52"/>
        <v>4.1359180056712139</v>
      </c>
      <c r="CE32" s="19">
        <f t="shared" ref="CE32:CI32" si="53">(CE13-$CQ$13)^2</f>
        <v>1.3619566530141334</v>
      </c>
      <c r="CF32" s="19">
        <f t="shared" si="53"/>
        <v>515.27355085591182</v>
      </c>
      <c r="CG32" s="19">
        <f t="shared" si="53"/>
        <v>46.689492884897774</v>
      </c>
      <c r="CH32" s="19">
        <f t="shared" si="53"/>
        <v>32.866956653014</v>
      </c>
      <c r="CI32" s="19">
        <f t="shared" si="53"/>
        <v>83.411159551564268</v>
      </c>
      <c r="CJ32" s="19">
        <f t="shared" ref="CJ32:CO32" si="54">(CJ13-$CQ$13)^2</f>
        <v>4.4115218704055019</v>
      </c>
      <c r="CK32" s="19">
        <f t="shared" si="54"/>
        <v>6.4196136578451606</v>
      </c>
      <c r="CL32" s="19">
        <f t="shared" si="54"/>
        <v>0.93514505881119148</v>
      </c>
      <c r="CM32" s="19">
        <f t="shared" si="54"/>
        <v>0.75048322306235804</v>
      </c>
      <c r="CN32" s="19">
        <f t="shared" si="54"/>
        <v>43.996304479100644</v>
      </c>
      <c r="CO32" s="19">
        <f t="shared" si="54"/>
        <v>39.266570179583844</v>
      </c>
      <c r="CP32" s="19">
        <f t="shared" ref="CP32" si="55">(CP13-$CQ$13)^2</f>
        <v>57.754492884897935</v>
      </c>
      <c r="CQ32" s="1" t="s">
        <v>162</v>
      </c>
      <c r="CR32" s="1"/>
    </row>
    <row r="33" spans="1:98" x14ac:dyDescent="0.25">
      <c r="A33" s="58" t="s">
        <v>154</v>
      </c>
      <c r="B33" s="58" t="s">
        <v>151</v>
      </c>
      <c r="C33" s="20">
        <f t="shared" ref="C33:AH33" si="56">(C14-$CQ$14)^2</f>
        <v>90556262.645899102</v>
      </c>
      <c r="D33" s="20">
        <f t="shared" si="56"/>
        <v>89399018.782855615</v>
      </c>
      <c r="E33" s="20">
        <f t="shared" si="56"/>
        <v>87669616.013942584</v>
      </c>
      <c r="F33" s="20">
        <f t="shared" si="56"/>
        <v>85220692.592420831</v>
      </c>
      <c r="G33" s="20">
        <f t="shared" si="56"/>
        <v>82950298.286768675</v>
      </c>
      <c r="H33" s="20">
        <f t="shared" si="56"/>
        <v>80847169.983725175</v>
      </c>
      <c r="I33" s="20">
        <f t="shared" si="56"/>
        <v>78538685.168290406</v>
      </c>
      <c r="J33" s="20">
        <f t="shared" si="56"/>
        <v>73796783.625029519</v>
      </c>
      <c r="K33" s="20">
        <f t="shared" si="56"/>
        <v>71869793.907855615</v>
      </c>
      <c r="L33" s="20">
        <f t="shared" si="56"/>
        <v>69944877.795464292</v>
      </c>
      <c r="M33" s="20">
        <f t="shared" si="56"/>
        <v>66425848.629159972</v>
      </c>
      <c r="N33" s="20">
        <f t="shared" si="56"/>
        <v>62196967.972855613</v>
      </c>
      <c r="O33" s="20">
        <f t="shared" si="56"/>
        <v>59254668.960681714</v>
      </c>
      <c r="P33" s="20">
        <f t="shared" si="56"/>
        <v>55769611.582855619</v>
      </c>
      <c r="Q33" s="20">
        <f t="shared" si="56"/>
        <v>51709120.971986055</v>
      </c>
      <c r="R33" s="20">
        <f t="shared" si="56"/>
        <v>47614215.093290403</v>
      </c>
      <c r="S33" s="20">
        <f t="shared" si="56"/>
        <v>43126873.79155127</v>
      </c>
      <c r="T33" s="20">
        <f t="shared" si="56"/>
        <v>37971543.389377363</v>
      </c>
      <c r="U33" s="20">
        <f t="shared" si="56"/>
        <v>32394372.425246924</v>
      </c>
      <c r="V33" s="20">
        <f t="shared" si="56"/>
        <v>27048377.170464315</v>
      </c>
      <c r="W33" s="20">
        <f t="shared" si="56"/>
        <v>21272438.972638234</v>
      </c>
      <c r="X33" s="20">
        <f t="shared" si="56"/>
        <v>14488722.333942579</v>
      </c>
      <c r="Y33" s="20">
        <f t="shared" si="56"/>
        <v>8417573.2258991003</v>
      </c>
      <c r="Z33" s="20">
        <f t="shared" si="56"/>
        <v>3175899.7806817098</v>
      </c>
      <c r="AA33" s="20">
        <f t="shared" si="56"/>
        <v>694231.29655127611</v>
      </c>
      <c r="AB33" s="20">
        <f t="shared" si="56"/>
        <v>36212.021551275953</v>
      </c>
      <c r="AC33" s="20">
        <f t="shared" si="56"/>
        <v>2653623.2935078</v>
      </c>
      <c r="AD33" s="20">
        <f t="shared" si="56"/>
        <v>10997809.643290406</v>
      </c>
      <c r="AE33" s="20">
        <f t="shared" si="56"/>
        <v>23061072.642203446</v>
      </c>
      <c r="AF33" s="20">
        <f t="shared" si="56"/>
        <v>38529264.37046431</v>
      </c>
      <c r="AG33" s="20">
        <f t="shared" si="56"/>
        <v>50906720.456768669</v>
      </c>
      <c r="AH33" s="20">
        <f t="shared" si="56"/>
        <v>64821733.926986054</v>
      </c>
      <c r="AI33" s="20">
        <f t="shared" ref="AI33:BN33" si="57">(AI14-$CQ$14)^2</f>
        <v>75528172.025899097</v>
      </c>
      <c r="AJ33" s="20">
        <f t="shared" si="57"/>
        <v>91326588.375029519</v>
      </c>
      <c r="AK33" s="20">
        <f t="shared" si="57"/>
        <v>105007045.90633392</v>
      </c>
      <c r="AL33" s="20">
        <f t="shared" si="57"/>
        <v>104532109.67850782</v>
      </c>
      <c r="AM33" s="20">
        <f t="shared" si="57"/>
        <v>98527353.317638248</v>
      </c>
      <c r="AN33" s="20">
        <f t="shared" si="57"/>
        <v>90447604.786116496</v>
      </c>
      <c r="AO33" s="20">
        <f t="shared" si="57"/>
        <v>85238955.896768644</v>
      </c>
      <c r="AP33" s="20">
        <f t="shared" si="57"/>
        <v>75897106.915464327</v>
      </c>
      <c r="AQ33" s="20">
        <f t="shared" si="57"/>
        <v>68697484.46872519</v>
      </c>
      <c r="AR33" s="20">
        <f t="shared" si="57"/>
        <v>45449097.28176868</v>
      </c>
      <c r="AS33" s="20">
        <f t="shared" si="57"/>
        <v>42007179.241116516</v>
      </c>
      <c r="AT33" s="20">
        <f t="shared" si="57"/>
        <v>34385259.471986063</v>
      </c>
      <c r="AU33" s="20">
        <f t="shared" si="57"/>
        <v>29785338.438290417</v>
      </c>
      <c r="AV33" s="20">
        <f t="shared" si="57"/>
        <v>26641026.146768674</v>
      </c>
      <c r="AW33" s="20">
        <f t="shared" si="57"/>
        <v>25926371.894377362</v>
      </c>
      <c r="AX33" s="20">
        <f t="shared" si="57"/>
        <v>21252971.900246937</v>
      </c>
      <c r="AY33" s="20">
        <f t="shared" si="57"/>
        <v>13858454.825899113</v>
      </c>
      <c r="AZ33" s="20">
        <f t="shared" si="57"/>
        <v>10451607.269812135</v>
      </c>
      <c r="BA33" s="20">
        <f t="shared" si="57"/>
        <v>10130181.244377375</v>
      </c>
      <c r="BB33" s="20">
        <f t="shared" si="57"/>
        <v>8032092.00459476</v>
      </c>
      <c r="BC33" s="20">
        <f t="shared" si="57"/>
        <v>6801635.6522034435</v>
      </c>
      <c r="BD33" s="20">
        <f t="shared" si="57"/>
        <v>5146975.0302469265</v>
      </c>
      <c r="BE33" s="20">
        <f t="shared" si="57"/>
        <v>4317230.255246928</v>
      </c>
      <c r="BF33" s="20">
        <f t="shared" si="57"/>
        <v>3593657.8845947594</v>
      </c>
      <c r="BG33" s="20">
        <f t="shared" si="57"/>
        <v>1777141.1198121482</v>
      </c>
      <c r="BH33" s="20">
        <f t="shared" si="57"/>
        <v>1318580.4085077974</v>
      </c>
      <c r="BI33" s="20">
        <f t="shared" si="57"/>
        <v>1274402.9393773635</v>
      </c>
      <c r="BJ33" s="20">
        <f t="shared" si="57"/>
        <v>651240.22829040745</v>
      </c>
      <c r="BK33" s="20">
        <f t="shared" si="57"/>
        <v>535816.04350779869</v>
      </c>
      <c r="BL33" s="20">
        <f t="shared" si="57"/>
        <v>418990.25415997155</v>
      </c>
      <c r="BM33" s="20">
        <f t="shared" si="57"/>
        <v>391869.19568171154</v>
      </c>
      <c r="BN33" s="20">
        <f t="shared" si="57"/>
        <v>181301.0117686672</v>
      </c>
      <c r="BO33" s="20">
        <f t="shared" ref="BO33:CD33" si="58">(BO14-$CQ$14)^2</f>
        <v>67649.182855624342</v>
      </c>
      <c r="BP33" s="20">
        <f t="shared" si="58"/>
        <v>202405.1198121458</v>
      </c>
      <c r="BQ33" s="20">
        <f t="shared" si="58"/>
        <v>239311.32263823206</v>
      </c>
      <c r="BR33" s="20">
        <f t="shared" si="58"/>
        <v>229627.43133388425</v>
      </c>
      <c r="BS33" s="20">
        <f t="shared" si="58"/>
        <v>254716.60415997118</v>
      </c>
      <c r="BT33" s="20">
        <f t="shared" si="58"/>
        <v>193859.30415997317</v>
      </c>
      <c r="BU33" s="20">
        <f t="shared" si="58"/>
        <v>39758.19263823262</v>
      </c>
      <c r="BV33" s="20">
        <f t="shared" si="58"/>
        <v>17900.98568171075</v>
      </c>
      <c r="BW33" s="20">
        <f t="shared" si="58"/>
        <v>7395.065246928275</v>
      </c>
      <c r="BX33" s="20">
        <f t="shared" si="58"/>
        <v>21.11002953687116</v>
      </c>
      <c r="BY33" s="20">
        <f t="shared" si="58"/>
        <v>252913.87633388367</v>
      </c>
      <c r="BZ33" s="20">
        <f t="shared" si="58"/>
        <v>344223.26720345003</v>
      </c>
      <c r="CA33" s="20">
        <f t="shared" si="58"/>
        <v>331897.47198605828</v>
      </c>
      <c r="CB33" s="20">
        <f t="shared" si="58"/>
        <v>302505.97829040571</v>
      </c>
      <c r="CC33" s="20">
        <f t="shared" si="58"/>
        <v>240497.49046431849</v>
      </c>
      <c r="CD33" s="20">
        <f t="shared" si="58"/>
        <v>660327.59263823205</v>
      </c>
      <c r="CE33" s="20">
        <f t="shared" ref="CE33:CI33" si="59">(CE14-$CQ$14)^2</f>
        <v>863051.09785562265</v>
      </c>
      <c r="CF33" s="20">
        <f t="shared" si="59"/>
        <v>1137220.5513338826</v>
      </c>
      <c r="CG33" s="20">
        <f t="shared" si="59"/>
        <v>1118740.7867686674</v>
      </c>
      <c r="CH33" s="20">
        <f t="shared" si="59"/>
        <v>1470897.0226382336</v>
      </c>
      <c r="CI33" s="20">
        <f t="shared" si="59"/>
        <v>1216179.8269860595</v>
      </c>
      <c r="CJ33" s="20">
        <f t="shared" ref="CJ33:CO33" si="60">(CJ14-$CQ$14)^2</f>
        <v>1360035.1161164937</v>
      </c>
      <c r="CK33" s="20">
        <f t="shared" si="60"/>
        <v>796565.95111649553</v>
      </c>
      <c r="CL33" s="20">
        <f t="shared" si="60"/>
        <v>723869.88785562455</v>
      </c>
      <c r="CM33" s="20">
        <f t="shared" si="60"/>
        <v>731376.33568171097</v>
      </c>
      <c r="CN33" s="20">
        <f t="shared" si="60"/>
        <v>414099.24459475343</v>
      </c>
      <c r="CO33" s="20">
        <f t="shared" si="60"/>
        <v>136904.02176866683</v>
      </c>
      <c r="CP33" s="20">
        <f t="shared" ref="CP33" si="61">(CP14-$CQ$14)^2</f>
        <v>136904.02176866683</v>
      </c>
      <c r="CQ33" s="1" t="s">
        <v>163</v>
      </c>
      <c r="CR33" s="1"/>
    </row>
    <row r="34" spans="1:98" x14ac:dyDescent="0.25">
      <c r="A34" s="58" t="s">
        <v>127</v>
      </c>
      <c r="B34" s="58" t="s">
        <v>130</v>
      </c>
      <c r="C34" s="19">
        <f t="shared" ref="C34:AH34" si="62">(C15-$CQ$15)^2</f>
        <v>0.68716082726697303</v>
      </c>
      <c r="D34" s="19">
        <f t="shared" si="62"/>
        <v>4.0330910108544193</v>
      </c>
      <c r="E34" s="19">
        <f t="shared" si="62"/>
        <v>11.482685058703645</v>
      </c>
      <c r="F34" s="19">
        <f t="shared" si="62"/>
        <v>33.257043344705188</v>
      </c>
      <c r="G34" s="19">
        <f t="shared" si="62"/>
        <v>2.3994368726464659</v>
      </c>
      <c r="H34" s="19">
        <f t="shared" si="62"/>
        <v>3.6168815811896495</v>
      </c>
      <c r="I34" s="19">
        <f t="shared" si="62"/>
        <v>27.085945771105287</v>
      </c>
      <c r="J34" s="19">
        <f t="shared" si="62"/>
        <v>52.986859358524356</v>
      </c>
      <c r="K34" s="19">
        <f t="shared" si="62"/>
        <v>4.6314736618052752</v>
      </c>
      <c r="L34" s="19">
        <f t="shared" si="62"/>
        <v>16.738932239454392</v>
      </c>
      <c r="M34" s="19">
        <f t="shared" si="62"/>
        <v>18.19674394574924</v>
      </c>
      <c r="N34" s="19">
        <f t="shared" si="62"/>
        <v>50.019097983896636</v>
      </c>
      <c r="O34" s="19">
        <f t="shared" si="62"/>
        <v>15.979097944454255</v>
      </c>
      <c r="P34" s="19">
        <f t="shared" si="62"/>
        <v>25.119575555878058</v>
      </c>
      <c r="Q34" s="19">
        <f t="shared" si="62"/>
        <v>50.934341834617989</v>
      </c>
      <c r="R34" s="19">
        <f t="shared" si="62"/>
        <v>55.951154849546654</v>
      </c>
      <c r="S34" s="19">
        <f t="shared" si="62"/>
        <v>30.033495334152846</v>
      </c>
      <c r="T34" s="19">
        <f t="shared" si="62"/>
        <v>68.286227237553305</v>
      </c>
      <c r="U34" s="19">
        <f t="shared" si="62"/>
        <v>48.424946010707366</v>
      </c>
      <c r="V34" s="19">
        <f t="shared" si="62"/>
        <v>69.829592561255353</v>
      </c>
      <c r="W34" s="19">
        <f t="shared" si="62"/>
        <v>19.742131220022724</v>
      </c>
      <c r="X34" s="19">
        <f t="shared" si="62"/>
        <v>32.198732725153157</v>
      </c>
      <c r="Y34" s="19">
        <f t="shared" si="62"/>
        <v>37.8541514240532</v>
      </c>
      <c r="Z34" s="19">
        <f t="shared" si="62"/>
        <v>95.613616727792703</v>
      </c>
      <c r="AA34" s="19">
        <f t="shared" si="62"/>
        <v>89.086707251927265</v>
      </c>
      <c r="AB34" s="19">
        <f t="shared" si="62"/>
        <v>107.03863175670081</v>
      </c>
      <c r="AC34" s="19">
        <f t="shared" si="62"/>
        <v>139.58039580830811</v>
      </c>
      <c r="AD34" s="19">
        <f t="shared" si="62"/>
        <v>199.814259875722</v>
      </c>
      <c r="AE34" s="19">
        <f t="shared" si="62"/>
        <v>133.94659697229989</v>
      </c>
      <c r="AF34" s="19">
        <f t="shared" si="62"/>
        <v>102.99031296260057</v>
      </c>
      <c r="AG34" s="19">
        <f t="shared" si="62"/>
        <v>99.697381347524214</v>
      </c>
      <c r="AH34" s="19">
        <f t="shared" si="62"/>
        <v>48.511583151503906</v>
      </c>
      <c r="AI34" s="19">
        <f t="shared" ref="AI34:BN34" si="63">(AI15-$CQ$15)^2</f>
        <v>34.517005197318277</v>
      </c>
      <c r="AJ34" s="19">
        <f t="shared" si="63"/>
        <v>17.919181134986243</v>
      </c>
      <c r="AK34" s="19">
        <f t="shared" si="63"/>
        <v>15.368837609069219</v>
      </c>
      <c r="AL34" s="19">
        <f t="shared" si="63"/>
        <v>5.7849968629217754</v>
      </c>
      <c r="AM34" s="19">
        <f t="shared" si="63"/>
        <v>5.0909856610972701</v>
      </c>
      <c r="AN34" s="19">
        <f t="shared" si="63"/>
        <v>43.188089793145934</v>
      </c>
      <c r="AO34" s="19">
        <f t="shared" si="63"/>
        <v>35.302939568614519</v>
      </c>
      <c r="AP34" s="19">
        <f t="shared" si="63"/>
        <v>57.727605077792667</v>
      </c>
      <c r="AQ34" s="19">
        <f t="shared" si="63"/>
        <v>30.893203588117398</v>
      </c>
      <c r="AR34" s="19">
        <f t="shared" si="63"/>
        <v>42.983099664719923</v>
      </c>
      <c r="AS34" s="19">
        <f t="shared" si="63"/>
        <v>13.896696268489055</v>
      </c>
      <c r="AT34" s="19">
        <f t="shared" si="63"/>
        <v>3.0805094065794076</v>
      </c>
      <c r="AU34" s="19">
        <f t="shared" si="63"/>
        <v>8.9936267547878259</v>
      </c>
      <c r="AV34" s="19">
        <f t="shared" si="63"/>
        <v>11.334788995647141</v>
      </c>
      <c r="AW34" s="19">
        <f t="shared" si="63"/>
        <v>0.2906314713612706</v>
      </c>
      <c r="AX34" s="19">
        <f t="shared" si="63"/>
        <v>0.32142092848037856</v>
      </c>
      <c r="AY34" s="19">
        <f t="shared" si="63"/>
        <v>0.11439414431477461</v>
      </c>
      <c r="AZ34" s="19">
        <f t="shared" si="63"/>
        <v>1.0003824047853948E-2</v>
      </c>
      <c r="BA34" s="19">
        <f t="shared" si="63"/>
        <v>9.5448134150563355</v>
      </c>
      <c r="BB34" s="19">
        <f t="shared" si="63"/>
        <v>18.209251601842404</v>
      </c>
      <c r="BC34" s="19">
        <f t="shared" si="63"/>
        <v>0.16376853767631663</v>
      </c>
      <c r="BD34" s="19">
        <f t="shared" si="63"/>
        <v>6.6106229561846881</v>
      </c>
      <c r="BE34" s="19">
        <f t="shared" si="63"/>
        <v>1.8669081127969527</v>
      </c>
      <c r="BF34" s="19">
        <f t="shared" si="63"/>
        <v>23.958397631349957</v>
      </c>
      <c r="BG34" s="19">
        <f t="shared" si="63"/>
        <v>5.0352807844241978</v>
      </c>
      <c r="BH34" s="19">
        <f t="shared" si="63"/>
        <v>10.383151922762806</v>
      </c>
      <c r="BI34" s="19">
        <f t="shared" si="63"/>
        <v>7.9501797003588015</v>
      </c>
      <c r="BJ34" s="19">
        <f t="shared" si="63"/>
        <v>19.476369702103</v>
      </c>
      <c r="BK34" s="19">
        <f t="shared" si="63"/>
        <v>11.648189005038192</v>
      </c>
      <c r="BL34" s="19">
        <f t="shared" si="63"/>
        <v>19.433917592645876</v>
      </c>
      <c r="BM34" s="19">
        <f t="shared" si="63"/>
        <v>16.770675710675285</v>
      </c>
      <c r="BN34" s="19">
        <f t="shared" si="63"/>
        <v>56.007397875316435</v>
      </c>
      <c r="BO34" s="19">
        <f t="shared" ref="BO34:CD34" si="64">(BO15-$CQ$15)^2</f>
        <v>38.105993391887964</v>
      </c>
      <c r="BP34" s="19">
        <f t="shared" si="64"/>
        <v>36.308915747967689</v>
      </c>
      <c r="BQ34" s="19">
        <f t="shared" si="64"/>
        <v>45.137521919284268</v>
      </c>
      <c r="BR34" s="19">
        <f t="shared" si="64"/>
        <v>39.119990912608394</v>
      </c>
      <c r="BS34" s="19">
        <f t="shared" si="64"/>
        <v>23.642394872427968</v>
      </c>
      <c r="BT34" s="19">
        <f t="shared" si="64"/>
        <v>15.838110728921222</v>
      </c>
      <c r="BU34" s="19">
        <f t="shared" si="64"/>
        <v>5.2556976017045134</v>
      </c>
      <c r="BV34" s="19">
        <f t="shared" si="64"/>
        <v>47.902132818254081</v>
      </c>
      <c r="BW34" s="19">
        <f t="shared" si="64"/>
        <v>34.081108785767427</v>
      </c>
      <c r="BX34" s="19">
        <f t="shared" si="64"/>
        <v>23.248168254617951</v>
      </c>
      <c r="BY34" s="19">
        <f t="shared" si="64"/>
        <v>0.55570500173949944</v>
      </c>
      <c r="BZ34" s="19">
        <f t="shared" si="64"/>
        <v>21.862662982415657</v>
      </c>
      <c r="CA34" s="19">
        <f t="shared" si="64"/>
        <v>24.619072253846813</v>
      </c>
      <c r="CB34" s="19">
        <f t="shared" si="64"/>
        <v>5.6502934525169373</v>
      </c>
      <c r="CC34" s="19">
        <f t="shared" si="64"/>
        <v>17.334062636354211</v>
      </c>
      <c r="CD34" s="19">
        <f t="shared" si="64"/>
        <v>31.926342315945845</v>
      </c>
      <c r="CE34" s="19">
        <f t="shared" ref="CE34:CI34" si="65">(CE15-$CQ$15)^2</f>
        <v>54.482822930042254</v>
      </c>
      <c r="CF34" s="19">
        <f t="shared" si="65"/>
        <v>72.229872283794677</v>
      </c>
      <c r="CG34" s="19">
        <f t="shared" si="65"/>
        <v>42.49080491720305</v>
      </c>
      <c r="CH34" s="19">
        <f t="shared" si="65"/>
        <v>75.563177910421317</v>
      </c>
      <c r="CI34" s="19">
        <f t="shared" si="65"/>
        <v>71.654658493459209</v>
      </c>
      <c r="CJ34" s="19">
        <f t="shared" ref="CJ34:CO34" si="66">(CJ15-$CQ$15)^2</f>
        <v>0.87723956883648779</v>
      </c>
      <c r="CK34" s="19">
        <f t="shared" si="66"/>
        <v>1.7587132718334511</v>
      </c>
      <c r="CL34" s="19">
        <f t="shared" si="66"/>
        <v>75.84070213506773</v>
      </c>
      <c r="CM34" s="19">
        <f t="shared" si="66"/>
        <v>18.168465831905962</v>
      </c>
      <c r="CN34" s="19">
        <f t="shared" si="66"/>
        <v>0.2849926541106404</v>
      </c>
      <c r="CO34" s="19">
        <f t="shared" si="66"/>
        <v>0.20681861028363488</v>
      </c>
      <c r="CP34" s="19">
        <f t="shared" ref="CP34" si="67">(CP15-$CQ$15)^2</f>
        <v>1.6158956252584876E-3</v>
      </c>
      <c r="CQ34" s="8" t="s">
        <v>164</v>
      </c>
    </row>
    <row r="35" spans="1:98" x14ac:dyDescent="0.25">
      <c r="A35" s="58" t="s">
        <v>128</v>
      </c>
      <c r="B35" s="58" t="s">
        <v>131</v>
      </c>
      <c r="C35" s="19">
        <f t="shared" ref="C35:AH35" si="68">(C16-$CQ$16)^2</f>
        <v>8.4526252028543496</v>
      </c>
      <c r="D35" s="19">
        <f t="shared" si="68"/>
        <v>1.9658501789492298</v>
      </c>
      <c r="E35" s="19">
        <f t="shared" si="68"/>
        <v>0.29439751229940098</v>
      </c>
      <c r="F35" s="19">
        <f t="shared" si="68"/>
        <v>13.598174031611826</v>
      </c>
      <c r="G35" s="19">
        <f t="shared" si="68"/>
        <v>6.935196293763406</v>
      </c>
      <c r="H35" s="19">
        <f t="shared" si="68"/>
        <v>0.26510212192168015</v>
      </c>
      <c r="I35" s="19">
        <f t="shared" si="68"/>
        <v>7.6505916985987108</v>
      </c>
      <c r="J35" s="19">
        <f t="shared" si="68"/>
        <v>97.296492615367839</v>
      </c>
      <c r="K35" s="19">
        <f t="shared" si="68"/>
        <v>4.9678915489045821</v>
      </c>
      <c r="L35" s="19">
        <f t="shared" si="68"/>
        <v>5.9825851063272451</v>
      </c>
      <c r="M35" s="19">
        <f t="shared" si="68"/>
        <v>5.1738266220807283</v>
      </c>
      <c r="N35" s="19">
        <f t="shared" si="68"/>
        <v>10.639977343122387</v>
      </c>
      <c r="O35" s="19">
        <f t="shared" si="68"/>
        <v>1.1748187181174577E-2</v>
      </c>
      <c r="P35" s="19">
        <f t="shared" si="68"/>
        <v>10.792870792556812</v>
      </c>
      <c r="Q35" s="19">
        <f t="shared" si="68"/>
        <v>13.190313881684018</v>
      </c>
      <c r="R35" s="19">
        <f t="shared" si="68"/>
        <v>18.85787552989947</v>
      </c>
      <c r="S35" s="19">
        <f t="shared" si="68"/>
        <v>15.366045641114747</v>
      </c>
      <c r="T35" s="19">
        <f t="shared" si="68"/>
        <v>159.92561306315613</v>
      </c>
      <c r="U35" s="19">
        <f t="shared" si="68"/>
        <v>60.224911777086859</v>
      </c>
      <c r="V35" s="19">
        <f t="shared" si="68"/>
        <v>25.679757897167772</v>
      </c>
      <c r="W35" s="19">
        <f t="shared" si="68"/>
        <v>22.982947943261951</v>
      </c>
      <c r="X35" s="19">
        <f t="shared" si="68"/>
        <v>32.052577075202151</v>
      </c>
      <c r="Y35" s="19">
        <f t="shared" si="68"/>
        <v>51.550526590327721</v>
      </c>
      <c r="Z35" s="19">
        <f t="shared" si="68"/>
        <v>86.832779751206857</v>
      </c>
      <c r="AA35" s="19">
        <f t="shared" si="68"/>
        <v>94.178412769560325</v>
      </c>
      <c r="AB35" s="19">
        <f t="shared" si="68"/>
        <v>168.54225059461649</v>
      </c>
      <c r="AC35" s="19">
        <f t="shared" si="68"/>
        <v>327.54421709985036</v>
      </c>
      <c r="AD35" s="19">
        <f t="shared" si="68"/>
        <v>434.90106832791241</v>
      </c>
      <c r="AE35" s="19">
        <f t="shared" si="68"/>
        <v>291.69559360386114</v>
      </c>
      <c r="AF35" s="19">
        <f t="shared" si="68"/>
        <v>265.81391169327253</v>
      </c>
      <c r="AG35" s="19">
        <f t="shared" si="68"/>
        <v>311.43199450492313</v>
      </c>
      <c r="AH35" s="19">
        <f t="shared" si="68"/>
        <v>157.18923547849826</v>
      </c>
      <c r="AI35" s="19">
        <f t="shared" ref="AI35:BN35" si="69">(AI16-$CQ$16)^2</f>
        <v>112.56725150863048</v>
      </c>
      <c r="AJ35" s="19">
        <f t="shared" si="69"/>
        <v>89.019417038562764</v>
      </c>
      <c r="AK35" s="19">
        <f t="shared" si="69"/>
        <v>49.301672320782295</v>
      </c>
      <c r="AL35" s="19">
        <f t="shared" si="69"/>
        <v>7.2276151390182566</v>
      </c>
      <c r="AM35" s="19">
        <f t="shared" si="69"/>
        <v>27.249004037163793</v>
      </c>
      <c r="AN35" s="19">
        <f t="shared" si="69"/>
        <v>304.74380990634472</v>
      </c>
      <c r="AO35" s="19">
        <f t="shared" si="69"/>
        <v>164.17896415705761</v>
      </c>
      <c r="AP35" s="19">
        <f t="shared" si="69"/>
        <v>207.75506887387419</v>
      </c>
      <c r="AQ35" s="19">
        <f t="shared" si="69"/>
        <v>131.34162531269604</v>
      </c>
      <c r="AR35" s="19">
        <f t="shared" si="69"/>
        <v>83.880419284442894</v>
      </c>
      <c r="AS35" s="19">
        <f t="shared" si="69"/>
        <v>8.8429840810205196</v>
      </c>
      <c r="AT35" s="19">
        <f t="shared" si="69"/>
        <v>11.769397821274298</v>
      </c>
      <c r="AU35" s="19">
        <f t="shared" si="69"/>
        <v>14.556265034904531</v>
      </c>
      <c r="AV35" s="19">
        <f t="shared" si="69"/>
        <v>5.6804486647401626</v>
      </c>
      <c r="AW35" s="19">
        <f t="shared" si="69"/>
        <v>5.7243764030396234</v>
      </c>
      <c r="AX35" s="19">
        <f t="shared" si="69"/>
        <v>5.8378937765191132</v>
      </c>
      <c r="AY35" s="19">
        <f t="shared" si="69"/>
        <v>0.28266468431666764</v>
      </c>
      <c r="AZ35" s="19">
        <f t="shared" si="69"/>
        <v>4.9874252073803457E-2</v>
      </c>
      <c r="BA35" s="19">
        <f t="shared" si="69"/>
        <v>1.2160237173461432</v>
      </c>
      <c r="BB35" s="19">
        <f t="shared" si="69"/>
        <v>11.536253832415865</v>
      </c>
      <c r="BC35" s="19">
        <f t="shared" si="69"/>
        <v>2.0891342372151191</v>
      </c>
      <c r="BD35" s="19">
        <f t="shared" si="69"/>
        <v>8.7922208511232682</v>
      </c>
      <c r="BE35" s="19">
        <f t="shared" si="69"/>
        <v>3.1556945925518887E-2</v>
      </c>
      <c r="BF35" s="19">
        <f t="shared" si="69"/>
        <v>12.868231369064986</v>
      </c>
      <c r="BG35" s="19">
        <f t="shared" si="69"/>
        <v>2.5590470724299399</v>
      </c>
      <c r="BH35" s="19">
        <f t="shared" si="69"/>
        <v>5.7256138928819764</v>
      </c>
      <c r="BI35" s="19">
        <f t="shared" si="69"/>
        <v>4.3926417336322059</v>
      </c>
      <c r="BJ35" s="19">
        <f t="shared" si="69"/>
        <v>43.878058417435987</v>
      </c>
      <c r="BK35" s="19">
        <f t="shared" si="69"/>
        <v>6.0845176039529489</v>
      </c>
      <c r="BL35" s="19">
        <f t="shared" si="69"/>
        <v>8.4753140424434452</v>
      </c>
      <c r="BM35" s="19">
        <f t="shared" si="69"/>
        <v>10.151088018853949</v>
      </c>
      <c r="BN35" s="19">
        <f t="shared" si="69"/>
        <v>68.319871282462216</v>
      </c>
      <c r="BO35" s="19">
        <f t="shared" ref="BO35:CD35" si="70">(BO16-$CQ$16)^2</f>
        <v>55.11355944540626</v>
      </c>
      <c r="BP35" s="19">
        <f t="shared" si="70"/>
        <v>18.420709367337729</v>
      </c>
      <c r="BQ35" s="19">
        <f t="shared" si="70"/>
        <v>41.497129529314691</v>
      </c>
      <c r="BR35" s="19">
        <f t="shared" si="70"/>
        <v>60.145973413249827</v>
      </c>
      <c r="BS35" s="19">
        <f t="shared" si="70"/>
        <v>36.629589436874689</v>
      </c>
      <c r="BT35" s="19">
        <f t="shared" si="70"/>
        <v>11.907386418719424</v>
      </c>
      <c r="BU35" s="19">
        <f t="shared" si="70"/>
        <v>4.8494220851701604</v>
      </c>
      <c r="BV35" s="19">
        <f t="shared" si="70"/>
        <v>157.21251397529565</v>
      </c>
      <c r="BW35" s="19">
        <f t="shared" si="70"/>
        <v>26.153047374684192</v>
      </c>
      <c r="BX35" s="19">
        <f t="shared" si="70"/>
        <v>44.396457456408008</v>
      </c>
      <c r="BY35" s="19">
        <f t="shared" si="70"/>
        <v>0.30984893104869393</v>
      </c>
      <c r="BZ35" s="19">
        <f t="shared" si="70"/>
        <v>60.474939244259197</v>
      </c>
      <c r="CA35" s="19">
        <f t="shared" si="70"/>
        <v>25.072960261007825</v>
      </c>
      <c r="CB35" s="19">
        <f t="shared" si="70"/>
        <v>9.6510310492960443</v>
      </c>
      <c r="CC35" s="19">
        <f t="shared" si="70"/>
        <v>3.3817041499398681</v>
      </c>
      <c r="CD35" s="19">
        <f t="shared" si="70"/>
        <v>52.373307761189238</v>
      </c>
      <c r="CE35" s="19">
        <f t="shared" ref="CE35:CI35" si="71">(CE16-$CQ$16)^2</f>
        <v>25.90083776420547</v>
      </c>
      <c r="CF35" s="19">
        <f t="shared" si="71"/>
        <v>65.243509748917205</v>
      </c>
      <c r="CG35" s="19">
        <f t="shared" si="71"/>
        <v>18.156492537407207</v>
      </c>
      <c r="CH35" s="19">
        <f t="shared" si="71"/>
        <v>146.35079259144104</v>
      </c>
      <c r="CI35" s="19">
        <f t="shared" si="71"/>
        <v>3.0781113698617193</v>
      </c>
      <c r="CJ35" s="19">
        <f t="shared" ref="CJ35:CO35" si="72">(CJ16-$CQ$16)^2</f>
        <v>18.938486395789116</v>
      </c>
      <c r="CK35" s="19">
        <f t="shared" si="72"/>
        <v>3.9271739643306978</v>
      </c>
      <c r="CL35" s="19">
        <f t="shared" si="72"/>
        <v>46.998956239370827</v>
      </c>
      <c r="CM35" s="19">
        <f t="shared" si="72"/>
        <v>7.9613095889831191</v>
      </c>
      <c r="CN35" s="19">
        <f t="shared" si="72"/>
        <v>21.482240839934359</v>
      </c>
      <c r="CO35" s="19">
        <f t="shared" si="72"/>
        <v>0.78740016478471864</v>
      </c>
      <c r="CP35" s="19">
        <f t="shared" ref="CP35" si="73">(CP16-$CQ$16)^2</f>
        <v>2.7978806417465609</v>
      </c>
      <c r="CQ35" s="8" t="s">
        <v>166</v>
      </c>
    </row>
    <row r="36" spans="1:98" x14ac:dyDescent="0.25">
      <c r="A36" s="58" t="s">
        <v>118</v>
      </c>
      <c r="B36" s="58" t="s">
        <v>10</v>
      </c>
      <c r="C36" s="19">
        <f>(C17-$CQ$17)^2</f>
        <v>1.4600694444444438</v>
      </c>
      <c r="D36" s="19">
        <f t="shared" ref="D36:AH36" si="74">(D17-$CQ$17)^2</f>
        <v>0.50173611111111072</v>
      </c>
      <c r="E36" s="19">
        <f t="shared" si="74"/>
        <v>0.98340277777777785</v>
      </c>
      <c r="F36" s="19">
        <f t="shared" si="74"/>
        <v>1.2656250000000004</v>
      </c>
      <c r="G36" s="19">
        <f t="shared" si="74"/>
        <v>4.3750694444444447</v>
      </c>
      <c r="H36" s="19">
        <f t="shared" si="74"/>
        <v>2.0306250000000001</v>
      </c>
      <c r="I36" s="19">
        <f t="shared" si="74"/>
        <v>0.35006944444444432</v>
      </c>
      <c r="J36" s="19">
        <f t="shared" si="74"/>
        <v>0.3117361111111111</v>
      </c>
      <c r="K36" s="19">
        <f t="shared" si="74"/>
        <v>0.91840277777777801</v>
      </c>
      <c r="L36" s="19">
        <f t="shared" si="74"/>
        <v>1.1917361111111109</v>
      </c>
      <c r="M36" s="19">
        <f t="shared" si="74"/>
        <v>1.845069444444444</v>
      </c>
      <c r="N36" s="19">
        <f t="shared" si="74"/>
        <v>0.79506944444444394</v>
      </c>
      <c r="O36" s="19">
        <f t="shared" si="74"/>
        <v>8.5069444444444614E-2</v>
      </c>
      <c r="P36" s="19">
        <f t="shared" si="74"/>
        <v>0.140625</v>
      </c>
      <c r="Q36" s="19">
        <f t="shared" si="74"/>
        <v>0.22562500000000008</v>
      </c>
      <c r="R36" s="19">
        <f t="shared" si="74"/>
        <v>1.9834027777777774</v>
      </c>
      <c r="S36" s="19">
        <f t="shared" si="74"/>
        <v>2.4806250000000021</v>
      </c>
      <c r="T36" s="19">
        <f t="shared" si="74"/>
        <v>4.8767361111111116</v>
      </c>
      <c r="U36" s="19">
        <f t="shared" si="74"/>
        <v>6.97840277777778</v>
      </c>
      <c r="V36" s="19">
        <f t="shared" si="74"/>
        <v>6.1256250000000003</v>
      </c>
      <c r="W36" s="19">
        <f t="shared" si="74"/>
        <v>5.9617361111111125</v>
      </c>
      <c r="X36" s="19">
        <f t="shared" si="74"/>
        <v>4.8767361111111116</v>
      </c>
      <c r="Y36" s="19">
        <f t="shared" si="74"/>
        <v>5.1756249999999993</v>
      </c>
      <c r="Z36" s="19">
        <f t="shared" si="74"/>
        <v>4.8767361111111116</v>
      </c>
      <c r="AA36" s="19">
        <f t="shared" si="74"/>
        <v>3.6417361111111091</v>
      </c>
      <c r="AB36" s="19">
        <f t="shared" si="74"/>
        <v>2.1756250000000001</v>
      </c>
      <c r="AC36" s="19">
        <f t="shared" si="74"/>
        <v>1.8000694444444447</v>
      </c>
      <c r="AD36" s="19">
        <f t="shared" si="74"/>
        <v>3.9006250000000002</v>
      </c>
      <c r="AE36" s="19">
        <f t="shared" si="74"/>
        <v>15.015624999999996</v>
      </c>
      <c r="AF36" s="19">
        <f t="shared" si="74"/>
        <v>23.765625</v>
      </c>
      <c r="AG36" s="19">
        <f t="shared" si="74"/>
        <v>38.543402777777764</v>
      </c>
      <c r="AH36" s="19">
        <f t="shared" si="74"/>
        <v>49.585069444444414</v>
      </c>
      <c r="AI36" s="19">
        <f t="shared" ref="AI36:BN36" si="75">(AI17-$CQ$17)^2</f>
        <v>53.411736111111118</v>
      </c>
      <c r="AJ36" s="19">
        <f t="shared" si="75"/>
        <v>54.883402777777775</v>
      </c>
      <c r="AK36" s="19">
        <f t="shared" si="75"/>
        <v>41.925624999999997</v>
      </c>
      <c r="AL36" s="19">
        <f t="shared" si="75"/>
        <v>23.120069444444447</v>
      </c>
      <c r="AM36" s="19">
        <f t="shared" si="75"/>
        <v>16.335069444444439</v>
      </c>
      <c r="AN36" s="19">
        <f t="shared" si="75"/>
        <v>1.8000694444444447</v>
      </c>
      <c r="AO36" s="19">
        <f t="shared" si="75"/>
        <v>2.2250694444444439</v>
      </c>
      <c r="AP36" s="19">
        <f t="shared" si="75"/>
        <v>16.200625000000002</v>
      </c>
      <c r="AQ36" s="19">
        <f t="shared" si="75"/>
        <v>53.168402777777771</v>
      </c>
      <c r="AR36" s="19">
        <f t="shared" si="75"/>
        <v>54.636736111111098</v>
      </c>
      <c r="AS36" s="19">
        <f t="shared" si="75"/>
        <v>39.58506944444445</v>
      </c>
      <c r="AT36" s="19">
        <f t="shared" si="75"/>
        <v>27.300624999999997</v>
      </c>
      <c r="AU36" s="19">
        <f t="shared" si="75"/>
        <v>14.125069444444444</v>
      </c>
      <c r="AV36" s="19">
        <f t="shared" si="75"/>
        <v>6.7167361111111115</v>
      </c>
      <c r="AW36" s="19">
        <f t="shared" si="75"/>
        <v>4.8034027777777766</v>
      </c>
      <c r="AX36" s="19">
        <f t="shared" si="75"/>
        <v>4.515625</v>
      </c>
      <c r="AY36" s="19">
        <f t="shared" si="75"/>
        <v>5.1000694444444443</v>
      </c>
      <c r="AZ36" s="19">
        <f t="shared" si="75"/>
        <v>2.9756250000000004</v>
      </c>
      <c r="BA36" s="19">
        <f t="shared" si="75"/>
        <v>4.100625</v>
      </c>
      <c r="BB36" s="19">
        <f t="shared" si="75"/>
        <v>8.1700694444444455</v>
      </c>
      <c r="BC36" s="19">
        <f t="shared" si="75"/>
        <v>8.3617361111111101</v>
      </c>
      <c r="BD36" s="19">
        <f t="shared" si="75"/>
        <v>9.765625</v>
      </c>
      <c r="BE36" s="19">
        <f t="shared" si="75"/>
        <v>6.890625</v>
      </c>
      <c r="BF36" s="19">
        <f t="shared" si="75"/>
        <v>3.3306249999999991</v>
      </c>
      <c r="BG36" s="19">
        <f t="shared" si="75"/>
        <v>1.4200694444444444</v>
      </c>
      <c r="BH36" s="19">
        <f t="shared" si="75"/>
        <v>0.62673611111111083</v>
      </c>
      <c r="BI36" s="19">
        <f t="shared" si="75"/>
        <v>0.47840277777777773</v>
      </c>
      <c r="BJ36" s="19">
        <f t="shared" si="75"/>
        <v>0.62673611111111083</v>
      </c>
      <c r="BK36" s="19">
        <f t="shared" si="75"/>
        <v>1.4200694444444444</v>
      </c>
      <c r="BL36" s="19">
        <f t="shared" si="75"/>
        <v>0.35006944444444432</v>
      </c>
      <c r="BM36" s="19">
        <f t="shared" si="75"/>
        <v>1.4200694444444444</v>
      </c>
      <c r="BN36" s="19">
        <f t="shared" si="75"/>
        <v>1.6684027777777775</v>
      </c>
      <c r="BO36" s="19">
        <f t="shared" ref="BO36:CD36" si="76">(BO17-$CQ$17)^2</f>
        <v>2.640625</v>
      </c>
      <c r="BP36" s="19">
        <f t="shared" si="76"/>
        <v>3.2100694444444438</v>
      </c>
      <c r="BQ36" s="19">
        <f t="shared" si="76"/>
        <v>1.1917361111111109</v>
      </c>
      <c r="BR36" s="19">
        <f t="shared" si="76"/>
        <v>0.79506944444444394</v>
      </c>
      <c r="BS36" s="19">
        <f t="shared" si="76"/>
        <v>0.98340277777777785</v>
      </c>
      <c r="BT36" s="19">
        <f t="shared" si="76"/>
        <v>0.2756249999999999</v>
      </c>
      <c r="BU36" s="19">
        <f t="shared" si="76"/>
        <v>0.91840277777777768</v>
      </c>
      <c r="BV36" s="19">
        <f t="shared" si="76"/>
        <v>0.91840277777777801</v>
      </c>
      <c r="BW36" s="19">
        <f t="shared" si="76"/>
        <v>0.47840277777777773</v>
      </c>
      <c r="BX36" s="19">
        <f t="shared" si="76"/>
        <v>0.52562499999999979</v>
      </c>
      <c r="BY36" s="19">
        <f t="shared" si="76"/>
        <v>0.31173611111111088</v>
      </c>
      <c r="BZ36" s="19">
        <f t="shared" si="76"/>
        <v>0.24173611111111115</v>
      </c>
      <c r="CA36" s="19">
        <f t="shared" si="76"/>
        <v>0.15340277777777772</v>
      </c>
      <c r="CB36" s="19">
        <f t="shared" si="76"/>
        <v>1.5625E-2</v>
      </c>
      <c r="CC36" s="19">
        <f t="shared" si="76"/>
        <v>2.5069444444444408E-2</v>
      </c>
      <c r="CD36" s="19">
        <f t="shared" si="76"/>
        <v>0.31173611111111088</v>
      </c>
      <c r="CE36" s="19">
        <f t="shared" ref="CE36:CI36" si="77">(CE17-$CQ$17)^2</f>
        <v>0.35006944444444432</v>
      </c>
      <c r="CF36" s="19">
        <f t="shared" si="77"/>
        <v>4.8034027777777766</v>
      </c>
      <c r="CG36" s="19">
        <f t="shared" si="77"/>
        <v>3.4534027777777778</v>
      </c>
      <c r="CH36" s="19">
        <f t="shared" si="77"/>
        <v>3.3306250000000008</v>
      </c>
      <c r="CI36" s="19">
        <f t="shared" si="77"/>
        <v>3.2100694444444438</v>
      </c>
      <c r="CJ36" s="19">
        <f t="shared" ref="CJ36:CO36" si="78">(CJ17-$CQ$17)^2</f>
        <v>0.85562500000000008</v>
      </c>
      <c r="CK36" s="19">
        <f t="shared" si="78"/>
        <v>0.2756249999999999</v>
      </c>
      <c r="CL36" s="19">
        <f t="shared" si="78"/>
        <v>0.45562500000000095</v>
      </c>
      <c r="CM36" s="19">
        <f t="shared" si="78"/>
        <v>4.7306250000000007</v>
      </c>
      <c r="CN36" s="19">
        <f t="shared" si="78"/>
        <v>18.850069444444447</v>
      </c>
      <c r="CO36" s="19">
        <f t="shared" si="78"/>
        <v>34.908402777777752</v>
      </c>
      <c r="CP36" s="19">
        <f t="shared" ref="CP36" si="79">(CP17-$CQ$17)^2</f>
        <v>58.905624999999986</v>
      </c>
      <c r="CQ36" s="8" t="s">
        <v>167</v>
      </c>
    </row>
    <row r="37" spans="1:98" x14ac:dyDescent="0.25">
      <c r="A37" s="58" t="s">
        <v>129</v>
      </c>
      <c r="B37" s="58" t="s">
        <v>148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19">
        <f>(AE18-$CQ$18)^2</f>
        <v>1994.5993383789064</v>
      </c>
      <c r="AF37" s="19">
        <f t="shared" ref="AF37:CI37" si="80">(AF18-$CQ$18)^2</f>
        <v>1208.3227758789064</v>
      </c>
      <c r="AG37" s="19">
        <f t="shared" si="80"/>
        <v>996.09277587890631</v>
      </c>
      <c r="AH37" s="19">
        <f t="shared" si="80"/>
        <v>329.81965087890637</v>
      </c>
      <c r="AI37" s="19">
        <f t="shared" si="80"/>
        <v>138.31965087890626</v>
      </c>
      <c r="AJ37" s="19">
        <f t="shared" si="80"/>
        <v>40.461525878906265</v>
      </c>
      <c r="AK37" s="19">
        <f t="shared" si="80"/>
        <v>76.371213378906234</v>
      </c>
      <c r="AL37" s="19">
        <f t="shared" si="80"/>
        <v>517.06496337890621</v>
      </c>
      <c r="AM37" s="19">
        <f t="shared" si="80"/>
        <v>1758.8849633789061</v>
      </c>
      <c r="AN37" s="19">
        <f t="shared" si="80"/>
        <v>2231.5290258789059</v>
      </c>
      <c r="AO37" s="19">
        <f t="shared" si="80"/>
        <v>1939.4390258789063</v>
      </c>
      <c r="AP37" s="19">
        <f t="shared" si="80"/>
        <v>1172.3134008789064</v>
      </c>
      <c r="AQ37" s="19">
        <f t="shared" si="80"/>
        <v>657.36152587890615</v>
      </c>
      <c r="AR37" s="19">
        <f t="shared" si="80"/>
        <v>270.24277587890623</v>
      </c>
      <c r="AS37" s="19">
        <f t="shared" si="80"/>
        <v>159.74590087890624</v>
      </c>
      <c r="AT37" s="19">
        <f t="shared" si="80"/>
        <v>53.861838378906235</v>
      </c>
      <c r="AU37" s="19">
        <f t="shared" si="80"/>
        <v>34.350588378906266</v>
      </c>
      <c r="AV37" s="19">
        <f t="shared" si="80"/>
        <v>54.183400878906269</v>
      </c>
      <c r="AW37" s="19">
        <f t="shared" si="80"/>
        <v>64.978713378906278</v>
      </c>
      <c r="AX37" s="19">
        <f t="shared" si="80"/>
        <v>0.74121337890625061</v>
      </c>
      <c r="AY37" s="19">
        <f t="shared" si="80"/>
        <v>5.4712133789062474</v>
      </c>
      <c r="AZ37" s="19">
        <f t="shared" si="80"/>
        <v>8.6380883789062466</v>
      </c>
      <c r="BA37" s="19">
        <f t="shared" si="80"/>
        <v>13.242775878906247</v>
      </c>
      <c r="BB37" s="19">
        <f t="shared" si="80"/>
        <v>1.3477758789062504</v>
      </c>
      <c r="BC37" s="19">
        <f t="shared" si="80"/>
        <v>1.9338378906249901E-2</v>
      </c>
      <c r="BD37" s="19">
        <f t="shared" si="80"/>
        <v>8.7671508789062553</v>
      </c>
      <c r="BE37" s="19">
        <f t="shared" si="80"/>
        <v>2.4365258789062518</v>
      </c>
      <c r="BF37" s="19">
        <f t="shared" si="80"/>
        <v>10.633713378906249</v>
      </c>
      <c r="BG37" s="19">
        <f t="shared" si="80"/>
        <v>32.046213378906252</v>
      </c>
      <c r="BH37" s="19">
        <f t="shared" si="80"/>
        <v>7.6227758789062543</v>
      </c>
      <c r="BI37" s="19">
        <f t="shared" si="80"/>
        <v>33.188400878906251</v>
      </c>
      <c r="BJ37" s="19">
        <f t="shared" si="80"/>
        <v>89.095900878906221</v>
      </c>
      <c r="BK37" s="19">
        <f t="shared" si="80"/>
        <v>130.85215087890623</v>
      </c>
      <c r="BL37" s="19">
        <f t="shared" si="80"/>
        <v>90.99371337890625</v>
      </c>
      <c r="BM37" s="19">
        <f t="shared" si="80"/>
        <v>164.84152587890628</v>
      </c>
      <c r="BN37" s="19">
        <f t="shared" si="80"/>
        <v>2.7587133789062506</v>
      </c>
      <c r="BO37" s="19">
        <f t="shared" si="80"/>
        <v>4.6696508789062507</v>
      </c>
      <c r="BP37" s="19">
        <f t="shared" si="80"/>
        <v>20.802150878906254</v>
      </c>
      <c r="BQ37" s="19">
        <f t="shared" si="80"/>
        <v>21.724338378906253</v>
      </c>
      <c r="BR37" s="19">
        <f t="shared" si="80"/>
        <v>8.1849633789062519</v>
      </c>
      <c r="BS37" s="19">
        <f t="shared" si="80"/>
        <v>19.01777587890626</v>
      </c>
      <c r="BT37" s="19">
        <f t="shared" si="80"/>
        <v>17.313400878906251</v>
      </c>
      <c r="BU37" s="19">
        <f t="shared" si="80"/>
        <v>14.90683837890626</v>
      </c>
      <c r="BV37" s="19">
        <f t="shared" si="80"/>
        <v>8.7671508789062553</v>
      </c>
      <c r="BW37" s="19">
        <f t="shared" si="80"/>
        <v>41.743713378906264</v>
      </c>
      <c r="BX37" s="19">
        <f t="shared" si="80"/>
        <v>14.14465087890625</v>
      </c>
      <c r="BY37" s="19">
        <f t="shared" si="80"/>
        <v>5.1118383789062536</v>
      </c>
      <c r="BZ37" s="19">
        <f t="shared" si="80"/>
        <v>37.957150878906255</v>
      </c>
      <c r="CA37" s="19">
        <f t="shared" si="80"/>
        <v>2.1343383789062527</v>
      </c>
      <c r="CB37" s="19">
        <f t="shared" si="80"/>
        <v>8.7671508789062553</v>
      </c>
      <c r="CC37" s="19">
        <f t="shared" si="80"/>
        <v>60.232150878906246</v>
      </c>
      <c r="CD37" s="19">
        <f t="shared" si="80"/>
        <v>14.90683837890626</v>
      </c>
      <c r="CE37" s="19">
        <f t="shared" si="80"/>
        <v>14.90683837890626</v>
      </c>
      <c r="CF37" s="19">
        <f>(CF18-$CQ$18)^2</f>
        <v>11.827150878906247</v>
      </c>
      <c r="CG37" s="19">
        <f t="shared" si="80"/>
        <v>10.491525878906245</v>
      </c>
      <c r="CH37" s="19">
        <f t="shared" si="80"/>
        <v>7.5024633789062465</v>
      </c>
      <c r="CI37" s="19">
        <f t="shared" si="80"/>
        <v>4.1577758789062482</v>
      </c>
      <c r="CJ37" s="19">
        <f t="shared" ref="CJ37:CO37" si="81">(CJ18-$CQ$18)^2</f>
        <v>51.279025878906253</v>
      </c>
      <c r="CK37" s="19">
        <f t="shared" si="81"/>
        <v>55.665588378906264</v>
      </c>
      <c r="CL37" s="19">
        <f t="shared" si="81"/>
        <v>124.56652587890632</v>
      </c>
      <c r="CM37" s="19">
        <f t="shared" si="81"/>
        <v>155.27496337890625</v>
      </c>
      <c r="CN37" s="19">
        <f t="shared" si="81"/>
        <v>129.07090087890629</v>
      </c>
      <c r="CO37" s="19">
        <f t="shared" si="81"/>
        <v>75.011838378906234</v>
      </c>
      <c r="CP37" s="19">
        <f t="shared" ref="CP37" si="82">(CP18-$CQ$18)^2</f>
        <v>17.313400878906251</v>
      </c>
      <c r="CQ37" s="8" t="s">
        <v>168</v>
      </c>
    </row>
    <row r="38" spans="1:98" x14ac:dyDescent="0.25"/>
    <row r="39" spans="1:98" x14ac:dyDescent="0.25"/>
    <row r="40" spans="1:98" x14ac:dyDescent="0.25"/>
    <row r="41" spans="1:98" x14ac:dyDescent="0.25"/>
    <row r="42" spans="1:98" ht="15" x14ac:dyDescent="0.25">
      <c r="B42" s="15" t="s">
        <v>97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6"/>
      <c r="BY42" s="12"/>
      <c r="BZ42" s="12"/>
      <c r="CA42" s="12"/>
    </row>
    <row r="43" spans="1:98" x14ac:dyDescent="0.25">
      <c r="C43" s="68">
        <v>2000</v>
      </c>
      <c r="D43" s="68"/>
      <c r="E43" s="68"/>
      <c r="F43" s="68"/>
      <c r="G43" s="68">
        <v>2001</v>
      </c>
      <c r="H43" s="68"/>
      <c r="I43" s="68"/>
      <c r="J43" s="68"/>
      <c r="K43" s="68">
        <v>2002</v>
      </c>
      <c r="L43" s="68"/>
      <c r="M43" s="68"/>
      <c r="N43" s="68"/>
      <c r="O43" s="68">
        <v>2003</v>
      </c>
      <c r="P43" s="68"/>
      <c r="Q43" s="68"/>
      <c r="R43" s="68"/>
      <c r="S43" s="68">
        <v>2004</v>
      </c>
      <c r="T43" s="68"/>
      <c r="U43" s="68"/>
      <c r="V43" s="68"/>
      <c r="W43" s="68">
        <v>2005</v>
      </c>
      <c r="X43" s="68"/>
      <c r="Y43" s="68"/>
      <c r="Z43" s="68"/>
      <c r="AA43" s="68">
        <v>2006</v>
      </c>
      <c r="AB43" s="68"/>
      <c r="AC43" s="68"/>
      <c r="AD43" s="68"/>
      <c r="AE43" s="68">
        <v>2007</v>
      </c>
      <c r="AF43" s="68"/>
      <c r="AG43" s="68"/>
      <c r="AH43" s="68"/>
      <c r="AI43" s="68">
        <v>2008</v>
      </c>
      <c r="AJ43" s="68"/>
      <c r="AK43" s="68"/>
      <c r="AL43" s="68"/>
      <c r="AM43" s="68">
        <v>2009</v>
      </c>
      <c r="AN43" s="68"/>
      <c r="AO43" s="68"/>
      <c r="AP43" s="68"/>
      <c r="AQ43" s="68">
        <v>2010</v>
      </c>
      <c r="AR43" s="68"/>
      <c r="AS43" s="68"/>
      <c r="AT43" s="68"/>
      <c r="AU43" s="68">
        <v>2011</v>
      </c>
      <c r="AV43" s="68"/>
      <c r="AW43" s="68"/>
      <c r="AX43" s="68"/>
      <c r="AY43" s="68">
        <v>2012</v>
      </c>
      <c r="AZ43" s="68"/>
      <c r="BA43" s="68"/>
      <c r="BB43" s="68"/>
      <c r="BC43" s="68">
        <v>2013</v>
      </c>
      <c r="BD43" s="68"/>
      <c r="BE43" s="68"/>
      <c r="BF43" s="68"/>
      <c r="BG43" s="68">
        <v>2014</v>
      </c>
      <c r="BH43" s="68"/>
      <c r="BI43" s="68"/>
      <c r="BJ43" s="68"/>
      <c r="BK43" s="68">
        <v>2015</v>
      </c>
      <c r="BL43" s="68"/>
      <c r="BM43" s="68"/>
      <c r="BN43" s="68"/>
      <c r="BO43" s="68">
        <v>2016</v>
      </c>
      <c r="BP43" s="68"/>
      <c r="BQ43" s="68"/>
      <c r="BR43" s="68"/>
      <c r="BS43" s="68">
        <v>2017</v>
      </c>
      <c r="BT43" s="68"/>
      <c r="BU43" s="68"/>
      <c r="BV43" s="68"/>
      <c r="BW43" s="68">
        <v>2018</v>
      </c>
      <c r="BX43" s="68"/>
      <c r="BY43" s="68"/>
      <c r="BZ43" s="68"/>
      <c r="CA43" s="68">
        <v>2019</v>
      </c>
      <c r="CB43" s="68"/>
      <c r="CC43" s="68"/>
      <c r="CD43" s="68"/>
      <c r="CE43" s="68"/>
      <c r="CF43" s="44">
        <v>2020</v>
      </c>
      <c r="CG43" s="44"/>
      <c r="CH43" s="44"/>
      <c r="CI43" s="44">
        <v>2021</v>
      </c>
      <c r="CJ43" s="44"/>
      <c r="CK43" s="44"/>
      <c r="CL43" s="44"/>
      <c r="CM43" s="44">
        <v>2022</v>
      </c>
      <c r="CN43" s="44"/>
      <c r="CO43" s="44"/>
      <c r="CP43" s="44"/>
      <c r="CQ43" s="44"/>
      <c r="CR43" s="44"/>
      <c r="CS43" s="44"/>
      <c r="CT43" s="44"/>
    </row>
    <row r="44" spans="1:98" x14ac:dyDescent="0.25">
      <c r="C44" s="17" t="s">
        <v>3</v>
      </c>
      <c r="D44" s="17" t="s">
        <v>4</v>
      </c>
      <c r="E44" s="17" t="s">
        <v>2</v>
      </c>
      <c r="F44" s="17" t="s">
        <v>5</v>
      </c>
      <c r="G44" s="17" t="s">
        <v>3</v>
      </c>
      <c r="H44" s="17" t="s">
        <v>4</v>
      </c>
      <c r="I44" s="17" t="s">
        <v>2</v>
      </c>
      <c r="J44" s="17" t="s">
        <v>5</v>
      </c>
      <c r="K44" s="17" t="s">
        <v>3</v>
      </c>
      <c r="L44" s="17" t="s">
        <v>4</v>
      </c>
      <c r="M44" s="17" t="s">
        <v>2</v>
      </c>
      <c r="N44" s="17" t="s">
        <v>5</v>
      </c>
      <c r="O44" s="17" t="s">
        <v>3</v>
      </c>
      <c r="P44" s="17" t="s">
        <v>4</v>
      </c>
      <c r="Q44" s="17" t="s">
        <v>2</v>
      </c>
      <c r="R44" s="17" t="s">
        <v>5</v>
      </c>
      <c r="S44" s="17" t="s">
        <v>3</v>
      </c>
      <c r="T44" s="17" t="s">
        <v>4</v>
      </c>
      <c r="U44" s="17" t="s">
        <v>2</v>
      </c>
      <c r="V44" s="17" t="s">
        <v>5</v>
      </c>
      <c r="W44" s="17" t="s">
        <v>3</v>
      </c>
      <c r="X44" s="17" t="s">
        <v>4</v>
      </c>
      <c r="Y44" s="17" t="s">
        <v>2</v>
      </c>
      <c r="Z44" s="17" t="s">
        <v>5</v>
      </c>
      <c r="AA44" s="17" t="s">
        <v>3</v>
      </c>
      <c r="AB44" s="17" t="s">
        <v>4</v>
      </c>
      <c r="AC44" s="17" t="s">
        <v>2</v>
      </c>
      <c r="AD44" s="17" t="s">
        <v>5</v>
      </c>
      <c r="AE44" s="17" t="s">
        <v>3</v>
      </c>
      <c r="AF44" s="17" t="s">
        <v>4</v>
      </c>
      <c r="AG44" s="17" t="s">
        <v>2</v>
      </c>
      <c r="AH44" s="17" t="s">
        <v>5</v>
      </c>
      <c r="AI44" s="17" t="s">
        <v>3</v>
      </c>
      <c r="AJ44" s="17" t="s">
        <v>4</v>
      </c>
      <c r="AK44" s="17" t="s">
        <v>2</v>
      </c>
      <c r="AL44" s="17" t="s">
        <v>5</v>
      </c>
      <c r="AM44" s="17" t="s">
        <v>3</v>
      </c>
      <c r="AN44" s="17" t="s">
        <v>4</v>
      </c>
      <c r="AO44" s="17" t="s">
        <v>2</v>
      </c>
      <c r="AP44" s="17" t="s">
        <v>5</v>
      </c>
      <c r="AQ44" s="17" t="s">
        <v>3</v>
      </c>
      <c r="AR44" s="17" t="s">
        <v>4</v>
      </c>
      <c r="AS44" s="17" t="s">
        <v>2</v>
      </c>
      <c r="AT44" s="17" t="s">
        <v>5</v>
      </c>
      <c r="AU44" s="17" t="s">
        <v>3</v>
      </c>
      <c r="AV44" s="17" t="s">
        <v>4</v>
      </c>
      <c r="AW44" s="17" t="s">
        <v>2</v>
      </c>
      <c r="AX44" s="17" t="s">
        <v>5</v>
      </c>
      <c r="AY44" s="17" t="s">
        <v>3</v>
      </c>
      <c r="AZ44" s="17" t="s">
        <v>4</v>
      </c>
      <c r="BA44" s="17" t="s">
        <v>2</v>
      </c>
      <c r="BB44" s="17" t="s">
        <v>5</v>
      </c>
      <c r="BC44" s="17" t="s">
        <v>3</v>
      </c>
      <c r="BD44" s="17" t="s">
        <v>4</v>
      </c>
      <c r="BE44" s="17" t="s">
        <v>2</v>
      </c>
      <c r="BF44" s="17" t="s">
        <v>5</v>
      </c>
      <c r="BG44" s="17" t="s">
        <v>3</v>
      </c>
      <c r="BH44" s="17" t="s">
        <v>4</v>
      </c>
      <c r="BI44" s="17" t="s">
        <v>2</v>
      </c>
      <c r="BJ44" s="17" t="s">
        <v>5</v>
      </c>
      <c r="BK44" s="17" t="s">
        <v>3</v>
      </c>
      <c r="BL44" s="17" t="s">
        <v>4</v>
      </c>
      <c r="BM44" s="17" t="s">
        <v>2</v>
      </c>
      <c r="BN44" s="17" t="s">
        <v>5</v>
      </c>
      <c r="BO44" s="17" t="s">
        <v>3</v>
      </c>
      <c r="BP44" s="17" t="s">
        <v>4</v>
      </c>
      <c r="BQ44" s="17" t="s">
        <v>2</v>
      </c>
      <c r="BR44" s="17" t="s">
        <v>5</v>
      </c>
      <c r="BS44" s="17" t="s">
        <v>3</v>
      </c>
      <c r="BT44" s="17" t="s">
        <v>4</v>
      </c>
      <c r="BU44" s="17" t="s">
        <v>2</v>
      </c>
      <c r="BV44" s="17" t="s">
        <v>5</v>
      </c>
      <c r="BW44" s="17" t="s">
        <v>3</v>
      </c>
      <c r="BX44" s="17" t="s">
        <v>4</v>
      </c>
      <c r="BY44" s="17" t="s">
        <v>2</v>
      </c>
      <c r="BZ44" s="17" t="s">
        <v>5</v>
      </c>
      <c r="CA44" s="17" t="s">
        <v>3</v>
      </c>
      <c r="CB44" s="17" t="s">
        <v>4</v>
      </c>
      <c r="CC44" s="17" t="s">
        <v>2</v>
      </c>
      <c r="CD44" s="17" t="s">
        <v>5</v>
      </c>
      <c r="CE44" s="17" t="s">
        <v>3</v>
      </c>
      <c r="CF44" s="17" t="s">
        <v>4</v>
      </c>
      <c r="CG44" s="17" t="s">
        <v>2</v>
      </c>
      <c r="CH44" s="17" t="s">
        <v>5</v>
      </c>
      <c r="CI44" s="17" t="s">
        <v>3</v>
      </c>
      <c r="CJ44" s="17" t="s">
        <v>4</v>
      </c>
      <c r="CK44" s="17" t="s">
        <v>2</v>
      </c>
      <c r="CL44" s="17" t="s">
        <v>5</v>
      </c>
      <c r="CM44" s="17" t="s">
        <v>3</v>
      </c>
      <c r="CN44" s="17" t="s">
        <v>4</v>
      </c>
      <c r="CO44" s="17" t="s">
        <v>2</v>
      </c>
      <c r="CP44" s="17" t="s">
        <v>5</v>
      </c>
      <c r="CQ44" s="17"/>
      <c r="CT44" s="17"/>
    </row>
    <row r="45" spans="1:98" x14ac:dyDescent="0.25">
      <c r="A45" s="56" t="s">
        <v>119</v>
      </c>
      <c r="B45" s="54" t="s">
        <v>11</v>
      </c>
      <c r="C45" s="16">
        <f t="shared" ref="C45:AH45" si="83">(C5-$CQ$5)/$CS$5</f>
        <v>-0.26277483979336563</v>
      </c>
      <c r="D45" s="16">
        <f t="shared" si="83"/>
        <v>-0.38713330307006161</v>
      </c>
      <c r="E45" s="16">
        <f t="shared" si="83"/>
        <v>-0.42444084205307048</v>
      </c>
      <c r="F45" s="16">
        <f t="shared" si="83"/>
        <v>-0.38713330307006161</v>
      </c>
      <c r="G45" s="16">
        <f t="shared" si="83"/>
        <v>-0.51149176634675753</v>
      </c>
      <c r="H45" s="16">
        <f t="shared" si="83"/>
        <v>-0.5487993053297664</v>
      </c>
      <c r="I45" s="16">
        <f t="shared" si="83"/>
        <v>-0.1135446838613306</v>
      </c>
      <c r="J45" s="16">
        <f t="shared" si="83"/>
        <v>-0.16328806917200892</v>
      </c>
      <c r="K45" s="16">
        <f t="shared" si="83"/>
        <v>-7.6237144878321714E-2</v>
      </c>
      <c r="L45" s="16">
        <f t="shared" si="83"/>
        <v>7.2993011053713322E-2</v>
      </c>
      <c r="M45" s="16">
        <f t="shared" si="83"/>
        <v>-0.2503389934656961</v>
      </c>
      <c r="N45" s="16">
        <f t="shared" si="83"/>
        <v>8.5428857381382881E-2</v>
      </c>
      <c r="O45" s="16">
        <f t="shared" si="83"/>
        <v>0.11030055003672221</v>
      </c>
      <c r="P45" s="16">
        <f t="shared" si="83"/>
        <v>0.37145332291778366</v>
      </c>
      <c r="Q45" s="16">
        <f t="shared" si="83"/>
        <v>0.39632501557312277</v>
      </c>
      <c r="R45" s="16">
        <f t="shared" si="83"/>
        <v>0.28440239862409655</v>
      </c>
      <c r="S45" s="16">
        <f t="shared" si="83"/>
        <v>0.12273639636439175</v>
      </c>
      <c r="T45" s="16">
        <f t="shared" si="83"/>
        <v>-7.6237144878321714E-2</v>
      </c>
      <c r="U45" s="16">
        <f t="shared" si="83"/>
        <v>-0.1135446838613306</v>
      </c>
      <c r="V45" s="16">
        <f t="shared" si="83"/>
        <v>0.34658163026244454</v>
      </c>
      <c r="W45" s="16">
        <f t="shared" si="83"/>
        <v>0.84401548336922838</v>
      </c>
      <c r="X45" s="16">
        <f t="shared" si="83"/>
        <v>0.80670794438621951</v>
      </c>
      <c r="Y45" s="16">
        <f t="shared" si="83"/>
        <v>1.0554248709396115</v>
      </c>
      <c r="Z45" s="16">
        <f t="shared" si="83"/>
        <v>0.98080979297359361</v>
      </c>
      <c r="AA45" s="16">
        <f t="shared" si="83"/>
        <v>1.2668342585099943</v>
      </c>
      <c r="AB45" s="16">
        <f t="shared" si="83"/>
        <v>1.5528587240463951</v>
      </c>
      <c r="AC45" s="16">
        <f t="shared" si="83"/>
        <v>1.677217187323091</v>
      </c>
      <c r="AD45" s="16">
        <f t="shared" si="83"/>
        <v>2.3487528890172489</v>
      </c>
      <c r="AE45" s="16">
        <f t="shared" si="83"/>
        <v>2.7964433568133544</v>
      </c>
      <c r="AF45" s="16">
        <f t="shared" si="83"/>
        <v>2.9083659737623808</v>
      </c>
      <c r="AG45" s="16">
        <f t="shared" si="83"/>
        <v>2.9705452054007289</v>
      </c>
      <c r="AH45" s="16">
        <f t="shared" si="83"/>
        <v>2.5850339692429718</v>
      </c>
      <c r="AI45" s="16">
        <f t="shared" ref="AI45:BN45" si="84">(AI5-$CQ$5)/$CS$5</f>
        <v>2.3736245816725887</v>
      </c>
      <c r="AJ45" s="16">
        <f t="shared" si="84"/>
        <v>1.838883189582796</v>
      </c>
      <c r="AK45" s="16">
        <f t="shared" si="84"/>
        <v>1.4285002607696993</v>
      </c>
      <c r="AL45" s="16">
        <f t="shared" si="84"/>
        <v>0.38388916924545319</v>
      </c>
      <c r="AM45" s="16">
        <f t="shared" si="84"/>
        <v>-0.66072192227879267</v>
      </c>
      <c r="AN45" s="16">
        <f t="shared" si="84"/>
        <v>-1.2078991606962548</v>
      </c>
      <c r="AO45" s="16">
        <f t="shared" si="84"/>
        <v>-1.9167424013734218</v>
      </c>
      <c r="AP45" s="16">
        <f t="shared" si="84"/>
        <v>-2.6255856420505883</v>
      </c>
      <c r="AQ45" s="16">
        <f t="shared" si="84"/>
        <v>-2.1405876352714746</v>
      </c>
      <c r="AR45" s="16">
        <f t="shared" si="84"/>
        <v>-1.9043065550457523</v>
      </c>
      <c r="AS45" s="16">
        <f t="shared" si="84"/>
        <v>-1.3446934703006206</v>
      </c>
      <c r="AT45" s="16">
        <f t="shared" si="84"/>
        <v>-0.69802946126180143</v>
      </c>
      <c r="AU45" s="16">
        <f t="shared" si="84"/>
        <v>-0.58610684431277515</v>
      </c>
      <c r="AV45" s="16">
        <f t="shared" si="84"/>
        <v>-0.57367099798510546</v>
      </c>
      <c r="AW45" s="16">
        <f t="shared" si="84"/>
        <v>-0.58610684431277515</v>
      </c>
      <c r="AX45" s="16">
        <f t="shared" si="84"/>
        <v>-0.56123515165743598</v>
      </c>
      <c r="AY45" s="16">
        <f t="shared" si="84"/>
        <v>-0.67315776860646237</v>
      </c>
      <c r="AZ45" s="16">
        <f t="shared" si="84"/>
        <v>-0.6482860759511232</v>
      </c>
      <c r="BA45" s="16">
        <f t="shared" si="84"/>
        <v>-0.68559361493413196</v>
      </c>
      <c r="BB45" s="16">
        <f t="shared" si="84"/>
        <v>-0.62341438329578391</v>
      </c>
      <c r="BC45" s="16">
        <f t="shared" si="84"/>
        <v>-0.6482860759511232</v>
      </c>
      <c r="BD45" s="16">
        <f t="shared" si="84"/>
        <v>-0.5487993053297664</v>
      </c>
      <c r="BE45" s="16">
        <f t="shared" si="84"/>
        <v>-0.48662007369141841</v>
      </c>
      <c r="BF45" s="16">
        <f t="shared" si="84"/>
        <v>-0.52392761267442722</v>
      </c>
      <c r="BG45" s="16">
        <f t="shared" si="84"/>
        <v>-0.20059560815501767</v>
      </c>
      <c r="BH45" s="16">
        <f t="shared" si="84"/>
        <v>-0.31251822510404409</v>
      </c>
      <c r="BI45" s="16">
        <f t="shared" si="84"/>
        <v>-0.2503389934656961</v>
      </c>
      <c r="BJ45" s="16">
        <f t="shared" si="84"/>
        <v>-0.3000823787763745</v>
      </c>
      <c r="BK45" s="16">
        <f t="shared" si="84"/>
        <v>-0.34982576408705285</v>
      </c>
      <c r="BL45" s="16">
        <f t="shared" si="84"/>
        <v>-0.32495407143171362</v>
      </c>
      <c r="BM45" s="16">
        <f t="shared" si="84"/>
        <v>-0.21303145448268732</v>
      </c>
      <c r="BN45" s="16">
        <f t="shared" si="84"/>
        <v>-0.20059560815501767</v>
      </c>
      <c r="BO45" s="16">
        <f t="shared" ref="BO45:CF45" si="85">(BO5-$CQ$5)/$CS$5</f>
        <v>-0.46174838103607924</v>
      </c>
      <c r="BP45" s="16">
        <f t="shared" si="85"/>
        <v>-0.47418422736374877</v>
      </c>
      <c r="BQ45" s="16">
        <f t="shared" si="85"/>
        <v>-0.6482860759511232</v>
      </c>
      <c r="BR45" s="16">
        <f t="shared" si="85"/>
        <v>-0.38713330307006161</v>
      </c>
      <c r="BS45" s="16">
        <f t="shared" si="85"/>
        <v>-0.2503389934656961</v>
      </c>
      <c r="BT45" s="16">
        <f t="shared" si="85"/>
        <v>-5.1365452222982617E-2</v>
      </c>
      <c r="BU45" s="16">
        <f t="shared" si="85"/>
        <v>-8.8672991205991272E-2</v>
      </c>
      <c r="BV45" s="16">
        <f t="shared" si="85"/>
        <v>-0.18815976182734812</v>
      </c>
      <c r="BW45" s="16">
        <f t="shared" si="85"/>
        <v>-3.8929605895313066E-2</v>
      </c>
      <c r="BX45" s="16">
        <f t="shared" si="85"/>
        <v>-6.3801298550652169E-2</v>
      </c>
      <c r="BY45" s="16">
        <f t="shared" si="85"/>
        <v>-0.1135446838613306</v>
      </c>
      <c r="BZ45" s="16">
        <f t="shared" si="85"/>
        <v>-7.6237144878321714E-2</v>
      </c>
      <c r="CA45" s="16">
        <f t="shared" si="85"/>
        <v>-0.20059560815501767</v>
      </c>
      <c r="CB45" s="16">
        <f t="shared" si="85"/>
        <v>-0.23790314713802654</v>
      </c>
      <c r="CC45" s="16">
        <f t="shared" si="85"/>
        <v>-0.17572391549967856</v>
      </c>
      <c r="CD45" s="16">
        <f t="shared" si="85"/>
        <v>-0.26277483979336563</v>
      </c>
      <c r="CE45" s="16">
        <f t="shared" si="85"/>
        <v>-0.27521068612103533</v>
      </c>
      <c r="CF45" s="16">
        <f t="shared" si="85"/>
        <v>-0.57367099798510546</v>
      </c>
      <c r="CG45" s="16">
        <f t="shared" ref="CG45:CL45" si="86">(CG5-$CQ$5)/$CS$5</f>
        <v>-0.2503389934656961</v>
      </c>
      <c r="CH45" s="40">
        <f t="shared" si="86"/>
        <v>-0.28764653244870486</v>
      </c>
      <c r="CI45" s="40">
        <f t="shared" si="86"/>
        <v>0.1351722426920613</v>
      </c>
      <c r="CJ45" s="40">
        <f t="shared" si="86"/>
        <v>0.37145332291778366</v>
      </c>
      <c r="CK45" s="40">
        <f t="shared" si="86"/>
        <v>0.42119670822846206</v>
      </c>
      <c r="CL45" s="40">
        <f t="shared" si="86"/>
        <v>0.43363255455613164</v>
      </c>
      <c r="CM45" s="40">
        <f t="shared" ref="CM45:CN45" si="87">(CM5-$CQ$5)/$CS$5</f>
        <v>-0.21303145448268732</v>
      </c>
      <c r="CN45" s="40">
        <f t="shared" si="87"/>
        <v>-8.8672991205991272E-2</v>
      </c>
      <c r="CO45" s="40">
        <f t="shared" ref="CO45:CP45" si="88">(CO5-$CQ$5)/$CS$5</f>
        <v>-0.32495407143171362</v>
      </c>
      <c r="CP45" s="40">
        <f t="shared" si="88"/>
        <v>-0.12598053018900016</v>
      </c>
      <c r="CQ45" s="16"/>
      <c r="CR45" s="39"/>
      <c r="CS45" s="39"/>
      <c r="CT45" s="38"/>
    </row>
    <row r="46" spans="1:98" x14ac:dyDescent="0.25">
      <c r="A46" s="56" t="s">
        <v>120</v>
      </c>
      <c r="B46" s="55" t="s">
        <v>12</v>
      </c>
      <c r="C46" s="16">
        <f t="shared" ref="C46:AH46" si="89">-(C6-$CQ$6)/$CS$6</f>
        <v>-0.8319189118673902</v>
      </c>
      <c r="D46" s="16">
        <f t="shared" si="89"/>
        <v>-0.91025723314865947</v>
      </c>
      <c r="E46" s="16">
        <f t="shared" si="89"/>
        <v>-0.88414445938823649</v>
      </c>
      <c r="F46" s="16">
        <f t="shared" si="89"/>
        <v>-0.85803168562781307</v>
      </c>
      <c r="G46" s="16">
        <f t="shared" si="89"/>
        <v>-0.75358059058612137</v>
      </c>
      <c r="H46" s="16">
        <f t="shared" si="89"/>
        <v>-0.80580613810696722</v>
      </c>
      <c r="I46" s="16">
        <f t="shared" si="89"/>
        <v>-0.75358059058612137</v>
      </c>
      <c r="J46" s="16">
        <f t="shared" si="89"/>
        <v>-0.67524226930485198</v>
      </c>
      <c r="K46" s="16">
        <f t="shared" si="89"/>
        <v>-0.46634007922146747</v>
      </c>
      <c r="L46" s="16">
        <f t="shared" si="89"/>
        <v>-0.72746781682569794</v>
      </c>
      <c r="M46" s="16">
        <f t="shared" si="89"/>
        <v>-0.10076124657554528</v>
      </c>
      <c r="N46" s="16">
        <f t="shared" si="89"/>
        <v>-0.30966343665892931</v>
      </c>
      <c r="O46" s="16">
        <f t="shared" si="89"/>
        <v>-0.17909956785681411</v>
      </c>
      <c r="P46" s="16">
        <f t="shared" si="89"/>
        <v>-0.25743788913808341</v>
      </c>
      <c r="Q46" s="16">
        <f t="shared" si="89"/>
        <v>-0.25743788913808341</v>
      </c>
      <c r="R46" s="16">
        <f t="shared" si="89"/>
        <v>-4.8535699054698907E-2</v>
      </c>
      <c r="S46" s="16">
        <f t="shared" si="89"/>
        <v>-0.30966343665892931</v>
      </c>
      <c r="T46" s="16">
        <f t="shared" si="89"/>
        <v>-0.17909956785681411</v>
      </c>
      <c r="U46" s="16">
        <f t="shared" si="89"/>
        <v>-0.10076124657554528</v>
      </c>
      <c r="V46" s="16">
        <f t="shared" si="89"/>
        <v>-0.23132511537766048</v>
      </c>
      <c r="W46" s="16">
        <f t="shared" si="89"/>
        <v>-0.15298679409639118</v>
      </c>
      <c r="X46" s="16">
        <f t="shared" si="89"/>
        <v>0.10814094350783925</v>
      </c>
      <c r="Y46" s="16">
        <f t="shared" si="89"/>
        <v>0.3953814548724926</v>
      </c>
      <c r="Z46" s="16">
        <f t="shared" si="89"/>
        <v>0.60428364495587716</v>
      </c>
      <c r="AA46" s="16">
        <f t="shared" si="89"/>
        <v>0.65650919247672301</v>
      </c>
      <c r="AB46" s="16">
        <f t="shared" si="89"/>
        <v>0.94374970384137669</v>
      </c>
      <c r="AC46" s="16">
        <f t="shared" si="89"/>
        <v>1.178764667685184</v>
      </c>
      <c r="AD46" s="16">
        <f t="shared" si="89"/>
        <v>1.178764667685184</v>
      </c>
      <c r="AE46" s="16">
        <f t="shared" si="89"/>
        <v>1.178764667685184</v>
      </c>
      <c r="AF46" s="16">
        <f t="shared" si="89"/>
        <v>1.2309902152060299</v>
      </c>
      <c r="AG46" s="16">
        <f t="shared" si="89"/>
        <v>1.2571029889664531</v>
      </c>
      <c r="AH46" s="16">
        <f t="shared" si="89"/>
        <v>1.4660051790498374</v>
      </c>
      <c r="AI46" s="16">
        <f t="shared" ref="AI46:BN46" si="90">-(AI6-$CQ$6)/$CS$6</f>
        <v>1.2048774414456072</v>
      </c>
      <c r="AJ46" s="16">
        <f t="shared" si="90"/>
        <v>1.0743135726434918</v>
      </c>
      <c r="AK46" s="16">
        <f t="shared" si="90"/>
        <v>0.78707306127883825</v>
      </c>
      <c r="AL46" s="16">
        <f t="shared" si="90"/>
        <v>0.16036649102868514</v>
      </c>
      <c r="AM46" s="16">
        <f t="shared" si="90"/>
        <v>-0.88414445938823649</v>
      </c>
      <c r="AN46" s="16">
        <f t="shared" si="90"/>
        <v>-1.6675276722009278</v>
      </c>
      <c r="AO46" s="16">
        <f t="shared" si="90"/>
        <v>-2.1897831474093885</v>
      </c>
      <c r="AP46" s="16">
        <f t="shared" si="90"/>
        <v>-2.4770236587740415</v>
      </c>
      <c r="AQ46" s="16">
        <f t="shared" si="90"/>
        <v>-2.5553619800553107</v>
      </c>
      <c r="AR46" s="16">
        <f t="shared" si="90"/>
        <v>-2.3986853374927732</v>
      </c>
      <c r="AS46" s="16">
        <f t="shared" si="90"/>
        <v>-2.1897831474093885</v>
      </c>
      <c r="AT46" s="16">
        <f t="shared" si="90"/>
        <v>-1.980880957326004</v>
      </c>
      <c r="AU46" s="16">
        <f t="shared" si="90"/>
        <v>-1.6936404459613503</v>
      </c>
      <c r="AV46" s="16">
        <f t="shared" si="90"/>
        <v>-1.4847382558779667</v>
      </c>
      <c r="AW46" s="16">
        <f t="shared" si="90"/>
        <v>-1.3019488395550052</v>
      </c>
      <c r="AX46" s="16">
        <f t="shared" si="90"/>
        <v>-1.1974977445133128</v>
      </c>
      <c r="AY46" s="16">
        <f t="shared" si="90"/>
        <v>-1.3280616133154282</v>
      </c>
      <c r="AZ46" s="16">
        <f t="shared" si="90"/>
        <v>-1.3019488395550052</v>
      </c>
      <c r="BA46" s="16">
        <f t="shared" si="90"/>
        <v>-0.85803168562781307</v>
      </c>
      <c r="BB46" s="16">
        <f t="shared" si="90"/>
        <v>-0.88414445938823649</v>
      </c>
      <c r="BC46" s="16">
        <f t="shared" si="90"/>
        <v>-0.38800175794019864</v>
      </c>
      <c r="BD46" s="16">
        <f t="shared" si="90"/>
        <v>-0.20521234161723706</v>
      </c>
      <c r="BE46" s="16">
        <f t="shared" si="90"/>
        <v>-0.33577621041935229</v>
      </c>
      <c r="BF46" s="16">
        <f t="shared" si="90"/>
        <v>-0.17909956785681411</v>
      </c>
      <c r="BG46" s="16">
        <f t="shared" si="90"/>
        <v>-7.4648472815121852E-2</v>
      </c>
      <c r="BH46" s="16">
        <f t="shared" si="90"/>
        <v>5.5915395986993348E-2</v>
      </c>
      <c r="BI46" s="16">
        <f t="shared" si="90"/>
        <v>2.9802622226569937E-2</v>
      </c>
      <c r="BJ46" s="16">
        <f t="shared" si="90"/>
        <v>0.10814094350783925</v>
      </c>
      <c r="BK46" s="16">
        <f t="shared" si="90"/>
        <v>0.26481758607037742</v>
      </c>
      <c r="BL46" s="16">
        <f t="shared" si="90"/>
        <v>0.31704313359122377</v>
      </c>
      <c r="BM46" s="16">
        <f t="shared" si="90"/>
        <v>0.29093035983080034</v>
      </c>
      <c r="BN46" s="16">
        <f t="shared" si="90"/>
        <v>0.26481758607037742</v>
      </c>
      <c r="BO46" s="16">
        <f t="shared" ref="BO46:CI46" si="91">-(BO6-$CQ$6)/$CS$6</f>
        <v>0.21259203854953151</v>
      </c>
      <c r="BP46" s="16">
        <f t="shared" si="91"/>
        <v>0.29093035983080034</v>
      </c>
      <c r="BQ46" s="16">
        <f t="shared" si="91"/>
        <v>0.34315590735164669</v>
      </c>
      <c r="BR46" s="16">
        <f t="shared" si="91"/>
        <v>0.3953814548724926</v>
      </c>
      <c r="BS46" s="16">
        <f t="shared" si="91"/>
        <v>0.47371977615376193</v>
      </c>
      <c r="BT46" s="16">
        <f t="shared" si="91"/>
        <v>0.55205809743503076</v>
      </c>
      <c r="BU46" s="16">
        <f t="shared" si="91"/>
        <v>0.55205809743503076</v>
      </c>
      <c r="BV46" s="16">
        <f t="shared" si="91"/>
        <v>0.70873473999756942</v>
      </c>
      <c r="BW46" s="16">
        <f t="shared" si="91"/>
        <v>0.7348475137579924</v>
      </c>
      <c r="BX46" s="16">
        <f t="shared" si="91"/>
        <v>0.91763693008095348</v>
      </c>
      <c r="BY46" s="16">
        <f t="shared" si="91"/>
        <v>0.99597525136222276</v>
      </c>
      <c r="BZ46" s="16">
        <f t="shared" si="91"/>
        <v>0.99597525136222276</v>
      </c>
      <c r="CA46" s="16">
        <f t="shared" si="91"/>
        <v>1.0482007988830686</v>
      </c>
      <c r="CB46" s="16">
        <f t="shared" si="91"/>
        <v>1.2571029889664531</v>
      </c>
      <c r="CC46" s="16">
        <f t="shared" si="91"/>
        <v>1.2571029889664531</v>
      </c>
      <c r="CD46" s="16">
        <f t="shared" si="91"/>
        <v>1.2309902152060299</v>
      </c>
      <c r="CE46" s="16">
        <f t="shared" si="91"/>
        <v>0.83929860879968432</v>
      </c>
      <c r="CF46" s="16">
        <f t="shared" si="91"/>
        <v>0.68262196623714599</v>
      </c>
      <c r="CG46" s="16">
        <f t="shared" si="91"/>
        <v>0.68262196623714599</v>
      </c>
      <c r="CH46" s="40">
        <f t="shared" si="91"/>
        <v>0.70873473999756942</v>
      </c>
      <c r="CI46" s="40">
        <f t="shared" si="91"/>
        <v>0.76096028751841527</v>
      </c>
      <c r="CJ46" s="40">
        <f t="shared" ref="CJ46:CO46" si="92">-(CJ6-$CQ$6)/$CS$6</f>
        <v>0.86541138256010752</v>
      </c>
      <c r="CK46" s="40">
        <f t="shared" si="92"/>
        <v>0.94374970384137669</v>
      </c>
      <c r="CL46" s="40">
        <f t="shared" si="92"/>
        <v>0.91763693008095348</v>
      </c>
      <c r="CM46" s="40">
        <f t="shared" si="92"/>
        <v>0.99597525136222276</v>
      </c>
      <c r="CN46" s="40">
        <f t="shared" si="92"/>
        <v>1.178764667685184</v>
      </c>
      <c r="CO46" s="40">
        <f t="shared" si="92"/>
        <v>0.99597525136222276</v>
      </c>
      <c r="CP46" s="40">
        <f t="shared" ref="CP46" si="93">-(CP6-$CQ$6)/$CS$6</f>
        <v>1.0743135726434918</v>
      </c>
      <c r="CQ46" s="16"/>
      <c r="CR46" s="39"/>
      <c r="CS46" s="39"/>
      <c r="CT46" s="38"/>
    </row>
    <row r="47" spans="1:98" x14ac:dyDescent="0.25">
      <c r="A47" s="56" t="s">
        <v>121</v>
      </c>
      <c r="B47" s="55" t="s">
        <v>13</v>
      </c>
      <c r="C47" s="16">
        <f t="shared" ref="C47:AH47" si="94">(C7-$CQ$7)/$CS$7</f>
        <v>-1.5609125440075924</v>
      </c>
      <c r="D47" s="16">
        <f t="shared" si="94"/>
        <v>-1.5609125440075924</v>
      </c>
      <c r="E47" s="16">
        <f t="shared" si="94"/>
        <v>-1.5609125440075924</v>
      </c>
      <c r="F47" s="16">
        <f t="shared" si="94"/>
        <v>-1.5609125440075924</v>
      </c>
      <c r="G47" s="16">
        <f t="shared" si="94"/>
        <v>-1.4068074269846134</v>
      </c>
      <c r="H47" s="16">
        <f t="shared" si="94"/>
        <v>-1.4068074269846134</v>
      </c>
      <c r="I47" s="16">
        <f t="shared" si="94"/>
        <v>-1.3627773935494778</v>
      </c>
      <c r="J47" s="16">
        <f t="shared" si="94"/>
        <v>-1.3627773935494778</v>
      </c>
      <c r="K47" s="16">
        <f t="shared" si="94"/>
        <v>-1.4288224437021821</v>
      </c>
      <c r="L47" s="16">
        <f t="shared" si="94"/>
        <v>-1.0765821762210885</v>
      </c>
      <c r="M47" s="16">
        <f t="shared" si="94"/>
        <v>-0.74635692545756382</v>
      </c>
      <c r="N47" s="16">
        <f t="shared" si="94"/>
        <v>-0.83441699232783673</v>
      </c>
      <c r="O47" s="16">
        <f t="shared" si="94"/>
        <v>-1.0105371260683842</v>
      </c>
      <c r="P47" s="16">
        <f t="shared" si="94"/>
        <v>-0.96650709263324697</v>
      </c>
      <c r="Q47" s="16">
        <f t="shared" si="94"/>
        <v>-0.61426682515215358</v>
      </c>
      <c r="R47" s="16">
        <f t="shared" si="94"/>
        <v>-0.92247705919811129</v>
      </c>
      <c r="S47" s="16">
        <f t="shared" si="94"/>
        <v>-0.90046204248054262</v>
      </c>
      <c r="T47" s="16">
        <f t="shared" si="94"/>
        <v>-0.83441699232783673</v>
      </c>
      <c r="U47" s="16">
        <f t="shared" si="94"/>
        <v>-0.68031187530485948</v>
      </c>
      <c r="V47" s="16">
        <f t="shared" si="94"/>
        <v>-0.74635692545756382</v>
      </c>
      <c r="W47" s="16">
        <f t="shared" si="94"/>
        <v>-0.92247705919811129</v>
      </c>
      <c r="X47" s="16">
        <f t="shared" si="94"/>
        <v>-0.59225180843458647</v>
      </c>
      <c r="Y47" s="16">
        <f t="shared" si="94"/>
        <v>-0.46016170812917623</v>
      </c>
      <c r="Z47" s="16">
        <f t="shared" si="94"/>
        <v>-0.32807160782376599</v>
      </c>
      <c r="AA47" s="16">
        <f t="shared" si="94"/>
        <v>-0.17396649080078708</v>
      </c>
      <c r="AB47" s="16">
        <f t="shared" si="94"/>
        <v>0.15625875996273775</v>
      </c>
      <c r="AC47" s="16">
        <f t="shared" si="94"/>
        <v>0.68461916118437716</v>
      </c>
      <c r="AD47" s="16">
        <f t="shared" si="94"/>
        <v>0.35439391042085233</v>
      </c>
      <c r="AE47" s="16">
        <f t="shared" si="94"/>
        <v>0.20028879339787345</v>
      </c>
      <c r="AF47" s="16">
        <f t="shared" si="94"/>
        <v>0.59655909431410414</v>
      </c>
      <c r="AG47" s="16">
        <f t="shared" si="94"/>
        <v>0.99282939523033342</v>
      </c>
      <c r="AH47" s="16">
        <f t="shared" si="94"/>
        <v>0.99282939523033342</v>
      </c>
      <c r="AI47" s="16">
        <f t="shared" ref="AI47:BN47" si="95">(AI7-$CQ$7)/$CS$7</f>
        <v>0.83872427820735451</v>
      </c>
      <c r="AJ47" s="16">
        <f t="shared" si="95"/>
        <v>1.0148444119479021</v>
      </c>
      <c r="AK47" s="16">
        <f t="shared" si="95"/>
        <v>0.86073929492492318</v>
      </c>
      <c r="AL47" s="16">
        <f t="shared" si="95"/>
        <v>0.35439391042085233</v>
      </c>
      <c r="AM47" s="16">
        <f t="shared" si="95"/>
        <v>-0.15195147408322002</v>
      </c>
      <c r="AN47" s="16">
        <f t="shared" si="95"/>
        <v>-0.72434190873999516</v>
      </c>
      <c r="AO47" s="16">
        <f t="shared" si="95"/>
        <v>-1.3187473601143405</v>
      </c>
      <c r="AP47" s="16">
        <f t="shared" si="95"/>
        <v>-1.5388975272900236</v>
      </c>
      <c r="AQ47" s="16">
        <f t="shared" si="95"/>
        <v>-1.6930026443130026</v>
      </c>
      <c r="AR47" s="16">
        <f t="shared" si="95"/>
        <v>-1.5388975272900236</v>
      </c>
      <c r="AS47" s="16">
        <f t="shared" si="95"/>
        <v>-1.1866572598089302</v>
      </c>
      <c r="AT47" s="16">
        <f t="shared" si="95"/>
        <v>-1.2747173266792031</v>
      </c>
      <c r="AU47" s="16">
        <f t="shared" si="95"/>
        <v>-1.340762376831909</v>
      </c>
      <c r="AV47" s="16">
        <f t="shared" si="95"/>
        <v>-1.032552142785953</v>
      </c>
      <c r="AW47" s="16">
        <f t="shared" si="95"/>
        <v>-0.79038695889270105</v>
      </c>
      <c r="AX47" s="16">
        <f t="shared" si="95"/>
        <v>-0.76837194217513238</v>
      </c>
      <c r="AY47" s="16">
        <f t="shared" si="95"/>
        <v>-0.90046204248054262</v>
      </c>
      <c r="AZ47" s="16">
        <f t="shared" si="95"/>
        <v>-0.63628184186972214</v>
      </c>
      <c r="BA47" s="16">
        <f t="shared" si="95"/>
        <v>-0.240011540953493</v>
      </c>
      <c r="BB47" s="16">
        <f t="shared" si="95"/>
        <v>-0.2840415743886287</v>
      </c>
      <c r="BC47" s="16">
        <f t="shared" si="95"/>
        <v>-0.26202655767106164</v>
      </c>
      <c r="BD47" s="16">
        <f t="shared" si="95"/>
        <v>-0.12993645736565138</v>
      </c>
      <c r="BE47" s="16">
        <f t="shared" si="95"/>
        <v>0.11222872652760048</v>
      </c>
      <c r="BF47" s="16">
        <f t="shared" si="95"/>
        <v>2.4168659657327504E-2</v>
      </c>
      <c r="BG47" s="16">
        <f t="shared" si="95"/>
        <v>2.4168659657327504E-2</v>
      </c>
      <c r="BH47" s="16">
        <f t="shared" si="95"/>
        <v>0.17827377668030481</v>
      </c>
      <c r="BI47" s="16">
        <f t="shared" si="95"/>
        <v>0.17827377668030481</v>
      </c>
      <c r="BJ47" s="16">
        <f t="shared" si="95"/>
        <v>0.17827377668030481</v>
      </c>
      <c r="BK47" s="16">
        <f t="shared" si="95"/>
        <v>0.26633384355057937</v>
      </c>
      <c r="BL47" s="16">
        <f t="shared" si="95"/>
        <v>0.53051404416139825</v>
      </c>
      <c r="BM47" s="16">
        <f t="shared" si="95"/>
        <v>0.64058912774923993</v>
      </c>
      <c r="BN47" s="16">
        <f t="shared" si="95"/>
        <v>0.64058912774923993</v>
      </c>
      <c r="BO47" s="16">
        <f t="shared" ref="BO47:CG47" si="96">(BO7-$CQ$7)/$CS$7</f>
        <v>0.55252906087896692</v>
      </c>
      <c r="BP47" s="16">
        <f t="shared" si="96"/>
        <v>0.72864919461951283</v>
      </c>
      <c r="BQ47" s="16">
        <f t="shared" si="96"/>
        <v>0.72864919461951283</v>
      </c>
      <c r="BR47" s="16">
        <f t="shared" si="96"/>
        <v>0.70663417790194583</v>
      </c>
      <c r="BS47" s="16">
        <f t="shared" si="96"/>
        <v>0.68461916118437716</v>
      </c>
      <c r="BT47" s="16">
        <f t="shared" si="96"/>
        <v>0.90476932836006041</v>
      </c>
      <c r="BU47" s="16">
        <f t="shared" si="96"/>
        <v>1.1249194955357436</v>
      </c>
      <c r="BV47" s="16">
        <f t="shared" si="96"/>
        <v>1.1469345122533123</v>
      </c>
      <c r="BW47" s="16">
        <f t="shared" si="96"/>
        <v>1.102904478818175</v>
      </c>
      <c r="BX47" s="16">
        <f t="shared" si="96"/>
        <v>1.3010396292762911</v>
      </c>
      <c r="BY47" s="16">
        <f t="shared" si="96"/>
        <v>1.4991747797344042</v>
      </c>
      <c r="BZ47" s="16">
        <f t="shared" si="96"/>
        <v>1.3670846794289955</v>
      </c>
      <c r="CA47" s="16">
        <f t="shared" si="96"/>
        <v>1.3010396292762911</v>
      </c>
      <c r="CB47" s="16">
        <f t="shared" si="96"/>
        <v>1.3670846794289955</v>
      </c>
      <c r="CC47" s="16">
        <f t="shared" si="96"/>
        <v>1.5652198298871085</v>
      </c>
      <c r="CD47" s="16">
        <f t="shared" si="96"/>
        <v>1.5211897964519743</v>
      </c>
      <c r="CE47" s="16">
        <f t="shared" si="96"/>
        <v>1.3670846794289955</v>
      </c>
      <c r="CF47" s="16">
        <f t="shared" si="96"/>
        <v>1.2349945791235837</v>
      </c>
      <c r="CG47" s="16">
        <f t="shared" si="96"/>
        <v>1.279024612558721</v>
      </c>
      <c r="CH47" s="40">
        <f t="shared" ref="CH47:CM47" si="97">(CH7-$CQ$7)/$CS$7</f>
        <v>1.1689495289708793</v>
      </c>
      <c r="CI47" s="40">
        <f t="shared" si="97"/>
        <v>0.68461916118437716</v>
      </c>
      <c r="CJ47" s="40">
        <f t="shared" si="97"/>
        <v>0.83872427820735451</v>
      </c>
      <c r="CK47" s="40">
        <f t="shared" si="97"/>
        <v>1.102904478818175</v>
      </c>
      <c r="CL47" s="40">
        <f t="shared" si="97"/>
        <v>0.92678434507762908</v>
      </c>
      <c r="CM47" s="40">
        <f t="shared" si="97"/>
        <v>1.0368594286654707</v>
      </c>
      <c r="CN47" s="40">
        <f t="shared" ref="CN47:CO47" si="98">(CN7-$CQ$7)/$CS$7</f>
        <v>1.2129795624060167</v>
      </c>
      <c r="CO47" s="40">
        <f t="shared" si="98"/>
        <v>1.3450696627114254</v>
      </c>
      <c r="CP47" s="40">
        <f t="shared" ref="CP47" si="99">(CP7-$CQ$7)/$CS$7</f>
        <v>1.2129795624060167</v>
      </c>
      <c r="CQ47" s="16"/>
      <c r="CR47" s="39"/>
      <c r="CS47" s="39"/>
    </row>
    <row r="48" spans="1:98" x14ac:dyDescent="0.25">
      <c r="A48" s="56" t="s">
        <v>122</v>
      </c>
      <c r="B48" s="55" t="s">
        <v>14</v>
      </c>
      <c r="W48" s="16">
        <f t="shared" ref="W48:BB48" si="100">(W8-$CQ$8)/$CS$8</f>
        <v>-0.83698355784869038</v>
      </c>
      <c r="X48" s="16">
        <f t="shared" si="100"/>
        <v>-0.68408383178107968</v>
      </c>
      <c r="Y48" s="16">
        <f t="shared" si="100"/>
        <v>-0.57058158114193303</v>
      </c>
      <c r="Z48" s="16">
        <f t="shared" si="100"/>
        <v>-0.50616983560015838</v>
      </c>
      <c r="AA48" s="16">
        <f t="shared" si="100"/>
        <v>0.11340236726890224</v>
      </c>
      <c r="AB48" s="16">
        <f t="shared" si="100"/>
        <v>0.28725154455641055</v>
      </c>
      <c r="AC48" s="16">
        <f t="shared" si="100"/>
        <v>0.68263335153492533</v>
      </c>
      <c r="AD48" s="16">
        <f t="shared" si="100"/>
        <v>0.63151043699084697</v>
      </c>
      <c r="AE48" s="16">
        <f t="shared" si="100"/>
        <v>0.84772753428277492</v>
      </c>
      <c r="AF48" s="16">
        <f t="shared" si="100"/>
        <v>0.7884749819518706</v>
      </c>
      <c r="AG48" s="16">
        <f t="shared" si="100"/>
        <v>0.68607281367550554</v>
      </c>
      <c r="AH48" s="16">
        <f t="shared" si="100"/>
        <v>6.4311862171530287E-2</v>
      </c>
      <c r="AI48" s="16">
        <f t="shared" si="100"/>
        <v>0.70999270947135873</v>
      </c>
      <c r="AJ48" s="16">
        <f t="shared" si="100"/>
        <v>0.29928966204844121</v>
      </c>
      <c r="AK48" s="16">
        <f t="shared" si="100"/>
        <v>-0.42596783204935645</v>
      </c>
      <c r="AL48" s="16">
        <f t="shared" si="100"/>
        <v>-0.77757466632957783</v>
      </c>
      <c r="AM48" s="16">
        <f t="shared" si="100"/>
        <v>-1.1268364127866763</v>
      </c>
      <c r="AN48" s="16">
        <f t="shared" si="100"/>
        <v>-1.3489943992305156</v>
      </c>
      <c r="AO48" s="16">
        <f t="shared" si="100"/>
        <v>-1.5297225007991844</v>
      </c>
      <c r="AP48" s="16">
        <f t="shared" si="100"/>
        <v>-1.6632361675289793</v>
      </c>
      <c r="AQ48" s="16">
        <f t="shared" si="100"/>
        <v>-1.6361894879689622</v>
      </c>
      <c r="AR48" s="16">
        <f t="shared" si="100"/>
        <v>-1.5691199762276484</v>
      </c>
      <c r="AS48" s="16">
        <f t="shared" si="100"/>
        <v>-1.4282583676520684</v>
      </c>
      <c r="AT48" s="16">
        <f t="shared" si="100"/>
        <v>-1.4368570230035189</v>
      </c>
      <c r="AU48" s="16">
        <f t="shared" si="100"/>
        <v>-0.90452208715462878</v>
      </c>
      <c r="AV48" s="16">
        <f t="shared" si="100"/>
        <v>-0.91327708169428756</v>
      </c>
      <c r="AW48" s="16">
        <f t="shared" si="100"/>
        <v>-1.0044228284196628</v>
      </c>
      <c r="AX48" s="16">
        <f t="shared" si="100"/>
        <v>-1.1101081196483999</v>
      </c>
      <c r="AY48" s="16">
        <f t="shared" si="100"/>
        <v>-0.71363193835242777</v>
      </c>
      <c r="AZ48" s="16">
        <f t="shared" si="100"/>
        <v>-0.77194645555408292</v>
      </c>
      <c r="BA48" s="16">
        <f t="shared" si="100"/>
        <v>-0.85027238884638656</v>
      </c>
      <c r="BB48" s="16">
        <f t="shared" si="100"/>
        <v>-0.81259464448821261</v>
      </c>
      <c r="BC48" s="16">
        <f t="shared" ref="BC48:CG48" si="101">(BC8-$CQ$8)/$CS$8</f>
        <v>-0.22772974140137034</v>
      </c>
      <c r="BD48" s="16">
        <f t="shared" si="101"/>
        <v>-0.3832872336685203</v>
      </c>
      <c r="BE48" s="16">
        <f t="shared" si="101"/>
        <v>-0.50210501670674546</v>
      </c>
      <c r="BF48" s="16">
        <f t="shared" si="101"/>
        <v>-0.6920571303796974</v>
      </c>
      <c r="BG48" s="16">
        <f t="shared" si="101"/>
        <v>-0.31699941786824737</v>
      </c>
      <c r="BH48" s="16">
        <f t="shared" si="101"/>
        <v>-0.49913457213078977</v>
      </c>
      <c r="BI48" s="16">
        <f t="shared" si="101"/>
        <v>-0.78414091223432181</v>
      </c>
      <c r="BJ48" s="16">
        <f t="shared" si="101"/>
        <v>-0.95955348140391206</v>
      </c>
      <c r="BK48" s="16">
        <f t="shared" si="101"/>
        <v>-0.44003835898809363</v>
      </c>
      <c r="BL48" s="16">
        <f t="shared" si="101"/>
        <v>-0.34248270554618249</v>
      </c>
      <c r="BM48" s="16">
        <f t="shared" si="101"/>
        <v>-0.57370836490609689</v>
      </c>
      <c r="BN48" s="16">
        <f t="shared" si="101"/>
        <v>-0.65719349140927075</v>
      </c>
      <c r="BO48" s="16">
        <f t="shared" si="101"/>
        <v>-0.40548739839408343</v>
      </c>
      <c r="BP48" s="16">
        <f t="shared" si="101"/>
        <v>-0.18207869844457861</v>
      </c>
      <c r="BQ48" s="16">
        <f t="shared" si="101"/>
        <v>-0.34217002716976608</v>
      </c>
      <c r="BR48" s="16">
        <f t="shared" si="101"/>
        <v>-0.30793174495217229</v>
      </c>
      <c r="BS48" s="16">
        <f t="shared" si="101"/>
        <v>-3.5901557469920096E-2</v>
      </c>
      <c r="BT48" s="16">
        <f t="shared" si="101"/>
        <v>4.5863837962963755E-2</v>
      </c>
      <c r="BU48" s="16">
        <f t="shared" si="101"/>
        <v>0.19125928299658132</v>
      </c>
      <c r="BV48" s="16">
        <f t="shared" si="101"/>
        <v>0.1812535749512571</v>
      </c>
      <c r="BW48" s="16">
        <f t="shared" si="101"/>
        <v>0.90119553664997631</v>
      </c>
      <c r="BX48" s="16">
        <f t="shared" si="101"/>
        <v>1.2854772612657095</v>
      </c>
      <c r="BY48" s="16">
        <f t="shared" si="101"/>
        <v>0.98436798477673382</v>
      </c>
      <c r="BZ48" s="16">
        <f t="shared" si="101"/>
        <v>0.7700269577433041</v>
      </c>
      <c r="CA48" s="16">
        <f t="shared" si="101"/>
        <v>1.9244355234725858</v>
      </c>
      <c r="CB48" s="16">
        <f t="shared" si="101"/>
        <v>2.1966220501430462</v>
      </c>
      <c r="CC48" s="16">
        <f t="shared" si="101"/>
        <v>1.9951008365426881</v>
      </c>
      <c r="CD48" s="16">
        <f t="shared" si="101"/>
        <v>1.8225023727608454</v>
      </c>
      <c r="CE48" s="16">
        <f t="shared" si="101"/>
        <v>0.38152407504594965</v>
      </c>
      <c r="CF48" s="16">
        <f t="shared" si="101"/>
        <v>0.72500127153934513</v>
      </c>
      <c r="CG48" s="16">
        <f t="shared" si="101"/>
        <v>0.69936164467320183</v>
      </c>
      <c r="CH48" s="16">
        <f t="shared" ref="CH48:CM48" si="102">(CH8-$CQ$8)/$CS$8</f>
        <v>0.12997432121897046</v>
      </c>
      <c r="CI48" s="16">
        <f t="shared" si="102"/>
        <v>0.81692871420576141</v>
      </c>
      <c r="CJ48" s="16">
        <f t="shared" si="102"/>
        <v>1.448070017002228</v>
      </c>
      <c r="CK48" s="16">
        <f t="shared" si="102"/>
        <v>1.1200704001414437</v>
      </c>
      <c r="CL48" s="16">
        <f t="shared" si="102"/>
        <v>1.6342699901581834</v>
      </c>
      <c r="CM48" s="16">
        <f t="shared" si="102"/>
        <v>1.8836309953502479</v>
      </c>
      <c r="CN48" s="16">
        <f t="shared" ref="CN48:CO48" si="103">(CN8-$CQ$8)/$CS$8</f>
        <v>1.5656370865347877</v>
      </c>
      <c r="CO48" s="16">
        <f t="shared" si="103"/>
        <v>1.5079479260859652</v>
      </c>
      <c r="CP48" s="16">
        <f t="shared" ref="CP48" si="104">(CP8-$CQ$8)/$CS$8</f>
        <v>0.95216211200584655</v>
      </c>
      <c r="CQ48" s="1"/>
      <c r="CR48" s="39"/>
      <c r="CS48" s="39"/>
    </row>
    <row r="49" spans="1:97" x14ac:dyDescent="0.25">
      <c r="A49" s="56" t="s">
        <v>123</v>
      </c>
      <c r="B49" s="55" t="s">
        <v>15</v>
      </c>
      <c r="C49" s="16">
        <f t="shared" ref="C49:AH49" si="105">(C9-$CQ$9)/$CS$9</f>
        <v>-2.0779710491456007</v>
      </c>
      <c r="D49" s="16">
        <f t="shared" si="105"/>
        <v>-1.9416742224660559</v>
      </c>
      <c r="E49" s="16">
        <f t="shared" si="105"/>
        <v>-1.9416742224660559</v>
      </c>
      <c r="F49" s="16">
        <f t="shared" si="105"/>
        <v>-3.2876053859265522</v>
      </c>
      <c r="G49" s="16">
        <f t="shared" si="105"/>
        <v>-0.68092857568027476</v>
      </c>
      <c r="H49" s="16">
        <f t="shared" si="105"/>
        <v>-0.34018650898141489</v>
      </c>
      <c r="I49" s="16">
        <f t="shared" si="105"/>
        <v>-0.68092857568027476</v>
      </c>
      <c r="J49" s="16">
        <f t="shared" si="105"/>
        <v>-0.37426071565130137</v>
      </c>
      <c r="K49" s="16">
        <f t="shared" si="105"/>
        <v>-0.16981547563198496</v>
      </c>
      <c r="L49" s="16">
        <f t="shared" si="105"/>
        <v>5.5555771744497228E-4</v>
      </c>
      <c r="M49" s="16">
        <f t="shared" si="105"/>
        <v>0.34129762441630485</v>
      </c>
      <c r="N49" s="16">
        <f t="shared" si="105"/>
        <v>-0.34018650898141489</v>
      </c>
      <c r="O49" s="16">
        <f t="shared" si="105"/>
        <v>-0.35722361231635691</v>
      </c>
      <c r="P49" s="16">
        <f t="shared" si="105"/>
        <v>-0.5446317490007313</v>
      </c>
      <c r="Q49" s="16">
        <f t="shared" si="105"/>
        <v>0.4094460377560778</v>
      </c>
      <c r="R49" s="16">
        <f t="shared" si="105"/>
        <v>0.11981528106204641</v>
      </c>
      <c r="S49" s="16">
        <f t="shared" si="105"/>
        <v>0.49463155443079276</v>
      </c>
      <c r="T49" s="16">
        <f t="shared" si="105"/>
        <v>0.44352024442596183</v>
      </c>
      <c r="U49" s="16">
        <f t="shared" si="105"/>
        <v>0.11981528106204641</v>
      </c>
      <c r="V49" s="16">
        <f t="shared" si="105"/>
        <v>-0.16981547563198496</v>
      </c>
      <c r="W49" s="16">
        <f t="shared" si="105"/>
        <v>0.44352024442596183</v>
      </c>
      <c r="X49" s="16">
        <f t="shared" si="105"/>
        <v>1.0227817578140246</v>
      </c>
      <c r="Y49" s="16">
        <f t="shared" si="105"/>
        <v>0.23907500440664783</v>
      </c>
      <c r="Z49" s="16">
        <f t="shared" si="105"/>
        <v>0.4775944510958483</v>
      </c>
      <c r="AA49" s="16">
        <f t="shared" si="105"/>
        <v>0.4775944510958483</v>
      </c>
      <c r="AB49" s="16">
        <f t="shared" si="105"/>
        <v>0.25611210774158988</v>
      </c>
      <c r="AC49" s="16">
        <f t="shared" si="105"/>
        <v>0.63092838111033622</v>
      </c>
      <c r="AD49" s="16">
        <f t="shared" si="105"/>
        <v>6.8703971057217914E-2</v>
      </c>
      <c r="AE49" s="16">
        <f t="shared" si="105"/>
        <v>0.59685417444044975</v>
      </c>
      <c r="AF49" s="16">
        <f t="shared" si="105"/>
        <v>0.13685238439698844</v>
      </c>
      <c r="AG49" s="16">
        <f t="shared" si="105"/>
        <v>0.4775944510958483</v>
      </c>
      <c r="AH49" s="16">
        <f t="shared" si="105"/>
        <v>-0.15277837229704294</v>
      </c>
      <c r="AI49" s="16">
        <f t="shared" ref="AI49:BN49" si="106">(AI9-$CQ$9)/$CS$9</f>
        <v>-0.61278016234050181</v>
      </c>
      <c r="AJ49" s="16">
        <f t="shared" si="106"/>
        <v>-0.64685436901038829</v>
      </c>
      <c r="AK49" s="16">
        <f t="shared" si="106"/>
        <v>-1.1238932623887927</v>
      </c>
      <c r="AL49" s="16">
        <f t="shared" si="106"/>
        <v>-2.4187131158444606</v>
      </c>
      <c r="AM49" s="16">
        <f t="shared" si="106"/>
        <v>-2.9979746292325222</v>
      </c>
      <c r="AN49" s="16">
        <f t="shared" si="106"/>
        <v>-2.7764922858782626</v>
      </c>
      <c r="AO49" s="16">
        <f t="shared" si="106"/>
        <v>-2.7083438725384905</v>
      </c>
      <c r="AP49" s="16">
        <f t="shared" si="106"/>
        <v>-2.0609339458106573</v>
      </c>
      <c r="AQ49" s="16">
        <f t="shared" si="106"/>
        <v>-1.5668579490973109</v>
      </c>
      <c r="AR49" s="16">
        <f t="shared" si="106"/>
        <v>-0.73203988568510325</v>
      </c>
      <c r="AS49" s="16">
        <f t="shared" si="106"/>
        <v>-0.56166885233567332</v>
      </c>
      <c r="AT49" s="16">
        <f t="shared" si="106"/>
        <v>-0.83426250569476268</v>
      </c>
      <c r="AU49" s="16">
        <f t="shared" si="106"/>
        <v>-0.83426250569476268</v>
      </c>
      <c r="AV49" s="16">
        <f t="shared" si="106"/>
        <v>-0.10166706229221202</v>
      </c>
      <c r="AW49" s="16">
        <f t="shared" si="106"/>
        <v>-0.10166706229221202</v>
      </c>
      <c r="AX49" s="16">
        <f t="shared" si="106"/>
        <v>-0.30611230231152842</v>
      </c>
      <c r="AY49" s="16">
        <f t="shared" si="106"/>
        <v>5.1666867722273468E-2</v>
      </c>
      <c r="AZ49" s="16">
        <f t="shared" si="106"/>
        <v>0.46055734776090629</v>
      </c>
      <c r="BA49" s="16">
        <f t="shared" si="106"/>
        <v>0.37537183108619132</v>
      </c>
      <c r="BB49" s="16">
        <f t="shared" si="106"/>
        <v>0.15388948773193287</v>
      </c>
      <c r="BC49" s="16">
        <f t="shared" si="106"/>
        <v>0.18796369440181693</v>
      </c>
      <c r="BD49" s="16">
        <f t="shared" si="106"/>
        <v>0.59685417444044975</v>
      </c>
      <c r="BE49" s="16">
        <f t="shared" si="106"/>
        <v>0.46055734776090629</v>
      </c>
      <c r="BF49" s="16">
        <f t="shared" si="106"/>
        <v>0.18796369440181693</v>
      </c>
      <c r="BG49" s="16">
        <f t="shared" si="106"/>
        <v>0.20500079773676139</v>
      </c>
      <c r="BH49" s="16">
        <f t="shared" si="106"/>
        <v>0.51166865776573478</v>
      </c>
      <c r="BI49" s="16">
        <f t="shared" si="106"/>
        <v>0.69907679445010673</v>
      </c>
      <c r="BJ49" s="16">
        <f t="shared" si="106"/>
        <v>5.5555771744497228E-4</v>
      </c>
      <c r="BK49" s="16">
        <f t="shared" si="106"/>
        <v>0.2220379010717034</v>
      </c>
      <c r="BL49" s="16">
        <f t="shared" si="106"/>
        <v>0.44352024442596183</v>
      </c>
      <c r="BM49" s="16">
        <f t="shared" si="106"/>
        <v>0.34129762441630485</v>
      </c>
      <c r="BN49" s="16">
        <f t="shared" si="106"/>
        <v>0.18796369440181693</v>
      </c>
      <c r="BO49" s="16">
        <f t="shared" ref="BO49:CG49" si="107">(BO9-$CQ$9)/$CS$9</f>
        <v>0.4094460377560778</v>
      </c>
      <c r="BP49" s="16">
        <f t="shared" si="107"/>
        <v>0.46055734776090629</v>
      </c>
      <c r="BQ49" s="16">
        <f t="shared" si="107"/>
        <v>0.69907679445010673</v>
      </c>
      <c r="BR49" s="16">
        <f t="shared" si="107"/>
        <v>0.56277996777056327</v>
      </c>
      <c r="BS49" s="16">
        <f t="shared" si="107"/>
        <v>0.71611389778505119</v>
      </c>
      <c r="BT49" s="16">
        <f t="shared" si="107"/>
        <v>0.85241072446459465</v>
      </c>
      <c r="BU49" s="16">
        <f t="shared" si="107"/>
        <v>0.83537362112965263</v>
      </c>
      <c r="BV49" s="16">
        <f t="shared" si="107"/>
        <v>0.83537362112965263</v>
      </c>
      <c r="BW49" s="16">
        <f t="shared" si="107"/>
        <v>1.0227817578140246</v>
      </c>
      <c r="BX49" s="16">
        <f t="shared" si="107"/>
        <v>1.3635238245128845</v>
      </c>
      <c r="BY49" s="16">
        <f t="shared" si="107"/>
        <v>1.0568559644839111</v>
      </c>
      <c r="BZ49" s="16">
        <f t="shared" si="107"/>
        <v>1.0568559644839111</v>
      </c>
      <c r="CA49" s="16">
        <f t="shared" si="107"/>
        <v>1.159078584493568</v>
      </c>
      <c r="CB49" s="16">
        <f t="shared" si="107"/>
        <v>1.1079672744887394</v>
      </c>
      <c r="CC49" s="16">
        <f t="shared" si="107"/>
        <v>0.93759624113930962</v>
      </c>
      <c r="CD49" s="16">
        <f t="shared" si="107"/>
        <v>0.69907679445010673</v>
      </c>
      <c r="CE49" s="16">
        <f t="shared" si="107"/>
        <v>-0.23796388897175791</v>
      </c>
      <c r="CF49" s="16">
        <f t="shared" si="107"/>
        <v>0.32426052108136283</v>
      </c>
      <c r="CG49" s="16">
        <f t="shared" si="107"/>
        <v>0.20500079773676139</v>
      </c>
      <c r="CH49" s="16">
        <f t="shared" ref="CH49:CM49" si="108">(CH9-$CQ$9)/$CS$9</f>
        <v>0.5287057611006768</v>
      </c>
      <c r="CI49" s="16">
        <f t="shared" si="108"/>
        <v>0.71611389778505119</v>
      </c>
      <c r="CJ49" s="16">
        <f t="shared" si="108"/>
        <v>0.80129941445976616</v>
      </c>
      <c r="CK49" s="16">
        <f t="shared" si="108"/>
        <v>0.9205591378043676</v>
      </c>
      <c r="CL49" s="16">
        <f t="shared" si="108"/>
        <v>1.1420414811586259</v>
      </c>
      <c r="CM49" s="16">
        <f t="shared" si="108"/>
        <v>0.93759624113930962</v>
      </c>
      <c r="CN49" s="16">
        <f t="shared" ref="CN49:CO49" si="109">(CN9-$CQ$9)/$CS$9</f>
        <v>0.95463334447425163</v>
      </c>
      <c r="CO49" s="16">
        <f t="shared" si="109"/>
        <v>0.97167044780919609</v>
      </c>
      <c r="CP49" s="16">
        <f t="shared" ref="CP49" si="110">(CP9-$CQ$9)/$CS$9</f>
        <v>0.56277996777056327</v>
      </c>
      <c r="CQ49" s="41"/>
      <c r="CR49" s="39"/>
      <c r="CS49" s="39"/>
    </row>
    <row r="50" spans="1:97" ht="15" customHeight="1" x14ac:dyDescent="0.25">
      <c r="A50" s="56" t="s">
        <v>138</v>
      </c>
      <c r="B50" s="55" t="s">
        <v>16</v>
      </c>
      <c r="G50" s="16">
        <f t="shared" ref="G50:AL50" si="111">-(G10-$CQ$10)/$CS$10</f>
        <v>-1.8387651676739594</v>
      </c>
      <c r="H50" s="16">
        <f t="shared" si="111"/>
        <v>-1.6161349747019007</v>
      </c>
      <c r="I50" s="16">
        <f t="shared" si="111"/>
        <v>-0.72561420281366595</v>
      </c>
      <c r="J50" s="16">
        <f t="shared" si="111"/>
        <v>-0.83692929929969528</v>
      </c>
      <c r="K50" s="16">
        <f t="shared" si="111"/>
        <v>-0.70706168673266101</v>
      </c>
      <c r="L50" s="16">
        <f t="shared" si="111"/>
        <v>-0.22469626862653394</v>
      </c>
      <c r="M50" s="16">
        <f t="shared" si="111"/>
        <v>0.59161443893768129</v>
      </c>
      <c r="N50" s="16">
        <f t="shared" si="111"/>
        <v>0.36898424596562246</v>
      </c>
      <c r="O50" s="16">
        <f t="shared" si="111"/>
        <v>-0.1133811721405046</v>
      </c>
      <c r="P50" s="16">
        <f t="shared" si="111"/>
        <v>-0.50298400984160729</v>
      </c>
      <c r="Q50" s="16">
        <f t="shared" si="111"/>
        <v>0.33187921380361279</v>
      </c>
      <c r="R50" s="16">
        <f t="shared" si="111"/>
        <v>0.49885185853265679</v>
      </c>
      <c r="S50" s="16">
        <f t="shared" si="111"/>
        <v>-0.20614375254552891</v>
      </c>
      <c r="T50" s="16">
        <f t="shared" si="111"/>
        <v>5.3591472588539427E-2</v>
      </c>
      <c r="U50" s="16">
        <f t="shared" si="111"/>
        <v>0.70292953542371062</v>
      </c>
      <c r="V50" s="16">
        <f t="shared" si="111"/>
        <v>0.81424463190974006</v>
      </c>
      <c r="W50" s="16">
        <f t="shared" si="111"/>
        <v>0.36898424596562246</v>
      </c>
      <c r="X50" s="16">
        <f t="shared" si="111"/>
        <v>0.70292953542371062</v>
      </c>
      <c r="Y50" s="16">
        <f t="shared" si="111"/>
        <v>1.315162566096872</v>
      </c>
      <c r="Z50" s="16">
        <f t="shared" si="111"/>
        <v>1.5377927590689306</v>
      </c>
      <c r="AA50" s="16">
        <f t="shared" si="111"/>
        <v>1.2409525017728524</v>
      </c>
      <c r="AB50" s="16">
        <f t="shared" si="111"/>
        <v>1.3708201143398868</v>
      </c>
      <c r="AC50" s="16">
        <f t="shared" si="111"/>
        <v>1.7233179198789796</v>
      </c>
      <c r="AD50" s="16">
        <f t="shared" si="111"/>
        <v>1.7233179198789796</v>
      </c>
      <c r="AE50" s="16">
        <f t="shared" si="111"/>
        <v>1.4450301786639062</v>
      </c>
      <c r="AF50" s="16">
        <f t="shared" si="111"/>
        <v>1.5192402429879259</v>
      </c>
      <c r="AG50" s="16">
        <f t="shared" si="111"/>
        <v>1.5934503073119453</v>
      </c>
      <c r="AH50" s="16">
        <f t="shared" si="111"/>
        <v>1.2038474696108428</v>
      </c>
      <c r="AI50" s="16">
        <f t="shared" si="111"/>
        <v>-2.0660756544752476E-3</v>
      </c>
      <c r="AJ50" s="16">
        <f t="shared" si="111"/>
        <v>-0.81837678321869034</v>
      </c>
      <c r="AK50" s="16">
        <f t="shared" si="111"/>
        <v>-0.79982426713768573</v>
      </c>
      <c r="AL50" s="16">
        <f t="shared" si="111"/>
        <v>-1.4862673621348668</v>
      </c>
      <c r="AM50" s="16">
        <f t="shared" ref="AM50:BR50" si="112">-(AM10-$CQ$10)/$CS$10</f>
        <v>-2.0985003928080284</v>
      </c>
      <c r="AN50" s="16">
        <f t="shared" si="112"/>
        <v>-2.2098154892940576</v>
      </c>
      <c r="AO50" s="16">
        <f t="shared" si="112"/>
        <v>-2.0985003928080284</v>
      </c>
      <c r="AP50" s="16">
        <f t="shared" si="112"/>
        <v>-2.2098154892940576</v>
      </c>
      <c r="AQ50" s="16">
        <f t="shared" si="112"/>
        <v>-2.0799478767270227</v>
      </c>
      <c r="AR50" s="16">
        <f t="shared" si="112"/>
        <v>-2.0057378124030034</v>
      </c>
      <c r="AS50" s="16">
        <f t="shared" si="112"/>
        <v>-1.3749522656488373</v>
      </c>
      <c r="AT50" s="16">
        <f t="shared" si="112"/>
        <v>-1.4306098138918522</v>
      </c>
      <c r="AU50" s="16">
        <f t="shared" si="112"/>
        <v>-1.393504781729842</v>
      </c>
      <c r="AV50" s="16">
        <f t="shared" si="112"/>
        <v>-1.041006976190749</v>
      </c>
      <c r="AW50" s="16">
        <f t="shared" si="112"/>
        <v>-0.28035381686954863</v>
      </c>
      <c r="AX50" s="16">
        <f t="shared" si="112"/>
        <v>-0.31745884903155824</v>
      </c>
      <c r="AY50" s="16">
        <f t="shared" si="112"/>
        <v>-0.55864155808462201</v>
      </c>
      <c r="AZ50" s="16">
        <f t="shared" si="112"/>
        <v>-0.1133811721405046</v>
      </c>
      <c r="BA50" s="16">
        <f t="shared" si="112"/>
        <v>0.20201160123657841</v>
      </c>
      <c r="BB50" s="16">
        <f t="shared" si="112"/>
        <v>-2.0618591735480269E-2</v>
      </c>
      <c r="BC50" s="16">
        <f t="shared" si="112"/>
        <v>-0.44732646159859263</v>
      </c>
      <c r="BD50" s="16">
        <f t="shared" si="112"/>
        <v>-5.7723623897489917E-2</v>
      </c>
      <c r="BE50" s="16">
        <f t="shared" si="112"/>
        <v>7.2143988669544454E-2</v>
      </c>
      <c r="BF50" s="16">
        <f t="shared" si="112"/>
        <v>-5.7723623897489917E-2</v>
      </c>
      <c r="BG50" s="16">
        <f t="shared" si="112"/>
        <v>-0.24324878470753897</v>
      </c>
      <c r="BH50" s="16">
        <f t="shared" si="112"/>
        <v>-3.9171107816484897E-2</v>
      </c>
      <c r="BI50" s="16">
        <f t="shared" si="112"/>
        <v>0.35043172988461779</v>
      </c>
      <c r="BJ50" s="16">
        <f t="shared" si="112"/>
        <v>7.2143988669544454E-2</v>
      </c>
      <c r="BK50" s="16">
        <f t="shared" si="112"/>
        <v>-0.31745884903155824</v>
      </c>
      <c r="BL50" s="16">
        <f t="shared" si="112"/>
        <v>-0.41022142943658296</v>
      </c>
      <c r="BM50" s="16">
        <f t="shared" si="112"/>
        <v>-2.0618591735480269E-2</v>
      </c>
      <c r="BN50" s="16">
        <f t="shared" si="112"/>
        <v>-0.66995665457065134</v>
      </c>
      <c r="BO50" s="16">
        <f t="shared" si="112"/>
        <v>-0.94453389256952391</v>
      </c>
      <c r="BP50" s="16">
        <f t="shared" si="112"/>
        <v>-0.98720467955583513</v>
      </c>
      <c r="BQ50" s="16">
        <f t="shared" si="112"/>
        <v>-0.7089169383407613</v>
      </c>
      <c r="BR50" s="16">
        <f t="shared" si="112"/>
        <v>-0.62172011276003858</v>
      </c>
      <c r="BS50" s="16">
        <f t="shared" ref="BS50:CG50" si="113">-(BS10-$CQ$10)/$CS$10</f>
        <v>-0.49185250019300458</v>
      </c>
      <c r="BT50" s="16">
        <f t="shared" si="113"/>
        <v>5.3549307779266822E-3</v>
      </c>
      <c r="BU50" s="16">
        <f t="shared" si="113"/>
        <v>0.5136938713974607</v>
      </c>
      <c r="BV50" s="16">
        <f t="shared" si="113"/>
        <v>0.59718019376198272</v>
      </c>
      <c r="BW50" s="16">
        <f t="shared" si="113"/>
        <v>0.61202220662678652</v>
      </c>
      <c r="BX50" s="16">
        <f t="shared" si="113"/>
        <v>0.84763916085554869</v>
      </c>
      <c r="BY50" s="16">
        <f t="shared" si="113"/>
        <v>1.1463346697597274</v>
      </c>
      <c r="BZ50" s="16">
        <f t="shared" si="113"/>
        <v>1.0795456118681099</v>
      </c>
      <c r="CA50" s="16">
        <f t="shared" si="113"/>
        <v>1.2168342308675459</v>
      </c>
      <c r="CB50" s="16">
        <f t="shared" si="113"/>
        <v>1.1110848892058183</v>
      </c>
      <c r="CC50" s="16">
        <f t="shared" si="113"/>
        <v>1.064703599003306</v>
      </c>
      <c r="CD50" s="16">
        <f t="shared" si="113"/>
        <v>0.68252176773460527</v>
      </c>
      <c r="CE50" s="16">
        <f t="shared" si="113"/>
        <v>0.50256236174885782</v>
      </c>
      <c r="CF50" s="16">
        <f t="shared" si="113"/>
        <v>0.34486597506031624</v>
      </c>
      <c r="CG50" s="16">
        <f t="shared" si="113"/>
        <v>0.33558971701981355</v>
      </c>
      <c r="CH50" s="16">
        <f t="shared" ref="CH50:CM50" si="114">-(CH10-$CQ$10)/$CS$10</f>
        <v>0.45803632315444637</v>
      </c>
      <c r="CI50" s="16">
        <f t="shared" si="114"/>
        <v>0.25581389787149272</v>
      </c>
      <c r="CJ50" s="16">
        <f t="shared" si="114"/>
        <v>0.34486597506031624</v>
      </c>
      <c r="CK50" s="16">
        <f t="shared" si="114"/>
        <v>0.71035054185611257</v>
      </c>
      <c r="CL50" s="16">
        <f t="shared" si="114"/>
        <v>0.68994277416700744</v>
      </c>
      <c r="CM50" s="16">
        <f t="shared" si="114"/>
        <v>0.5953249421538821</v>
      </c>
      <c r="CN50" s="16">
        <f t="shared" ref="CN50:CO50" si="115">-(CN10-$CQ$10)/$CS$10</f>
        <v>0.77528434813962976</v>
      </c>
      <c r="CO50" s="16">
        <f t="shared" si="115"/>
        <v>0.83836290281504622</v>
      </c>
      <c r="CP50" s="16">
        <f t="shared" ref="CP50" si="116">-(CP10-$CQ$10)/$CS$10</f>
        <v>0.59718019376198284</v>
      </c>
      <c r="CQ50" s="1"/>
      <c r="CR50" s="39"/>
      <c r="CS50" s="39"/>
    </row>
    <row r="51" spans="1:97" ht="15" customHeight="1" x14ac:dyDescent="0.25">
      <c r="A51" s="56" t="s">
        <v>139</v>
      </c>
      <c r="B51" s="55" t="s">
        <v>17</v>
      </c>
      <c r="S51" s="16">
        <f t="shared" ref="S51:AX51" si="117">-(S11-$CQ$11)/$CS$11</f>
        <v>6.9299563820002297E-2</v>
      </c>
      <c r="T51" s="16">
        <f t="shared" si="117"/>
        <v>0.47905839553578633</v>
      </c>
      <c r="U51" s="16">
        <f t="shared" si="117"/>
        <v>0.64296192822209997</v>
      </c>
      <c r="V51" s="16">
        <f t="shared" si="117"/>
        <v>0.64296192822209997</v>
      </c>
      <c r="W51" s="16">
        <f t="shared" si="117"/>
        <v>0.88881722725157031</v>
      </c>
      <c r="X51" s="16">
        <f t="shared" si="117"/>
        <v>0.31515486284947269</v>
      </c>
      <c r="Y51" s="16">
        <f t="shared" si="117"/>
        <v>1.1346725262810409</v>
      </c>
      <c r="Z51" s="16">
        <f t="shared" si="117"/>
        <v>1.4624795916536679</v>
      </c>
      <c r="AA51" s="16">
        <f t="shared" si="117"/>
        <v>0.8068654609084136</v>
      </c>
      <c r="AB51" s="16">
        <f t="shared" si="117"/>
        <v>1.1346725262810409</v>
      </c>
      <c r="AC51" s="16">
        <f t="shared" si="117"/>
        <v>1.2166242926241977</v>
      </c>
      <c r="AD51" s="16">
        <f t="shared" si="117"/>
        <v>1.4624795916536679</v>
      </c>
      <c r="AE51" s="16">
        <f t="shared" si="117"/>
        <v>1.3805278253105111</v>
      </c>
      <c r="AF51" s="16">
        <f t="shared" si="117"/>
        <v>1.2166242926241977</v>
      </c>
      <c r="AG51" s="16">
        <f t="shared" si="117"/>
        <v>1.2985760589673543</v>
      </c>
      <c r="AH51" s="16">
        <f t="shared" si="117"/>
        <v>0.88881722725157031</v>
      </c>
      <c r="AI51" s="16">
        <f t="shared" si="117"/>
        <v>6.9299563820002297E-2</v>
      </c>
      <c r="AJ51" s="16">
        <f t="shared" si="117"/>
        <v>-0.42241103423893855</v>
      </c>
      <c r="AK51" s="16">
        <f t="shared" si="117"/>
        <v>-0.75021809961156571</v>
      </c>
      <c r="AL51" s="16">
        <f t="shared" si="117"/>
        <v>-1.7336392957294475</v>
      </c>
      <c r="AM51" s="16">
        <f t="shared" si="117"/>
        <v>-2.6351087255041725</v>
      </c>
      <c r="AN51" s="16">
        <f t="shared" si="117"/>
        <v>-2.8809640245336428</v>
      </c>
      <c r="AO51" s="16">
        <f t="shared" si="117"/>
        <v>-2.4712051928178589</v>
      </c>
      <c r="AP51" s="16">
        <f t="shared" si="117"/>
        <v>-2.3892534264747018</v>
      </c>
      <c r="AQ51" s="16">
        <f t="shared" si="117"/>
        <v>-2.3892534264747018</v>
      </c>
      <c r="AR51" s="16">
        <f t="shared" si="117"/>
        <v>-1.2419286976705066</v>
      </c>
      <c r="AS51" s="16">
        <f t="shared" si="117"/>
        <v>-0.66826633326840901</v>
      </c>
      <c r="AT51" s="16">
        <f t="shared" si="117"/>
        <v>-1.1599769313273498</v>
      </c>
      <c r="AU51" s="16">
        <f t="shared" si="117"/>
        <v>-1.4877839966999771</v>
      </c>
      <c r="AV51" s="16">
        <f t="shared" si="117"/>
        <v>-0.99607339864103617</v>
      </c>
      <c r="AW51" s="16">
        <f t="shared" si="117"/>
        <v>-0.66826633326840901</v>
      </c>
      <c r="AX51" s="16">
        <f t="shared" si="117"/>
        <v>-0.50436280058209537</v>
      </c>
      <c r="AY51" s="16">
        <f t="shared" ref="AY51:CE51" si="118">-(AY11-$CQ$11)/$CS$11</f>
        <v>-0.83216986595472253</v>
      </c>
      <c r="AZ51" s="16">
        <f t="shared" si="118"/>
        <v>-0.75021809961156571</v>
      </c>
      <c r="BA51" s="16">
        <f t="shared" si="118"/>
        <v>-0.25850750155262492</v>
      </c>
      <c r="BB51" s="16">
        <f t="shared" si="118"/>
        <v>-0.34045926789578174</v>
      </c>
      <c r="BC51" s="16">
        <f t="shared" si="118"/>
        <v>-0.50436280058209537</v>
      </c>
      <c r="BD51" s="16">
        <f t="shared" si="118"/>
        <v>-0.83216986595472253</v>
      </c>
      <c r="BE51" s="16">
        <f t="shared" si="118"/>
        <v>-0.17655573520946813</v>
      </c>
      <c r="BF51" s="16">
        <f t="shared" si="118"/>
        <v>-9.4603968866311311E-2</v>
      </c>
      <c r="BG51" s="16">
        <f t="shared" si="118"/>
        <v>-1.2652202523154509E-2</v>
      </c>
      <c r="BH51" s="16">
        <f t="shared" si="118"/>
        <v>-0.17655573520946813</v>
      </c>
      <c r="BI51" s="16">
        <f t="shared" si="118"/>
        <v>6.9299563820002297E-2</v>
      </c>
      <c r="BJ51" s="16">
        <f t="shared" si="118"/>
        <v>-0.17655573520946813</v>
      </c>
      <c r="BK51" s="16">
        <f t="shared" si="118"/>
        <v>-0.25850750155262492</v>
      </c>
      <c r="BL51" s="16">
        <f t="shared" si="118"/>
        <v>-0.34045926789578174</v>
      </c>
      <c r="BM51" s="16">
        <f t="shared" si="118"/>
        <v>-0.34045926789578174</v>
      </c>
      <c r="BN51" s="16">
        <f t="shared" si="118"/>
        <v>-0.25850750155262492</v>
      </c>
      <c r="BO51" s="16">
        <f t="shared" si="118"/>
        <v>-0.50436280058209537</v>
      </c>
      <c r="BP51" s="16">
        <f t="shared" si="118"/>
        <v>-0.42241103423893855</v>
      </c>
      <c r="BQ51" s="16">
        <f t="shared" si="118"/>
        <v>-0.17655573520946813</v>
      </c>
      <c r="BR51" s="16">
        <f t="shared" si="118"/>
        <v>-0.17655573520946813</v>
      </c>
      <c r="BS51" s="16">
        <f t="shared" si="118"/>
        <v>-1.2652202523154509E-2</v>
      </c>
      <c r="BT51" s="16">
        <f t="shared" si="118"/>
        <v>0.15125133016315911</v>
      </c>
      <c r="BU51" s="16">
        <f t="shared" si="118"/>
        <v>0.31515486284947269</v>
      </c>
      <c r="BV51" s="16">
        <f t="shared" si="118"/>
        <v>0.64296192822209997</v>
      </c>
      <c r="BW51" s="16">
        <f t="shared" si="118"/>
        <v>0.56101016187894315</v>
      </c>
      <c r="BX51" s="16">
        <f t="shared" si="118"/>
        <v>0.72491369456525678</v>
      </c>
      <c r="BY51" s="16">
        <f t="shared" si="118"/>
        <v>0.97076899359472713</v>
      </c>
      <c r="BZ51" s="16">
        <f t="shared" si="118"/>
        <v>0.88881722725157031</v>
      </c>
      <c r="CA51" s="16">
        <f t="shared" si="118"/>
        <v>0.88881722725157031</v>
      </c>
      <c r="CB51" s="16">
        <f t="shared" si="118"/>
        <v>0.83145099081136065</v>
      </c>
      <c r="CC51" s="16">
        <f t="shared" si="118"/>
        <v>0.46266804226715474</v>
      </c>
      <c r="CD51" s="16">
        <f t="shared" si="118"/>
        <v>0.22500791987200011</v>
      </c>
      <c r="CE51" s="16">
        <f t="shared" si="118"/>
        <v>0.3643259226553669</v>
      </c>
      <c r="CF51" s="16">
        <f t="shared" ref="CF51:CK51" si="119">-(CF11-$CQ$11)/$CS$11</f>
        <v>-2.9042555791786103E-2</v>
      </c>
      <c r="CG51" s="16">
        <f t="shared" si="119"/>
        <v>0.20861756660336911</v>
      </c>
      <c r="CH51" s="16">
        <f t="shared" si="119"/>
        <v>0.43808251236420792</v>
      </c>
      <c r="CI51" s="16">
        <f t="shared" si="119"/>
        <v>0.2577886264092627</v>
      </c>
      <c r="CJ51" s="16">
        <f t="shared" si="119"/>
        <v>0.64296192822209997</v>
      </c>
      <c r="CK51" s="16">
        <f t="shared" si="119"/>
        <v>1.0855014664751466</v>
      </c>
      <c r="CL51" s="16">
        <f t="shared" ref="CL51:CM51" si="120">-(CL11-$CQ$11)/$CS$11</f>
        <v>0.93798828705746451</v>
      </c>
      <c r="CM51" s="16">
        <f t="shared" si="120"/>
        <v>1.0554524854826559</v>
      </c>
      <c r="CN51" s="16">
        <f t="shared" ref="CN51:CO51" si="121">-(CN11-$CQ$11)/$CS$11</f>
        <v>1.2002339393555663</v>
      </c>
      <c r="CO51" s="16">
        <f t="shared" si="121"/>
        <v>0.86149997180385152</v>
      </c>
      <c r="CP51" s="16">
        <f t="shared" ref="CP51" si="122">-(CP11-$CQ$11)/$CS$11</f>
        <v>0.17856858561087824</v>
      </c>
      <c r="CQ51" s="1"/>
      <c r="CR51" s="39"/>
      <c r="CS51" s="39"/>
    </row>
    <row r="52" spans="1:97" ht="15" customHeight="1" x14ac:dyDescent="0.25">
      <c r="A52" s="56" t="s">
        <v>140</v>
      </c>
      <c r="B52" s="55" t="s">
        <v>18</v>
      </c>
      <c r="S52" s="16">
        <f t="shared" ref="S52:AX52" si="123">-(S12-$CQ$12)/$CS$12</f>
        <v>0.12760004565799229</v>
      </c>
      <c r="T52" s="16">
        <f t="shared" si="123"/>
        <v>-4.7131548396192977E-2</v>
      </c>
      <c r="U52" s="16">
        <f t="shared" si="123"/>
        <v>-0.26069238557352964</v>
      </c>
      <c r="V52" s="16">
        <f t="shared" si="123"/>
        <v>0.4285266798624216</v>
      </c>
      <c r="W52" s="16">
        <f t="shared" si="123"/>
        <v>0.49647785532793787</v>
      </c>
      <c r="X52" s="16">
        <f t="shared" si="123"/>
        <v>0.39940474752005739</v>
      </c>
      <c r="Y52" s="16">
        <f t="shared" si="123"/>
        <v>0.52559978767030202</v>
      </c>
      <c r="Z52" s="16">
        <f t="shared" si="123"/>
        <v>0.50618516610872599</v>
      </c>
      <c r="AA52" s="16">
        <f t="shared" si="123"/>
        <v>1.0692091913944326</v>
      </c>
      <c r="AB52" s="16">
        <f t="shared" si="123"/>
        <v>0.60325827391660658</v>
      </c>
      <c r="AC52" s="16">
        <f t="shared" si="123"/>
        <v>1.1274530560791609</v>
      </c>
      <c r="AD52" s="16">
        <f t="shared" si="123"/>
        <v>1.3118919609141337</v>
      </c>
      <c r="AE52" s="16">
        <f t="shared" si="123"/>
        <v>1.0497945698328566</v>
      </c>
      <c r="AF52" s="16">
        <f t="shared" si="123"/>
        <v>1.5934039735569874</v>
      </c>
      <c r="AG52" s="16">
        <f t="shared" si="123"/>
        <v>1.5934039735569874</v>
      </c>
      <c r="AH52" s="16">
        <f t="shared" si="123"/>
        <v>1.690477081364868</v>
      </c>
      <c r="AI52" s="16">
        <f t="shared" si="123"/>
        <v>1.3021846501333458</v>
      </c>
      <c r="AJ52" s="16">
        <f t="shared" si="123"/>
        <v>0.71003869250527485</v>
      </c>
      <c r="AK52" s="16">
        <f t="shared" si="123"/>
        <v>-0.54220439821638355</v>
      </c>
      <c r="AL52" s="16">
        <f t="shared" si="123"/>
        <v>-1.1149357342828783</v>
      </c>
      <c r="AM52" s="16">
        <f t="shared" si="123"/>
        <v>-1.8138621104996173</v>
      </c>
      <c r="AN52" s="16">
        <f t="shared" si="123"/>
        <v>-2.0080083261153785</v>
      </c>
      <c r="AO52" s="16">
        <f t="shared" si="123"/>
        <v>-2.512788486716357</v>
      </c>
      <c r="AP52" s="16">
        <f t="shared" si="123"/>
        <v>-2.1730326093887755</v>
      </c>
      <c r="AQ52" s="16">
        <f t="shared" si="123"/>
        <v>-2.3768861357853246</v>
      </c>
      <c r="AR52" s="16">
        <f t="shared" si="123"/>
        <v>-1.6973743811301611</v>
      </c>
      <c r="AS52" s="16">
        <f t="shared" si="123"/>
        <v>-1.45469161161046</v>
      </c>
      <c r="AT52" s="16">
        <f t="shared" si="123"/>
        <v>-1.415862368487308</v>
      </c>
      <c r="AU52" s="16">
        <f t="shared" si="123"/>
        <v>-2.1244960554848351</v>
      </c>
      <c r="AV52" s="16">
        <f t="shared" si="123"/>
        <v>-1.9303498398690742</v>
      </c>
      <c r="AW52" s="16">
        <f t="shared" si="123"/>
        <v>-1.1537649774060303</v>
      </c>
      <c r="AX52" s="16">
        <f t="shared" si="123"/>
        <v>-1.4449843008296719</v>
      </c>
      <c r="AY52" s="16">
        <f t="shared" ref="AY52:CG52" si="124">-(AY12-$CQ$12)/$CS$12</f>
        <v>-0.95961876179026939</v>
      </c>
      <c r="AZ52" s="16">
        <f t="shared" si="124"/>
        <v>-1.0566918695981498</v>
      </c>
      <c r="BA52" s="16">
        <f t="shared" si="124"/>
        <v>-0.280107007135106</v>
      </c>
      <c r="BB52" s="16">
        <f t="shared" si="124"/>
        <v>-0.86254565398238892</v>
      </c>
      <c r="BC52" s="16">
        <f t="shared" si="124"/>
        <v>-0.37718011494298648</v>
      </c>
      <c r="BD52" s="16">
        <f t="shared" si="124"/>
        <v>-0.18303389932722552</v>
      </c>
      <c r="BE52" s="16">
        <f t="shared" si="124"/>
        <v>0.10818542409641593</v>
      </c>
      <c r="BF52" s="16">
        <f t="shared" si="124"/>
        <v>-0.18303389932722552</v>
      </c>
      <c r="BG52" s="16">
        <f t="shared" si="124"/>
        <v>-8.5960791519345034E-2</v>
      </c>
      <c r="BH52" s="16">
        <f t="shared" si="124"/>
        <v>0.10818542409641593</v>
      </c>
      <c r="BI52" s="16">
        <f t="shared" si="124"/>
        <v>-0.18303389932722552</v>
      </c>
      <c r="BJ52" s="16">
        <f t="shared" si="124"/>
        <v>-8.5960791519345034E-2</v>
      </c>
      <c r="BK52" s="16">
        <f t="shared" si="124"/>
        <v>-0.18303389932722552</v>
      </c>
      <c r="BL52" s="16">
        <f t="shared" si="124"/>
        <v>-0.18303389932722552</v>
      </c>
      <c r="BM52" s="16">
        <f t="shared" si="124"/>
        <v>-8.5960791519345034E-2</v>
      </c>
      <c r="BN52" s="16">
        <f t="shared" si="124"/>
        <v>-0.37718011494298648</v>
      </c>
      <c r="BO52" s="16">
        <f t="shared" si="124"/>
        <v>1.1112316288535451E-2</v>
      </c>
      <c r="BP52" s="16">
        <f t="shared" si="124"/>
        <v>1.1112316288535451E-2</v>
      </c>
      <c r="BQ52" s="16">
        <f t="shared" si="124"/>
        <v>0.30233163971217691</v>
      </c>
      <c r="BR52" s="16">
        <f t="shared" si="124"/>
        <v>0.10818542409641593</v>
      </c>
      <c r="BS52" s="16">
        <f t="shared" si="124"/>
        <v>-0.13449734542328526</v>
      </c>
      <c r="BT52" s="16">
        <f t="shared" si="124"/>
        <v>0.31203895049296509</v>
      </c>
      <c r="BU52" s="16">
        <f t="shared" si="124"/>
        <v>0.35086819361611715</v>
      </c>
      <c r="BV52" s="16">
        <f t="shared" si="124"/>
        <v>0.58384365235503011</v>
      </c>
      <c r="BW52" s="16">
        <f t="shared" si="124"/>
        <v>0.45764861220478581</v>
      </c>
      <c r="BX52" s="16">
        <f t="shared" si="124"/>
        <v>0.67120944938212279</v>
      </c>
      <c r="BY52" s="16">
        <f t="shared" si="124"/>
        <v>0.74886793562842724</v>
      </c>
      <c r="BZ52" s="16">
        <f t="shared" si="124"/>
        <v>0.84594104343630772</v>
      </c>
      <c r="CA52" s="16">
        <f t="shared" si="124"/>
        <v>1.0303799482712805</v>
      </c>
      <c r="CB52" s="16">
        <f t="shared" si="124"/>
        <v>0.85564835421709562</v>
      </c>
      <c r="CC52" s="16">
        <f t="shared" si="124"/>
        <v>0.82652642187473135</v>
      </c>
      <c r="CD52" s="16">
        <f t="shared" si="124"/>
        <v>0.82652642187473135</v>
      </c>
      <c r="CE52" s="16">
        <f t="shared" si="124"/>
        <v>0.60325827391660658</v>
      </c>
      <c r="CF52" s="16">
        <f t="shared" si="124"/>
        <v>0.46735592298557366</v>
      </c>
      <c r="CG52" s="16">
        <f t="shared" si="124"/>
        <v>-3.7424237615404789E-2</v>
      </c>
      <c r="CH52" s="16">
        <f t="shared" ref="CH52:CM52" si="125">-(CH12-$CQ$12)/$CS$12</f>
        <v>0.5158924768895139</v>
      </c>
      <c r="CI52" s="16">
        <f t="shared" si="125"/>
        <v>-6.6546169957769352E-2</v>
      </c>
      <c r="CJ52" s="16">
        <f t="shared" si="125"/>
        <v>0.56119326053319163</v>
      </c>
      <c r="CK52" s="16">
        <f t="shared" si="125"/>
        <v>0.63238020625897073</v>
      </c>
      <c r="CL52" s="16">
        <f t="shared" si="125"/>
        <v>0.61296558469739437</v>
      </c>
      <c r="CM52" s="16">
        <f t="shared" si="125"/>
        <v>0.71651023302580019</v>
      </c>
      <c r="CN52" s="16">
        <f t="shared" ref="CN52:CO52" si="126">-(CN12-$CQ$12)/$CS$12</f>
        <v>0.94948569176471354</v>
      </c>
      <c r="CO52" s="16">
        <f t="shared" si="126"/>
        <v>0.79093294901184186</v>
      </c>
      <c r="CP52" s="16">
        <f t="shared" ref="CP52" si="127">-(CP12-$CQ$12)/$CS$12</f>
        <v>0.85241258395683306</v>
      </c>
      <c r="CQ52" s="1"/>
      <c r="CR52" s="39"/>
      <c r="CS52" s="39"/>
    </row>
    <row r="53" spans="1:97" x14ac:dyDescent="0.25">
      <c r="A53" s="56" t="s">
        <v>124</v>
      </c>
      <c r="B53" s="55" t="s">
        <v>19</v>
      </c>
      <c r="C53" s="16">
        <f t="shared" ref="C53:AH53" si="128">(C13-$CQ$13)/$CS$13</f>
        <v>-2.2160145282122552</v>
      </c>
      <c r="D53" s="16">
        <f t="shared" si="128"/>
        <v>-0.78781829085890054</v>
      </c>
      <c r="E53" s="16">
        <f t="shared" si="128"/>
        <v>-0.96215210386916905</v>
      </c>
      <c r="F53" s="16">
        <f t="shared" si="128"/>
        <v>0.11402393413652519</v>
      </c>
      <c r="G53" s="16">
        <f t="shared" si="128"/>
        <v>-0.46597125145532781</v>
      </c>
      <c r="H53" s="16">
        <f t="shared" si="128"/>
        <v>-0.28828486511794038</v>
      </c>
      <c r="I53" s="16">
        <f t="shared" si="128"/>
        <v>0.40905038692313367</v>
      </c>
      <c r="J53" s="16">
        <f t="shared" si="128"/>
        <v>6.3735334229716986E-2</v>
      </c>
      <c r="K53" s="16">
        <f t="shared" si="128"/>
        <v>0.54985846666219862</v>
      </c>
      <c r="L53" s="16">
        <f t="shared" si="128"/>
        <v>0.27830002716543262</v>
      </c>
      <c r="M53" s="16">
        <f t="shared" si="128"/>
        <v>0.43922354686721971</v>
      </c>
      <c r="N53" s="16">
        <f t="shared" si="128"/>
        <v>0.64708309314869317</v>
      </c>
      <c r="O53" s="16">
        <f t="shared" si="128"/>
        <v>0.89182094602849349</v>
      </c>
      <c r="P53" s="16">
        <f t="shared" si="128"/>
        <v>0.93205182595393776</v>
      </c>
      <c r="Q53" s="16">
        <f t="shared" si="128"/>
        <v>0.83482719946744455</v>
      </c>
      <c r="R53" s="16">
        <f t="shared" si="128"/>
        <v>0.92534667929969849</v>
      </c>
      <c r="S53" s="16">
        <f t="shared" si="128"/>
        <v>0.93205182595393921</v>
      </c>
      <c r="T53" s="16">
        <f t="shared" si="128"/>
        <v>0.98569299918786779</v>
      </c>
      <c r="U53" s="16">
        <f t="shared" si="128"/>
        <v>0.85494263943016668</v>
      </c>
      <c r="V53" s="16">
        <f t="shared" si="128"/>
        <v>0.81135918617759928</v>
      </c>
      <c r="W53" s="16">
        <f t="shared" si="128"/>
        <v>0.95216726591666134</v>
      </c>
      <c r="X53" s="16">
        <f t="shared" si="128"/>
        <v>1.0192187324590727</v>
      </c>
      <c r="Y53" s="16">
        <f t="shared" si="128"/>
        <v>1.0728599056930026</v>
      </c>
      <c r="Z53" s="16">
        <f t="shared" si="128"/>
        <v>1.2371359987219088</v>
      </c>
      <c r="AA53" s="16">
        <f t="shared" si="128"/>
        <v>1.2337834253947884</v>
      </c>
      <c r="AB53" s="16">
        <f t="shared" si="128"/>
        <v>1.2371359987219088</v>
      </c>
      <c r="AC53" s="16">
        <f t="shared" si="128"/>
        <v>1.5288098781813968</v>
      </c>
      <c r="AD53" s="16">
        <f t="shared" si="128"/>
        <v>1.5656881847797222</v>
      </c>
      <c r="AE53" s="16">
        <f t="shared" si="128"/>
        <v>1.80036831767816</v>
      </c>
      <c r="AF53" s="16">
        <f t="shared" si="128"/>
        <v>1.3310080518812859</v>
      </c>
      <c r="AG53" s="16">
        <f t="shared" si="128"/>
        <v>1.0762124790201231</v>
      </c>
      <c r="AH53" s="16">
        <f t="shared" si="128"/>
        <v>0.61690993320460863</v>
      </c>
      <c r="AI53" s="16">
        <f t="shared" ref="AI53:BN53" si="129">(AI13-$CQ$13)/$CS$13</f>
        <v>0.28165260049255442</v>
      </c>
      <c r="AJ53" s="16">
        <f t="shared" si="129"/>
        <v>-0.73752969095209242</v>
      </c>
      <c r="AK53" s="16">
        <f t="shared" si="129"/>
        <v>-1.02585099708446</v>
      </c>
      <c r="AL53" s="16">
        <f t="shared" si="129"/>
        <v>-2.0617961551647102</v>
      </c>
      <c r="AM53" s="16">
        <f t="shared" si="129"/>
        <v>-3.5570438590604732</v>
      </c>
      <c r="AN53" s="16">
        <f t="shared" si="129"/>
        <v>-3.1547350598060078</v>
      </c>
      <c r="AO53" s="16">
        <f t="shared" si="129"/>
        <v>-2.9267600735618107</v>
      </c>
      <c r="AP53" s="16">
        <f t="shared" si="129"/>
        <v>-2.4573998077649337</v>
      </c>
      <c r="AQ53" s="16">
        <f t="shared" si="129"/>
        <v>-1.7231862491255341</v>
      </c>
      <c r="AR53" s="16">
        <f t="shared" si="129"/>
        <v>-0.79787601084026305</v>
      </c>
      <c r="AS53" s="16">
        <f t="shared" si="129"/>
        <v>-0.42574037152988359</v>
      </c>
      <c r="AT53" s="16">
        <f t="shared" si="129"/>
        <v>-0.24470141186537148</v>
      </c>
      <c r="AU53" s="16">
        <f t="shared" si="129"/>
        <v>-0.38215691827731463</v>
      </c>
      <c r="AV53" s="16">
        <f t="shared" si="129"/>
        <v>-0.20111795861280543</v>
      </c>
      <c r="AW53" s="16">
        <f t="shared" si="129"/>
        <v>3.3562174285632351E-2</v>
      </c>
      <c r="AX53" s="16">
        <f t="shared" si="129"/>
        <v>1.3446734322908788E-2</v>
      </c>
      <c r="AY53" s="16">
        <f t="shared" si="129"/>
        <v>2.3504454304271286E-2</v>
      </c>
      <c r="AZ53" s="16">
        <f t="shared" si="129"/>
        <v>7.0440480883959128E-2</v>
      </c>
      <c r="BA53" s="16">
        <f t="shared" si="129"/>
        <v>0.15425481406197375</v>
      </c>
      <c r="BB53" s="16">
        <f t="shared" si="129"/>
        <v>0.25483201387559012</v>
      </c>
      <c r="BC53" s="16">
        <f t="shared" si="129"/>
        <v>0.24812686722134655</v>
      </c>
      <c r="BD53" s="16">
        <f t="shared" si="129"/>
        <v>0.14754966740773018</v>
      </c>
      <c r="BE53" s="16">
        <f t="shared" si="129"/>
        <v>0.1307868007721284</v>
      </c>
      <c r="BF53" s="16">
        <f t="shared" si="129"/>
        <v>0.23806914723998548</v>
      </c>
      <c r="BG53" s="16">
        <f t="shared" si="129"/>
        <v>0.32858862707224085</v>
      </c>
      <c r="BH53" s="16">
        <f t="shared" si="129"/>
        <v>0.12072908079076733</v>
      </c>
      <c r="BI53" s="16">
        <f t="shared" si="129"/>
        <v>-1.0021278966935132E-2</v>
      </c>
      <c r="BJ53" s="16">
        <f t="shared" si="129"/>
        <v>3.3562174285632351E-2</v>
      </c>
      <c r="BK53" s="16">
        <f t="shared" si="129"/>
        <v>-0.18435509197720221</v>
      </c>
      <c r="BL53" s="16">
        <f t="shared" si="129"/>
        <v>-0.12065619876191259</v>
      </c>
      <c r="BM53" s="16">
        <f t="shared" si="129"/>
        <v>-5.6957305546622976E-2</v>
      </c>
      <c r="BN53" s="16">
        <f t="shared" si="129"/>
        <v>-2.0078998948296199E-2</v>
      </c>
      <c r="BO53" s="16">
        <f t="shared" ref="BO53:CG53" si="130">(BO13-$CQ$13)/$CS$13</f>
        <v>4.0267320939873064E-2</v>
      </c>
      <c r="BP53" s="16">
        <f t="shared" si="130"/>
        <v>0.13749194742637053</v>
      </c>
      <c r="BQ53" s="16">
        <f t="shared" si="130"/>
        <v>9.390849417380305E-2</v>
      </c>
      <c r="BR53" s="16">
        <f t="shared" si="130"/>
        <v>0.1307868007721284</v>
      </c>
      <c r="BS53" s="16">
        <f t="shared" si="130"/>
        <v>0.20454341396878195</v>
      </c>
      <c r="BT53" s="16">
        <f t="shared" si="130"/>
        <v>0.34199892038072227</v>
      </c>
      <c r="BU53" s="16">
        <f t="shared" si="130"/>
        <v>0.3319412003993612</v>
      </c>
      <c r="BV53" s="16">
        <f t="shared" si="130"/>
        <v>0.55991618664355824</v>
      </c>
      <c r="BW53" s="16">
        <f t="shared" si="130"/>
        <v>0.49621729342826865</v>
      </c>
      <c r="BX53" s="16">
        <f t="shared" si="130"/>
        <v>0.24812686722134655</v>
      </c>
      <c r="BY53" s="16">
        <f t="shared" si="130"/>
        <v>0.38222980030616938</v>
      </c>
      <c r="BZ53" s="16">
        <f t="shared" si="130"/>
        <v>0.52639045337235324</v>
      </c>
      <c r="CA53" s="16">
        <f t="shared" si="130"/>
        <v>0.37552465365192866</v>
      </c>
      <c r="CB53" s="16">
        <f t="shared" si="130"/>
        <v>0.12743422744500804</v>
      </c>
      <c r="CC53" s="16">
        <f t="shared" si="130"/>
        <v>0.12072908079076733</v>
      </c>
      <c r="CD53" s="16">
        <f t="shared" si="130"/>
        <v>0.20454341396878195</v>
      </c>
      <c r="CE53" s="16">
        <f t="shared" si="130"/>
        <v>0.11737650746364697</v>
      </c>
      <c r="CF53" s="16">
        <f t="shared" si="130"/>
        <v>-2.283065994754665</v>
      </c>
      <c r="CG53" s="16">
        <f t="shared" si="130"/>
        <v>-0.68724109104528419</v>
      </c>
      <c r="CH53" s="16">
        <f t="shared" ref="CH53:CM53" si="131">(CH13-$CQ$13)/$CS$13</f>
        <v>-0.57660617125030811</v>
      </c>
      <c r="CI53" s="16">
        <f t="shared" si="131"/>
        <v>-0.91856865061660165</v>
      </c>
      <c r="CJ53" s="16">
        <f t="shared" si="131"/>
        <v>0.21124856062302266</v>
      </c>
      <c r="CK53" s="16">
        <f t="shared" si="131"/>
        <v>0.25483201387559012</v>
      </c>
      <c r="CL53" s="16">
        <f t="shared" si="131"/>
        <v>9.7261067500921977E-2</v>
      </c>
      <c r="CM53" s="16">
        <f t="shared" si="131"/>
        <v>-8.7130465490707604E-2</v>
      </c>
      <c r="CN53" s="16">
        <f t="shared" ref="CN53:CO53" si="132">(CN13-$CQ$13)/$CS$13</f>
        <v>-0.66712565108256061</v>
      </c>
      <c r="CO53" s="16">
        <f t="shared" si="132"/>
        <v>-0.63024734448423525</v>
      </c>
      <c r="CP53" s="16">
        <f t="shared" ref="CP53" si="133">(CP13-$CQ$13)/$CS$13</f>
        <v>-0.76435027756905805</v>
      </c>
      <c r="CQ53" s="41"/>
      <c r="CR53" s="39"/>
      <c r="CS53" s="39"/>
    </row>
    <row r="54" spans="1:97" x14ac:dyDescent="0.25">
      <c r="A54" s="56" t="s">
        <v>154</v>
      </c>
      <c r="B54" s="54" t="s">
        <v>151</v>
      </c>
      <c r="C54" s="16">
        <f t="shared" ref="C54:AH54" si="134">(C14-$CQ$14)/$CS$14</f>
        <v>-1.7679736553509109</v>
      </c>
      <c r="D54" s="16">
        <f t="shared" si="134"/>
        <v>-1.7566406164606299</v>
      </c>
      <c r="E54" s="16">
        <f t="shared" si="134"/>
        <v>-1.7395667431160919</v>
      </c>
      <c r="F54" s="16">
        <f t="shared" si="134"/>
        <v>-1.7150985263644523</v>
      </c>
      <c r="G54" s="16">
        <f t="shared" si="134"/>
        <v>-1.6920980310428657</v>
      </c>
      <c r="H54" s="16">
        <f t="shared" si="134"/>
        <v>-1.6705095208944942</v>
      </c>
      <c r="I54" s="16">
        <f t="shared" si="134"/>
        <v>-1.6464871941975545</v>
      </c>
      <c r="J54" s="16">
        <f t="shared" si="134"/>
        <v>-1.5960087242551062</v>
      </c>
      <c r="K54" s="16">
        <f t="shared" si="134"/>
        <v>-1.5750333129319469</v>
      </c>
      <c r="L54" s="16">
        <f t="shared" si="134"/>
        <v>-1.5537977990768792</v>
      </c>
      <c r="M54" s="16">
        <f t="shared" si="134"/>
        <v>-1.5142064779700126</v>
      </c>
      <c r="N54" s="16">
        <f t="shared" si="134"/>
        <v>-1.4652143082098961</v>
      </c>
      <c r="O54" s="16">
        <f t="shared" si="134"/>
        <v>-1.4301376239068626</v>
      </c>
      <c r="P54" s="16">
        <f t="shared" si="134"/>
        <v>-1.3874436511693777</v>
      </c>
      <c r="Q54" s="16">
        <f t="shared" si="134"/>
        <v>-1.3359805073561346</v>
      </c>
      <c r="R54" s="16">
        <f t="shared" si="134"/>
        <v>-1.281990653232927</v>
      </c>
      <c r="S54" s="16">
        <f t="shared" si="134"/>
        <v>-1.2200862506388022</v>
      </c>
      <c r="T54" s="16">
        <f t="shared" si="134"/>
        <v>-1.144842303908248</v>
      </c>
      <c r="U54" s="16">
        <f t="shared" si="134"/>
        <v>-1.0574292744348512</v>
      </c>
      <c r="V54" s="16">
        <f t="shared" si="134"/>
        <v>-0.96624475824878719</v>
      </c>
      <c r="W54" s="16">
        <f t="shared" si="134"/>
        <v>-0.85689022233371537</v>
      </c>
      <c r="X54" s="16">
        <f t="shared" si="134"/>
        <v>-0.70718263646833135</v>
      </c>
      <c r="Y54" s="16">
        <f t="shared" si="134"/>
        <v>-0.53902634958975226</v>
      </c>
      <c r="Z54" s="16">
        <f t="shared" si="134"/>
        <v>-0.3310929540815149</v>
      </c>
      <c r="AA54" s="16">
        <f t="shared" si="134"/>
        <v>-0.15479917370466859</v>
      </c>
      <c r="AB54" s="16">
        <f t="shared" si="134"/>
        <v>3.5354355872423054E-2</v>
      </c>
      <c r="AC54" s="16">
        <f t="shared" si="134"/>
        <v>0.30264686491254217</v>
      </c>
      <c r="AD54" s="16">
        <f t="shared" si="134"/>
        <v>0.61612615211862576</v>
      </c>
      <c r="AE54" s="16">
        <f t="shared" si="134"/>
        <v>0.89218783223450304</v>
      </c>
      <c r="AF54" s="16">
        <f t="shared" si="134"/>
        <v>1.1532193017565489</v>
      </c>
      <c r="AG54" s="16">
        <f t="shared" si="134"/>
        <v>1.3255743866502157</v>
      </c>
      <c r="AH54" s="16">
        <f t="shared" si="134"/>
        <v>1.4958114937840592</v>
      </c>
      <c r="AI54" s="16">
        <f t="shared" ref="AI54:BN54" si="135">(AI14-$CQ$14)/$CS$14</f>
        <v>1.6146226146092182</v>
      </c>
      <c r="AJ54" s="16">
        <f t="shared" si="135"/>
        <v>1.7754774518420915</v>
      </c>
      <c r="AK54" s="16">
        <f t="shared" si="135"/>
        <v>1.9038194725864543</v>
      </c>
      <c r="AL54" s="16">
        <f t="shared" si="135"/>
        <v>1.8995092020576916</v>
      </c>
      <c r="AM54" s="16">
        <f t="shared" si="135"/>
        <v>1.8441445202658271</v>
      </c>
      <c r="AN54" s="16">
        <f t="shared" si="135"/>
        <v>1.7669126470414038</v>
      </c>
      <c r="AO54" s="16">
        <f t="shared" si="135"/>
        <v>1.7152822944576482</v>
      </c>
      <c r="AP54" s="16">
        <f t="shared" si="135"/>
        <v>1.6185613100923979</v>
      </c>
      <c r="AQ54" s="16">
        <f t="shared" si="135"/>
        <v>1.5398802941902012</v>
      </c>
      <c r="AR54" s="16">
        <f t="shared" si="135"/>
        <v>1.2525041539363222</v>
      </c>
      <c r="AS54" s="16">
        <f t="shared" si="135"/>
        <v>1.2041436617536969</v>
      </c>
      <c r="AT54" s="16">
        <f t="shared" si="135"/>
        <v>1.0894384451822299</v>
      </c>
      <c r="AU54" s="16">
        <f t="shared" si="135"/>
        <v>1.013952974672047</v>
      </c>
      <c r="AV54" s="16">
        <f t="shared" si="135"/>
        <v>0.9589412891734862</v>
      </c>
      <c r="AW54" s="16">
        <f t="shared" si="135"/>
        <v>0.94599189883491908</v>
      </c>
      <c r="AX54" s="16">
        <f t="shared" si="135"/>
        <v>0.85649804910625782</v>
      </c>
      <c r="AY54" s="16">
        <f t="shared" si="135"/>
        <v>0.69163020138108822</v>
      </c>
      <c r="AZ54" s="16">
        <f t="shared" si="135"/>
        <v>0.60063147271781514</v>
      </c>
      <c r="BA54" s="16">
        <f t="shared" si="135"/>
        <v>0.59132351782596193</v>
      </c>
      <c r="BB54" s="16">
        <f t="shared" si="135"/>
        <v>0.52653940862856874</v>
      </c>
      <c r="BC54" s="16">
        <f t="shared" si="135"/>
        <v>0.48453284972541205</v>
      </c>
      <c r="BD54" s="16">
        <f t="shared" si="135"/>
        <v>0.42149514324225912</v>
      </c>
      <c r="BE54" s="16">
        <f t="shared" si="135"/>
        <v>0.38602830514136344</v>
      </c>
      <c r="BF54" s="16">
        <f t="shared" si="135"/>
        <v>0.35219639724103308</v>
      </c>
      <c r="BG54" s="16">
        <f t="shared" si="135"/>
        <v>0.24767233691853985</v>
      </c>
      <c r="BH54" s="16">
        <f t="shared" si="135"/>
        <v>0.21333880270667199</v>
      </c>
      <c r="BI54" s="16">
        <f t="shared" si="135"/>
        <v>0.20973452476451712</v>
      </c>
      <c r="BJ54" s="16">
        <f t="shared" si="135"/>
        <v>0.14992952117793606</v>
      </c>
      <c r="BK54" s="16">
        <f t="shared" si="135"/>
        <v>0.13599545696857418</v>
      </c>
      <c r="BL54" s="16">
        <f t="shared" si="135"/>
        <v>0.12025925378813471</v>
      </c>
      <c r="BM54" s="16">
        <f t="shared" si="135"/>
        <v>0.11630197955267607</v>
      </c>
      <c r="BN54" s="16">
        <f t="shared" si="135"/>
        <v>7.910731748981932E-2</v>
      </c>
      <c r="BO54" s="16">
        <f t="shared" ref="BO54:CG54" si="136">(BO14-$CQ$14)/$CS$14</f>
        <v>4.8322324963269367E-2</v>
      </c>
      <c r="BP54" s="16">
        <f t="shared" si="136"/>
        <v>8.3584796789094334E-2</v>
      </c>
      <c r="BQ54" s="16">
        <f t="shared" si="136"/>
        <v>9.0886246434799825E-2</v>
      </c>
      <c r="BR54" s="16">
        <f t="shared" si="136"/>
        <v>8.9028371206884907E-2</v>
      </c>
      <c r="BS54" s="16">
        <f t="shared" si="136"/>
        <v>9.3765953038067937E-2</v>
      </c>
      <c r="BT54" s="16">
        <f t="shared" si="136"/>
        <v>8.1801236570296296E-2</v>
      </c>
      <c r="BU54" s="16">
        <f t="shared" si="136"/>
        <v>3.7045022329825691E-2</v>
      </c>
      <c r="BV54" s="16">
        <f t="shared" si="136"/>
        <v>2.4857360834703777E-2</v>
      </c>
      <c r="BW54" s="16">
        <f t="shared" si="136"/>
        <v>1.5976717245270614E-2</v>
      </c>
      <c r="BX54" s="16">
        <f t="shared" si="136"/>
        <v>8.5361289004326664E-4</v>
      </c>
      <c r="BY54" s="16">
        <f t="shared" si="136"/>
        <v>-9.3433554926638712E-2</v>
      </c>
      <c r="BZ54" s="16">
        <f t="shared" si="136"/>
        <v>-0.10900254933656592</v>
      </c>
      <c r="CA54" s="16">
        <f t="shared" si="136"/>
        <v>-0.10703320159497604</v>
      </c>
      <c r="CB54" s="16">
        <f t="shared" si="136"/>
        <v>-0.10218414725011804</v>
      </c>
      <c r="CC54" s="16">
        <f t="shared" si="136"/>
        <v>-9.1111210891745079E-2</v>
      </c>
      <c r="CD54" s="16">
        <f t="shared" si="136"/>
        <v>-0.15097195073516381</v>
      </c>
      <c r="CE54" s="16">
        <f>(CE14-$CQ$14)/$CS$14</f>
        <v>-0.17259761838809334</v>
      </c>
      <c r="CF54" s="16">
        <f t="shared" si="136"/>
        <v>-0.19812482401964424</v>
      </c>
      <c r="CG54" s="16">
        <f t="shared" si="136"/>
        <v>-0.19650847257135845</v>
      </c>
      <c r="CH54" s="16">
        <f t="shared" ref="CH54:CM54" si="137">(CH14-$CQ$14)/$CS$14</f>
        <v>-0.22532411735631888</v>
      </c>
      <c r="CI54" s="16">
        <f t="shared" si="137"/>
        <v>-0.20488748984925478</v>
      </c>
      <c r="CJ54" s="16">
        <f t="shared" si="137"/>
        <v>-0.21666641879423529</v>
      </c>
      <c r="CK54" s="16">
        <f t="shared" si="137"/>
        <v>-0.16581637380620426</v>
      </c>
      <c r="CL54" s="16">
        <f t="shared" si="137"/>
        <v>-0.15806903410579892</v>
      </c>
      <c r="CM54" s="16">
        <f t="shared" si="137"/>
        <v>-0.15888649920608142</v>
      </c>
      <c r="CN54" s="16">
        <f t="shared" ref="CN54:CO54" si="138">(CN14-$CQ$14)/$CS$14</f>
        <v>-0.1195552806311225</v>
      </c>
      <c r="CO54" s="16">
        <f t="shared" si="138"/>
        <v>-6.8742393147649558E-2</v>
      </c>
      <c r="CP54" s="16">
        <f t="shared" ref="CP54" si="139">(CP14-$CQ$14)/$CS$14</f>
        <v>-6.8742393147649558E-2</v>
      </c>
      <c r="CQ54" s="41"/>
      <c r="CR54" s="39"/>
      <c r="CS54" s="39"/>
    </row>
    <row r="55" spans="1:97" x14ac:dyDescent="0.25">
      <c r="A55" s="56" t="s">
        <v>127</v>
      </c>
      <c r="B55" s="54" t="s">
        <v>130</v>
      </c>
      <c r="C55" s="16">
        <f t="shared" ref="C55:AH55" si="140">-(C15-$CQ$15)/$CS$15</f>
        <v>-0.14309685053741439</v>
      </c>
      <c r="D55" s="16">
        <f t="shared" si="140"/>
        <v>0.34667289694104941</v>
      </c>
      <c r="E55" s="16">
        <f t="shared" si="140"/>
        <v>0.58495519877008273</v>
      </c>
      <c r="F55" s="16">
        <f t="shared" si="140"/>
        <v>0.9955032831159103</v>
      </c>
      <c r="G55" s="16">
        <f t="shared" si="140"/>
        <v>0.26739639178429919</v>
      </c>
      <c r="H55" s="16">
        <f t="shared" si="140"/>
        <v>0.32829783851836153</v>
      </c>
      <c r="I55" s="16">
        <f t="shared" si="140"/>
        <v>0.89840649033825837</v>
      </c>
      <c r="J55" s="16">
        <f t="shared" si="140"/>
        <v>1.256565025895463</v>
      </c>
      <c r="K55" s="16">
        <f t="shared" si="140"/>
        <v>0.37150141968133865</v>
      </c>
      <c r="L55" s="16">
        <f t="shared" si="140"/>
        <v>0.70626023414970052</v>
      </c>
      <c r="M55" s="16">
        <f t="shared" si="140"/>
        <v>0.73637276975918942</v>
      </c>
      <c r="N55" s="16">
        <f t="shared" si="140"/>
        <v>1.2208682687052017</v>
      </c>
      <c r="O55" s="16">
        <f t="shared" si="140"/>
        <v>0.69004435561070088</v>
      </c>
      <c r="P55" s="16">
        <f t="shared" si="140"/>
        <v>0.86518110638596923</v>
      </c>
      <c r="Q55" s="16">
        <f t="shared" si="140"/>
        <v>1.2319872910155265</v>
      </c>
      <c r="R55" s="16">
        <f t="shared" si="140"/>
        <v>1.2912353461684236</v>
      </c>
      <c r="S55" s="16">
        <f t="shared" si="140"/>
        <v>0.94602762369216353</v>
      </c>
      <c r="T55" s="16">
        <f t="shared" si="140"/>
        <v>1.4264857509580045</v>
      </c>
      <c r="U55" s="16">
        <f t="shared" si="140"/>
        <v>1.2012556712011861</v>
      </c>
      <c r="V55" s="16">
        <f t="shared" si="140"/>
        <v>1.4425159784294099</v>
      </c>
      <c r="W55" s="16">
        <f t="shared" si="140"/>
        <v>0.76700447097463476</v>
      </c>
      <c r="X55" s="16">
        <f t="shared" si="140"/>
        <v>0.97953569802405283</v>
      </c>
      <c r="Y55" s="16">
        <f t="shared" si="140"/>
        <v>1.0620809909658622</v>
      </c>
      <c r="Z55" s="16">
        <f t="shared" si="140"/>
        <v>1.6879545616095808</v>
      </c>
      <c r="AA55" s="16">
        <f t="shared" si="140"/>
        <v>1.629323539614955</v>
      </c>
      <c r="AB55" s="16">
        <f t="shared" si="140"/>
        <v>1.785957635876386</v>
      </c>
      <c r="AC55" s="16">
        <f t="shared" si="140"/>
        <v>2.0394501349418017</v>
      </c>
      <c r="AD55" s="16">
        <f t="shared" si="140"/>
        <v>2.4401364805425252</v>
      </c>
      <c r="AE55" s="16">
        <f t="shared" si="140"/>
        <v>1.9978676772098152</v>
      </c>
      <c r="AF55" s="16">
        <f t="shared" si="140"/>
        <v>1.7518586720649301</v>
      </c>
      <c r="AG55" s="16">
        <f t="shared" si="140"/>
        <v>1.7236248787467425</v>
      </c>
      <c r="AH55" s="16">
        <f t="shared" si="140"/>
        <v>1.2023297751231778</v>
      </c>
      <c r="AI55" s="16">
        <f t="shared" ref="AI55:BN55" si="141">-(AI15-$CQ$15)/$CS$15</f>
        <v>1.014185582475746</v>
      </c>
      <c r="AJ55" s="16">
        <f t="shared" si="141"/>
        <v>0.73073508234910656</v>
      </c>
      <c r="AK55" s="16">
        <f t="shared" si="141"/>
        <v>0.67673928671658534</v>
      </c>
      <c r="AL55" s="16">
        <f t="shared" si="141"/>
        <v>0.41519531303921431</v>
      </c>
      <c r="AM55" s="16">
        <f t="shared" si="141"/>
        <v>-0.38949493577354927</v>
      </c>
      <c r="AN55" s="16">
        <f t="shared" si="141"/>
        <v>-1.1344435134552586</v>
      </c>
      <c r="AO55" s="16">
        <f t="shared" si="141"/>
        <v>-1.0256668355882232</v>
      </c>
      <c r="AP55" s="16">
        <f t="shared" si="141"/>
        <v>-1.3115735464200611</v>
      </c>
      <c r="AQ55" s="16">
        <f t="shared" si="141"/>
        <v>-0.95947210224137935</v>
      </c>
      <c r="AR55" s="16">
        <f t="shared" si="141"/>
        <v>-1.1317480211807047</v>
      </c>
      <c r="AS55" s="16">
        <f t="shared" si="141"/>
        <v>-0.643512016707111</v>
      </c>
      <c r="AT55" s="16">
        <f t="shared" si="141"/>
        <v>-0.30297873504932721</v>
      </c>
      <c r="AU55" s="16">
        <f t="shared" si="141"/>
        <v>-0.51768825058011592</v>
      </c>
      <c r="AV55" s="16">
        <f t="shared" si="141"/>
        <v>-0.58117590203731007</v>
      </c>
      <c r="AW55" s="16">
        <f t="shared" si="141"/>
        <v>9.3061960778763775E-2</v>
      </c>
      <c r="AX55" s="16">
        <f t="shared" si="141"/>
        <v>-9.786737820879475E-2</v>
      </c>
      <c r="AY55" s="16">
        <f t="shared" si="141"/>
        <v>5.8385200432094247E-2</v>
      </c>
      <c r="AZ55" s="16">
        <f t="shared" si="141"/>
        <v>1.7265688475813536E-2</v>
      </c>
      <c r="BA55" s="16">
        <f t="shared" si="141"/>
        <v>-0.53331598382038736</v>
      </c>
      <c r="BB55" s="16">
        <f t="shared" si="141"/>
        <v>-0.73662580170934189</v>
      </c>
      <c r="BC55" s="16">
        <f t="shared" si="141"/>
        <v>-6.9857994553505748E-2</v>
      </c>
      <c r="BD55" s="16">
        <f t="shared" si="141"/>
        <v>-0.44383553676783788</v>
      </c>
      <c r="BE55" s="16">
        <f t="shared" si="141"/>
        <v>-0.23586437499027565</v>
      </c>
      <c r="BF55" s="16">
        <f t="shared" si="141"/>
        <v>-0.84494757267230836</v>
      </c>
      <c r="BG55" s="16">
        <f t="shared" si="141"/>
        <v>-0.38735817419870389</v>
      </c>
      <c r="BH55" s="16">
        <f t="shared" si="141"/>
        <v>-0.55624418345066906</v>
      </c>
      <c r="BI55" s="16">
        <f t="shared" si="141"/>
        <v>-0.48673138510134728</v>
      </c>
      <c r="BJ55" s="16">
        <f t="shared" si="141"/>
        <v>-0.76182440877633484</v>
      </c>
      <c r="BK55" s="16">
        <f t="shared" si="141"/>
        <v>-0.58915569879423746</v>
      </c>
      <c r="BL55" s="16">
        <f t="shared" si="141"/>
        <v>-0.76099369196044575</v>
      </c>
      <c r="BM55" s="16">
        <f t="shared" si="141"/>
        <v>-0.70692958785528714</v>
      </c>
      <c r="BN55" s="16">
        <f t="shared" si="141"/>
        <v>-1.2918841687151252</v>
      </c>
      <c r="BO55" s="16">
        <f t="shared" ref="BO55:CG55" si="142">-(BO15-$CQ$15)/$CS$15</f>
        <v>-1.0656081227740652</v>
      </c>
      <c r="BP55" s="16">
        <f t="shared" si="142"/>
        <v>-1.0401776513624321</v>
      </c>
      <c r="BQ55" s="16">
        <f t="shared" si="142"/>
        <v>-1.1597642959072161</v>
      </c>
      <c r="BR55" s="16">
        <f t="shared" si="142"/>
        <v>-1.0796929137854216</v>
      </c>
      <c r="BS55" s="16">
        <f t="shared" si="142"/>
        <v>-0.83935679714100553</v>
      </c>
      <c r="BT55" s="16">
        <f t="shared" si="142"/>
        <v>-0.68699340173677337</v>
      </c>
      <c r="BU55" s="16">
        <f t="shared" si="142"/>
        <v>-0.39574557087165391</v>
      </c>
      <c r="BV55" s="16">
        <f t="shared" si="142"/>
        <v>-1.1947534787062004</v>
      </c>
      <c r="BW55" s="16">
        <f t="shared" si="142"/>
        <v>-1.0077614383080731</v>
      </c>
      <c r="BX55" s="16">
        <f t="shared" si="142"/>
        <v>-0.83232942523985709</v>
      </c>
      <c r="BY55" s="16">
        <f t="shared" si="142"/>
        <v>0.12868354940613286</v>
      </c>
      <c r="BZ55" s="16">
        <f t="shared" si="142"/>
        <v>-0.80714657539917811</v>
      </c>
      <c r="CA55" s="16">
        <f t="shared" si="142"/>
        <v>-0.85651844502118091</v>
      </c>
      <c r="CB55" s="16">
        <f t="shared" si="142"/>
        <v>-0.4103329385111007</v>
      </c>
      <c r="CC55" s="16">
        <f t="shared" si="142"/>
        <v>-0.7187056502905782</v>
      </c>
      <c r="CD55" s="16">
        <f t="shared" si="142"/>
        <v>-0.9753836274276968</v>
      </c>
      <c r="CE55" s="16">
        <f t="shared" si="142"/>
        <v>-1.2741796928265354</v>
      </c>
      <c r="CF55" s="16">
        <f t="shared" si="142"/>
        <v>-1.4670985973857489</v>
      </c>
      <c r="CG55" s="16">
        <f t="shared" si="142"/>
        <v>-1.125248279276267</v>
      </c>
      <c r="CH55" s="16">
        <f t="shared" ref="CH55:CM55" si="143">-(CH15-$CQ$15)/$CS$15</f>
        <v>-1.5005690534128724</v>
      </c>
      <c r="CI55" s="16">
        <f t="shared" si="143"/>
        <v>-1.4612451868467855</v>
      </c>
      <c r="CJ55" s="16">
        <f t="shared" si="143"/>
        <v>-0.16168137160130683</v>
      </c>
      <c r="CK55" s="16">
        <f t="shared" si="143"/>
        <v>-0.22892772839690706</v>
      </c>
      <c r="CL55" s="16">
        <f t="shared" si="143"/>
        <v>-1.5033221310483007</v>
      </c>
      <c r="CM55" s="16">
        <f t="shared" si="143"/>
        <v>-0.73580037809116705</v>
      </c>
      <c r="CN55" s="16">
        <f t="shared" ref="CN55:CO55" si="144">-(CN15-$CQ$15)/$CS$15</f>
        <v>9.2154747045138749E-2</v>
      </c>
      <c r="CO55" s="16">
        <f t="shared" si="144"/>
        <v>7.8504705040569361E-2</v>
      </c>
      <c r="CP55" s="16">
        <f t="shared" ref="CP55" si="145">-(CP15-$CQ$15)/$CS$15</f>
        <v>-6.9391700602922423E-3</v>
      </c>
      <c r="CQ55" s="41"/>
      <c r="CR55" s="39"/>
      <c r="CS55" s="39"/>
    </row>
    <row r="56" spans="1:97" x14ac:dyDescent="0.25">
      <c r="A56" s="56" t="s">
        <v>128</v>
      </c>
      <c r="B56" s="54" t="s">
        <v>131</v>
      </c>
      <c r="C56" s="16">
        <f t="shared" ref="C56:AH56" si="146">-(C16-$CQ$16)/$CS$16</f>
        <v>-0.38845900431714986</v>
      </c>
      <c r="D56" s="16">
        <f t="shared" si="146"/>
        <v>-0.18733744579676698</v>
      </c>
      <c r="E56" s="16">
        <f t="shared" si="146"/>
        <v>-7.2496402223309608E-2</v>
      </c>
      <c r="F56" s="16">
        <f t="shared" si="146"/>
        <v>0.49270807953974766</v>
      </c>
      <c r="G56" s="16">
        <f t="shared" si="146"/>
        <v>-0.3518671840377332</v>
      </c>
      <c r="H56" s="16">
        <f t="shared" si="146"/>
        <v>-6.8794859563128724E-2</v>
      </c>
      <c r="I56" s="16">
        <f t="shared" si="146"/>
        <v>0.36957016081194788</v>
      </c>
      <c r="J56" s="16">
        <f t="shared" si="146"/>
        <v>1.3179471003495551</v>
      </c>
      <c r="K56" s="16">
        <f t="shared" si="146"/>
        <v>-0.29780736892017778</v>
      </c>
      <c r="L56" s="16">
        <f t="shared" si="146"/>
        <v>0.32680886540147286</v>
      </c>
      <c r="M56" s="16">
        <f t="shared" si="146"/>
        <v>0.30391722985299363</v>
      </c>
      <c r="N56" s="16">
        <f t="shared" si="146"/>
        <v>0.43583262607295031</v>
      </c>
      <c r="O56" s="16">
        <f t="shared" si="146"/>
        <v>-1.4482209149093794E-2</v>
      </c>
      <c r="P56" s="16">
        <f t="shared" si="146"/>
        <v>0.43895285232727105</v>
      </c>
      <c r="Q56" s="16">
        <f t="shared" si="146"/>
        <v>0.48526274617354276</v>
      </c>
      <c r="R56" s="16">
        <f t="shared" si="146"/>
        <v>0.58022410715503447</v>
      </c>
      <c r="S56" s="16">
        <f t="shared" si="146"/>
        <v>0.52375773027036499</v>
      </c>
      <c r="T56" s="16">
        <f t="shared" si="146"/>
        <v>1.6896953098359455</v>
      </c>
      <c r="U56" s="16">
        <f t="shared" si="146"/>
        <v>1.036901428311223</v>
      </c>
      <c r="V56" s="16">
        <f t="shared" si="146"/>
        <v>0.67708758230071742</v>
      </c>
      <c r="W56" s="16">
        <f t="shared" si="146"/>
        <v>0.64054884607080542</v>
      </c>
      <c r="X56" s="16">
        <f t="shared" si="146"/>
        <v>0.7564511075172109</v>
      </c>
      <c r="Y56" s="16">
        <f t="shared" si="146"/>
        <v>0.95932539127060623</v>
      </c>
      <c r="Z56" s="16">
        <f t="shared" si="146"/>
        <v>1.2450627458217303</v>
      </c>
      <c r="AA56" s="16">
        <f t="shared" si="146"/>
        <v>1.2966568834222632</v>
      </c>
      <c r="AB56" s="16">
        <f t="shared" si="146"/>
        <v>1.7346177291843921</v>
      </c>
      <c r="AC56" s="16">
        <f t="shared" si="146"/>
        <v>2.4181562225201887</v>
      </c>
      <c r="AD56" s="16">
        <f t="shared" si="146"/>
        <v>2.7864074570676469</v>
      </c>
      <c r="AE56" s="16">
        <f t="shared" si="146"/>
        <v>2.2819930678394114</v>
      </c>
      <c r="AF56" s="16">
        <f t="shared" si="146"/>
        <v>2.1784030667768763</v>
      </c>
      <c r="AG56" s="16">
        <f t="shared" si="146"/>
        <v>2.3579304995423915</v>
      </c>
      <c r="AH56" s="16">
        <f t="shared" si="146"/>
        <v>1.6751773307586306</v>
      </c>
      <c r="AI56" s="16">
        <f t="shared" ref="AI56:BN56" si="147">-(AI16-$CQ$16)/$CS$16</f>
        <v>1.4176055917372166</v>
      </c>
      <c r="AJ56" s="16">
        <f t="shared" si="147"/>
        <v>1.2606419630664387</v>
      </c>
      <c r="AK56" s="16">
        <f t="shared" si="147"/>
        <v>0.93816712814859593</v>
      </c>
      <c r="AL56" s="16">
        <f t="shared" si="147"/>
        <v>0.35920874071550474</v>
      </c>
      <c r="AM56" s="16">
        <f t="shared" si="147"/>
        <v>-0.69746866845789335</v>
      </c>
      <c r="AN56" s="16">
        <f t="shared" si="147"/>
        <v>-2.3324741154037434</v>
      </c>
      <c r="AO56" s="16">
        <f t="shared" si="147"/>
        <v>-1.7120172731275987</v>
      </c>
      <c r="AP56" s="16">
        <f t="shared" si="147"/>
        <v>-1.9258621631471422</v>
      </c>
      <c r="AQ56" s="16">
        <f t="shared" si="147"/>
        <v>-1.5312657883629148</v>
      </c>
      <c r="AR56" s="16">
        <f t="shared" si="147"/>
        <v>-1.2237133072835769</v>
      </c>
      <c r="AS56" s="16">
        <f t="shared" si="147"/>
        <v>-0.39732766779345796</v>
      </c>
      <c r="AT56" s="16">
        <f t="shared" si="147"/>
        <v>-0.45838089462378911</v>
      </c>
      <c r="AU56" s="16">
        <f t="shared" si="147"/>
        <v>-0.50977010572749459</v>
      </c>
      <c r="AV56" s="16">
        <f t="shared" si="147"/>
        <v>-0.31844959886939489</v>
      </c>
      <c r="AW56" s="16">
        <f t="shared" si="147"/>
        <v>0.31967853616200409</v>
      </c>
      <c r="AX56" s="16">
        <f t="shared" si="147"/>
        <v>-0.32283267204295263</v>
      </c>
      <c r="AY56" s="16">
        <f t="shared" si="147"/>
        <v>7.1037089984079815E-2</v>
      </c>
      <c r="AZ56" s="16">
        <f t="shared" si="147"/>
        <v>-2.9839228107519232E-2</v>
      </c>
      <c r="BA56" s="16">
        <f t="shared" si="147"/>
        <v>-0.14733991304883159</v>
      </c>
      <c r="BB56" s="16">
        <f t="shared" si="147"/>
        <v>-0.45381807375993616</v>
      </c>
      <c r="BC56" s="16">
        <f t="shared" si="147"/>
        <v>-0.19312235987994192</v>
      </c>
      <c r="BD56" s="16">
        <f t="shared" si="147"/>
        <v>-0.3961855948837183</v>
      </c>
      <c r="BE56" s="16">
        <f t="shared" si="147"/>
        <v>-2.3735417174359182E-2</v>
      </c>
      <c r="BF56" s="16">
        <f t="shared" si="147"/>
        <v>-0.47930153173787038</v>
      </c>
      <c r="BG56" s="16">
        <f t="shared" si="147"/>
        <v>-0.21374133803239692</v>
      </c>
      <c r="BH56" s="16">
        <f t="shared" si="147"/>
        <v>-0.31971308818441968</v>
      </c>
      <c r="BI56" s="16">
        <f t="shared" si="147"/>
        <v>-0.28003497640891351</v>
      </c>
      <c r="BJ56" s="16">
        <f t="shared" si="147"/>
        <v>-0.88506076235383124</v>
      </c>
      <c r="BK56" s="16">
        <f t="shared" si="147"/>
        <v>-0.32958122412015278</v>
      </c>
      <c r="BL56" s="16">
        <f t="shared" si="147"/>
        <v>-0.38898001271676047</v>
      </c>
      <c r="BM56" s="16">
        <f t="shared" si="147"/>
        <v>-0.42570199281917531</v>
      </c>
      <c r="BN56" s="16">
        <f t="shared" si="147"/>
        <v>-1.1043911205532111</v>
      </c>
      <c r="BO56" s="16">
        <f t="shared" ref="BO56:CG56" si="148">-(BO16-$CQ$16)/$CS$16</f>
        <v>-0.99192449864462162</v>
      </c>
      <c r="BP56" s="16">
        <f t="shared" si="148"/>
        <v>-0.57345924915138813</v>
      </c>
      <c r="BQ56" s="16">
        <f t="shared" si="148"/>
        <v>-0.86071310341581586</v>
      </c>
      <c r="BR56" s="16">
        <f t="shared" si="148"/>
        <v>-1.0362216586067377</v>
      </c>
      <c r="BS56" s="16">
        <f t="shared" si="148"/>
        <v>-0.80865897674867093</v>
      </c>
      <c r="BT56" s="16">
        <f t="shared" si="148"/>
        <v>-0.4610601744536858</v>
      </c>
      <c r="BU56" s="16">
        <f t="shared" si="148"/>
        <v>-0.29423503222915337</v>
      </c>
      <c r="BV56" s="16">
        <f t="shared" si="148"/>
        <v>-1.675301366499313</v>
      </c>
      <c r="BW56" s="16">
        <f t="shared" si="148"/>
        <v>-0.68329860915524387</v>
      </c>
      <c r="BX56" s="16">
        <f t="shared" si="148"/>
        <v>-0.89027370295513297</v>
      </c>
      <c r="BY56" s="16">
        <f t="shared" si="148"/>
        <v>7.4374556252876298E-2</v>
      </c>
      <c r="BZ56" s="16">
        <f t="shared" si="148"/>
        <v>-1.0390515793880604</v>
      </c>
      <c r="CA56" s="16">
        <f t="shared" si="148"/>
        <v>-0.66904016771133479</v>
      </c>
      <c r="CB56" s="16">
        <f t="shared" si="148"/>
        <v>-0.41508423863916954</v>
      </c>
      <c r="CC56" s="16">
        <f t="shared" si="148"/>
        <v>-0.24570680896145289</v>
      </c>
      <c r="CD56" s="16">
        <f t="shared" si="148"/>
        <v>-0.96695082506704055</v>
      </c>
      <c r="CE56" s="16">
        <f t="shared" si="148"/>
        <v>-0.67999589703854635</v>
      </c>
      <c r="CF56" s="16">
        <f t="shared" si="148"/>
        <v>-1.0792400274600666</v>
      </c>
      <c r="CG56" s="16">
        <f t="shared" si="148"/>
        <v>-0.56933169804644923</v>
      </c>
      <c r="CH56" s="16">
        <f t="shared" ref="CH56:CM56" si="149">-(CH16-$CQ$16)/$CS$16</f>
        <v>-1.6163928692022409</v>
      </c>
      <c r="CI56" s="16">
        <f t="shared" si="149"/>
        <v>-0.2344183209953539</v>
      </c>
      <c r="CJ56" s="16">
        <f t="shared" si="149"/>
        <v>0.58146291293291164</v>
      </c>
      <c r="CK56" s="16">
        <f t="shared" si="149"/>
        <v>0.2647826085757144</v>
      </c>
      <c r="CL56" s="16">
        <f t="shared" si="149"/>
        <v>-0.91599582255569489</v>
      </c>
      <c r="CM56" s="16">
        <f t="shared" si="149"/>
        <v>0.37700025393535269</v>
      </c>
      <c r="CN56" s="16">
        <f t="shared" ref="CN56:CO56" si="150">-(CN16-$CQ$16)/$CS$16</f>
        <v>0.61928302675176905</v>
      </c>
      <c r="CO56" s="16">
        <f t="shared" si="150"/>
        <v>0.11856244237232835</v>
      </c>
      <c r="CP56" s="16">
        <f t="shared" ref="CP56" si="151">-(CP16-$CQ$16)/$CS$16</f>
        <v>-0.22349302727617143</v>
      </c>
      <c r="CQ56" s="16"/>
      <c r="CR56" s="39"/>
      <c r="CS56" s="39"/>
    </row>
    <row r="57" spans="1:97" x14ac:dyDescent="0.25">
      <c r="A57" s="56" t="s">
        <v>118</v>
      </c>
      <c r="B57" s="54" t="s">
        <v>10</v>
      </c>
      <c r="C57" s="16">
        <f t="shared" ref="C57:AH57" si="152">(C17-$CQ$17)/$CS$17</f>
        <v>0.4033129150030999</v>
      </c>
      <c r="D57" s="16">
        <f t="shared" si="152"/>
        <v>0.23642481224319645</v>
      </c>
      <c r="E57" s="16">
        <f t="shared" si="152"/>
        <v>-0.33099473714047517</v>
      </c>
      <c r="F57" s="16">
        <f t="shared" si="152"/>
        <v>-0.37549823120978282</v>
      </c>
      <c r="G57" s="16">
        <f t="shared" si="152"/>
        <v>-0.69814856321226282</v>
      </c>
      <c r="H57" s="16">
        <f t="shared" si="152"/>
        <v>-0.4756310928657248</v>
      </c>
      <c r="I57" s="16">
        <f t="shared" si="152"/>
        <v>-0.19748425493255237</v>
      </c>
      <c r="J57" s="16">
        <f t="shared" si="152"/>
        <v>-0.18635838141522551</v>
      </c>
      <c r="K57" s="16">
        <f t="shared" si="152"/>
        <v>-0.31986886362314831</v>
      </c>
      <c r="L57" s="16">
        <f t="shared" si="152"/>
        <v>-0.36437235769245579</v>
      </c>
      <c r="M57" s="16">
        <f t="shared" si="152"/>
        <v>-0.45337934583107098</v>
      </c>
      <c r="N57" s="16">
        <f t="shared" si="152"/>
        <v>-0.29761711658849438</v>
      </c>
      <c r="O57" s="16">
        <f t="shared" si="152"/>
        <v>-9.7351393276610437E-2</v>
      </c>
      <c r="P57" s="16">
        <f t="shared" si="152"/>
        <v>0.12516607706992758</v>
      </c>
      <c r="Q57" s="16">
        <f t="shared" si="152"/>
        <v>0.15854369762190831</v>
      </c>
      <c r="R57" s="16">
        <f t="shared" si="152"/>
        <v>0.47006815610706132</v>
      </c>
      <c r="S57" s="16">
        <f t="shared" si="152"/>
        <v>0.52569752369369604</v>
      </c>
      <c r="T57" s="16">
        <f t="shared" si="152"/>
        <v>0.73708912052290687</v>
      </c>
      <c r="U57" s="16">
        <f t="shared" si="152"/>
        <v>0.88172547624815667</v>
      </c>
      <c r="V57" s="16">
        <f t="shared" si="152"/>
        <v>0.82609610866152205</v>
      </c>
      <c r="W57" s="16">
        <f t="shared" si="152"/>
        <v>0.8149702351441952</v>
      </c>
      <c r="X57" s="16">
        <f t="shared" si="152"/>
        <v>0.73708912052290687</v>
      </c>
      <c r="Y57" s="16">
        <f t="shared" si="152"/>
        <v>0.75934086755756058</v>
      </c>
      <c r="Z57" s="16">
        <f t="shared" si="152"/>
        <v>0.73708912052290687</v>
      </c>
      <c r="AA57" s="16">
        <f t="shared" si="152"/>
        <v>0.63695625886696461</v>
      </c>
      <c r="AB57" s="16">
        <f t="shared" si="152"/>
        <v>0.4923199031417152</v>
      </c>
      <c r="AC57" s="16">
        <f t="shared" si="152"/>
        <v>0.44781640907240761</v>
      </c>
      <c r="AD57" s="16">
        <f t="shared" si="152"/>
        <v>0.65920800590161865</v>
      </c>
      <c r="AE57" s="16">
        <f t="shared" si="152"/>
        <v>1.2933827963892515</v>
      </c>
      <c r="AF57" s="16">
        <f t="shared" si="152"/>
        <v>1.6271590019090585</v>
      </c>
      <c r="AG57" s="16">
        <f t="shared" si="152"/>
        <v>2.0721939426021341</v>
      </c>
      <c r="AH57" s="16">
        <f t="shared" si="152"/>
        <v>2.3503407805353058</v>
      </c>
      <c r="AI57" s="16">
        <f t="shared" ref="AI57:BN57" si="153">(AI17-$CQ$17)/$CS$17</f>
        <v>2.439347768673922</v>
      </c>
      <c r="AJ57" s="16">
        <f t="shared" si="153"/>
        <v>2.4727253892259027</v>
      </c>
      <c r="AK57" s="16">
        <f t="shared" si="153"/>
        <v>2.1612009307407494</v>
      </c>
      <c r="AL57" s="16">
        <f t="shared" si="153"/>
        <v>1.6049072548744048</v>
      </c>
      <c r="AM57" s="16">
        <f t="shared" si="153"/>
        <v>1.3490121639758859</v>
      </c>
      <c r="AN57" s="16">
        <f t="shared" si="153"/>
        <v>0.44781640907240761</v>
      </c>
      <c r="AO57" s="16">
        <f t="shared" si="153"/>
        <v>-0.49788283990037852</v>
      </c>
      <c r="AP57" s="16">
        <f t="shared" si="153"/>
        <v>-1.3434492272172229</v>
      </c>
      <c r="AQ57" s="16">
        <f t="shared" si="153"/>
        <v>-2.4337848319152582</v>
      </c>
      <c r="AR57" s="16">
        <f t="shared" si="153"/>
        <v>-2.4671624524672389</v>
      </c>
      <c r="AS57" s="16">
        <f t="shared" si="153"/>
        <v>-2.1000086263954518</v>
      </c>
      <c r="AT57" s="16">
        <f t="shared" si="153"/>
        <v>-1.7439806738409909</v>
      </c>
      <c r="AU57" s="16">
        <f t="shared" si="153"/>
        <v>-1.2544422390786076</v>
      </c>
      <c r="AV57" s="16">
        <f t="shared" si="153"/>
        <v>-0.86503666597216622</v>
      </c>
      <c r="AW57" s="16">
        <f t="shared" si="153"/>
        <v>-0.73152618376424339</v>
      </c>
      <c r="AX57" s="16">
        <f t="shared" si="153"/>
        <v>-0.70927443672958967</v>
      </c>
      <c r="AY57" s="16">
        <f t="shared" si="153"/>
        <v>-0.75377793079889721</v>
      </c>
      <c r="AZ57" s="16">
        <f t="shared" si="153"/>
        <v>-0.57576395452166695</v>
      </c>
      <c r="BA57" s="16">
        <f t="shared" si="153"/>
        <v>-0.67589681617760888</v>
      </c>
      <c r="BB57" s="16">
        <f t="shared" si="153"/>
        <v>-0.9540436541107814</v>
      </c>
      <c r="BC57" s="16">
        <f t="shared" si="153"/>
        <v>-0.96516952762810826</v>
      </c>
      <c r="BD57" s="16">
        <f t="shared" si="153"/>
        <v>-1.0430506422493966</v>
      </c>
      <c r="BE57" s="16">
        <f t="shared" si="153"/>
        <v>-0.87616253948949308</v>
      </c>
      <c r="BF57" s="16">
        <f t="shared" si="153"/>
        <v>-0.60914157507364752</v>
      </c>
      <c r="BG57" s="16">
        <f t="shared" si="153"/>
        <v>-0.39774997824443653</v>
      </c>
      <c r="BH57" s="16">
        <f t="shared" si="153"/>
        <v>-0.26423949603651375</v>
      </c>
      <c r="BI57" s="16">
        <f t="shared" si="153"/>
        <v>-0.2308618754845331</v>
      </c>
      <c r="BJ57" s="16">
        <f t="shared" si="153"/>
        <v>-0.26423949603651375</v>
      </c>
      <c r="BK57" s="16">
        <f t="shared" si="153"/>
        <v>-0.39774997824443653</v>
      </c>
      <c r="BL57" s="16">
        <f t="shared" si="153"/>
        <v>-0.19748425493255237</v>
      </c>
      <c r="BM57" s="16">
        <f t="shared" si="153"/>
        <v>-0.39774997824443653</v>
      </c>
      <c r="BN57" s="16">
        <f t="shared" si="153"/>
        <v>-0.43112759879641716</v>
      </c>
      <c r="BO57" s="16">
        <f t="shared" ref="BO57:CG57" si="154">(BO17-$CQ$17)/$CS$17</f>
        <v>-0.54238633396968616</v>
      </c>
      <c r="BP57" s="16">
        <f t="shared" si="154"/>
        <v>-0.59801570155632067</v>
      </c>
      <c r="BQ57" s="16">
        <f t="shared" si="154"/>
        <v>-0.36437235769245579</v>
      </c>
      <c r="BR57" s="16">
        <f t="shared" si="154"/>
        <v>-0.29761711658849438</v>
      </c>
      <c r="BS57" s="16">
        <f t="shared" si="154"/>
        <v>-0.33099473714047517</v>
      </c>
      <c r="BT57" s="16">
        <f t="shared" si="154"/>
        <v>-0.1752325078978986</v>
      </c>
      <c r="BU57" s="16">
        <f t="shared" si="154"/>
        <v>-0.31986886362314826</v>
      </c>
      <c r="BV57" s="16">
        <f t="shared" si="154"/>
        <v>-0.31986886362314831</v>
      </c>
      <c r="BW57" s="16">
        <f t="shared" si="154"/>
        <v>-0.2308618754845331</v>
      </c>
      <c r="BX57" s="16">
        <f t="shared" si="154"/>
        <v>-0.24198774900185996</v>
      </c>
      <c r="BY57" s="16">
        <f t="shared" si="154"/>
        <v>-0.18635838141522545</v>
      </c>
      <c r="BZ57" s="16">
        <f t="shared" si="154"/>
        <v>-0.16410663438057174</v>
      </c>
      <c r="CA57" s="16">
        <f t="shared" si="154"/>
        <v>-0.13072901382859101</v>
      </c>
      <c r="CB57" s="16">
        <f t="shared" si="154"/>
        <v>-4.1722025689975864E-2</v>
      </c>
      <c r="CC57" s="16">
        <f t="shared" si="154"/>
        <v>-5.284789920730272E-2</v>
      </c>
      <c r="CD57" s="16">
        <f t="shared" si="154"/>
        <v>-0.18635838141522545</v>
      </c>
      <c r="CE57" s="16">
        <f t="shared" si="154"/>
        <v>-0.19748425493255237</v>
      </c>
      <c r="CF57" s="16">
        <f t="shared" si="154"/>
        <v>-0.73152618376424339</v>
      </c>
      <c r="CG57" s="16">
        <f t="shared" si="154"/>
        <v>-0.62026744859097449</v>
      </c>
      <c r="CH57" s="16">
        <f t="shared" ref="CH57:CM57" si="155">(CH17-$CQ$17)/$CS$17</f>
        <v>-0.60914157507364763</v>
      </c>
      <c r="CI57" s="16">
        <f t="shared" si="155"/>
        <v>-0.59801570155632067</v>
      </c>
      <c r="CJ57" s="16">
        <f t="shared" si="155"/>
        <v>-0.3087429901058214</v>
      </c>
      <c r="CK57" s="16">
        <f t="shared" si="155"/>
        <v>-0.1752325078978986</v>
      </c>
      <c r="CL57" s="16">
        <f t="shared" si="155"/>
        <v>0.2252989387258699</v>
      </c>
      <c r="CM57" s="16">
        <f t="shared" si="155"/>
        <v>0.72596324700558001</v>
      </c>
      <c r="CN57" s="16">
        <f t="shared" ref="CN57:CO57" si="156">(CN17-$CQ$17)/$CS$17</f>
        <v>1.4491450256318283</v>
      </c>
      <c r="CO57" s="16">
        <f t="shared" si="156"/>
        <v>1.9720610809461918</v>
      </c>
      <c r="CP57" s="16">
        <f t="shared" ref="CP57" si="157">(CP17-$CQ$17)/$CS$17</f>
        <v>2.5617323773645175</v>
      </c>
      <c r="CQ57" s="16"/>
      <c r="CR57" s="39"/>
      <c r="CS57" s="39"/>
    </row>
    <row r="58" spans="1:97" x14ac:dyDescent="0.25">
      <c r="A58" s="54" t="s">
        <v>129</v>
      </c>
      <c r="B58" s="54" t="s">
        <v>148</v>
      </c>
      <c r="AE58" s="16">
        <f t="shared" ref="AE58:BJ58" si="158">(AE18-$CQ$18)/$CS$18</f>
        <v>2.8697759425730678</v>
      </c>
      <c r="AF58" s="16">
        <f t="shared" si="158"/>
        <v>2.2336320678173407</v>
      </c>
      <c r="AG58" s="16">
        <f t="shared" si="158"/>
        <v>2.0280098052700346</v>
      </c>
      <c r="AH58" s="16">
        <f t="shared" si="158"/>
        <v>1.1669665808531915</v>
      </c>
      <c r="AI58" s="16">
        <f t="shared" si="158"/>
        <v>0.75572205575857965</v>
      </c>
      <c r="AJ58" s="16">
        <f t="shared" si="158"/>
        <v>0.40873448771000109</v>
      </c>
      <c r="AK58" s="16">
        <f t="shared" si="158"/>
        <v>-0.56154556368509834</v>
      </c>
      <c r="AL58" s="16">
        <f t="shared" si="158"/>
        <v>-1.4611429623295613</v>
      </c>
      <c r="AM58" s="16">
        <f t="shared" si="158"/>
        <v>-2.6948765376133963</v>
      </c>
      <c r="AN58" s="16">
        <f t="shared" si="158"/>
        <v>-3.0354384099573717</v>
      </c>
      <c r="AO58" s="16">
        <f t="shared" si="158"/>
        <v>-2.829816147410066</v>
      </c>
      <c r="AP58" s="16">
        <f t="shared" si="158"/>
        <v>-2.2000979683589419</v>
      </c>
      <c r="AQ58" s="16">
        <f t="shared" si="158"/>
        <v>-1.6474881377630572</v>
      </c>
      <c r="AR58" s="16">
        <f t="shared" si="158"/>
        <v>-1.056324132939553</v>
      </c>
      <c r="AS58" s="16">
        <f t="shared" si="158"/>
        <v>-0.81214769616462734</v>
      </c>
      <c r="AT58" s="16">
        <f t="shared" si="158"/>
        <v>-0.47158582382065206</v>
      </c>
      <c r="AU58" s="16">
        <f t="shared" si="158"/>
        <v>0.37660600918698456</v>
      </c>
      <c r="AV58" s="16">
        <f t="shared" si="158"/>
        <v>0.47299144475603416</v>
      </c>
      <c r="AW58" s="16">
        <f t="shared" si="158"/>
        <v>0.5179713146882573</v>
      </c>
      <c r="AX58" s="16">
        <f t="shared" si="158"/>
        <v>5.532122395681912E-2</v>
      </c>
      <c r="AY58" s="16">
        <f t="shared" si="158"/>
        <v>-0.15030103859048669</v>
      </c>
      <c r="AZ58" s="16">
        <f t="shared" si="158"/>
        <v>-0.18885521281810655</v>
      </c>
      <c r="BA58" s="16">
        <f t="shared" si="158"/>
        <v>-0.23383508275032971</v>
      </c>
      <c r="BB58" s="16">
        <f t="shared" si="158"/>
        <v>7.4598311070629031E-2</v>
      </c>
      <c r="BC58" s="16">
        <f t="shared" si="158"/>
        <v>-8.9357330892139517E-3</v>
      </c>
      <c r="BD58" s="16">
        <f t="shared" si="158"/>
        <v>0.19026083375348862</v>
      </c>
      <c r="BE58" s="16">
        <f t="shared" si="158"/>
        <v>0.10030109388904229</v>
      </c>
      <c r="BF58" s="16">
        <f t="shared" si="158"/>
        <v>0.20953792086729847</v>
      </c>
      <c r="BG58" s="16">
        <f t="shared" si="158"/>
        <v>0.36375461777777784</v>
      </c>
      <c r="BH58" s="16">
        <f t="shared" si="158"/>
        <v>0.17740944234428199</v>
      </c>
      <c r="BI58" s="16">
        <f t="shared" si="158"/>
        <v>0.37018031348238117</v>
      </c>
      <c r="BJ58" s="16">
        <f t="shared" si="158"/>
        <v>-0.60652543361732147</v>
      </c>
      <c r="BK58" s="16">
        <f t="shared" ref="BK58:CD58" si="159">(BK18-$CQ$18)/$CS$18</f>
        <v>-0.73503934770938761</v>
      </c>
      <c r="BL58" s="16">
        <f t="shared" si="159"/>
        <v>-0.61295112932192486</v>
      </c>
      <c r="BM58" s="16">
        <f t="shared" si="159"/>
        <v>-0.82499908757383411</v>
      </c>
      <c r="BN58" s="16">
        <f t="shared" si="159"/>
        <v>0.10672678959364557</v>
      </c>
      <c r="BO58" s="16">
        <f t="shared" si="159"/>
        <v>0.1388552681166621</v>
      </c>
      <c r="BP58" s="16">
        <f t="shared" si="159"/>
        <v>0.2930719650271415</v>
      </c>
      <c r="BQ58" s="16">
        <f t="shared" si="159"/>
        <v>0.29949766073174477</v>
      </c>
      <c r="BR58" s="16">
        <f t="shared" si="159"/>
        <v>0.18383513804888527</v>
      </c>
      <c r="BS58" s="16">
        <f t="shared" si="159"/>
        <v>0.28022057361793495</v>
      </c>
      <c r="BT58" s="16">
        <f t="shared" si="159"/>
        <v>0.26736918220872824</v>
      </c>
      <c r="BU58" s="16">
        <f t="shared" si="159"/>
        <v>0.24809209509491839</v>
      </c>
      <c r="BV58" s="16">
        <f t="shared" si="159"/>
        <v>0.19026083375348862</v>
      </c>
      <c r="BW58" s="16">
        <f t="shared" si="159"/>
        <v>0.41516018341460437</v>
      </c>
      <c r="BX58" s="16">
        <f t="shared" si="159"/>
        <v>0.24166639939031501</v>
      </c>
      <c r="BY58" s="16">
        <f t="shared" si="159"/>
        <v>0.14528096382126546</v>
      </c>
      <c r="BZ58" s="16">
        <f t="shared" si="159"/>
        <v>0.39588309630079438</v>
      </c>
      <c r="CA58" s="16">
        <f t="shared" si="159"/>
        <v>9.3875398184439005E-2</v>
      </c>
      <c r="CB58" s="16">
        <f t="shared" si="159"/>
        <v>0.19026083375348862</v>
      </c>
      <c r="CC58" s="16">
        <f t="shared" si="159"/>
        <v>0.49869422757444731</v>
      </c>
      <c r="CD58" s="16">
        <f t="shared" si="159"/>
        <v>0.24809209509491839</v>
      </c>
      <c r="CE58" s="16">
        <f t="shared" ref="CE58:CI58" si="160">(CE18-$CQ$18)/$CS$18</f>
        <v>0.24809209509491839</v>
      </c>
      <c r="CF58" s="16">
        <f t="shared" si="160"/>
        <v>-0.22098369134112308</v>
      </c>
      <c r="CG58" s="16">
        <f t="shared" si="160"/>
        <v>-0.20813229993191645</v>
      </c>
      <c r="CH58" s="16">
        <f t="shared" si="160"/>
        <v>-0.17600382140889992</v>
      </c>
      <c r="CI58" s="16">
        <f t="shared" si="160"/>
        <v>-0.13102395147667678</v>
      </c>
      <c r="CJ58" s="16">
        <f t="shared" ref="CJ58:CO58" si="161">(CJ18-$CQ$18)/$CS$18</f>
        <v>0.4601400533468275</v>
      </c>
      <c r="CK58" s="16">
        <f t="shared" si="161"/>
        <v>0.47941714046063744</v>
      </c>
      <c r="CL58" s="16">
        <f t="shared" si="161"/>
        <v>0.71716788153095989</v>
      </c>
      <c r="CM58" s="16">
        <f t="shared" si="161"/>
        <v>0.80070192569080278</v>
      </c>
      <c r="CN58" s="16">
        <f t="shared" si="161"/>
        <v>0.73001927294016655</v>
      </c>
      <c r="CO58" s="16">
        <f t="shared" si="161"/>
        <v>0.55652548891587705</v>
      </c>
      <c r="CP58" s="16">
        <f t="shared" ref="CP58" si="162">(CP18-$CQ$18)/$CS$18</f>
        <v>0.26736918220872824</v>
      </c>
      <c r="CR58" s="39"/>
      <c r="CS58" s="39"/>
    </row>
    <row r="59" spans="1:97" x14ac:dyDescent="0.25">
      <c r="A59" s="57" t="s">
        <v>192</v>
      </c>
      <c r="B59" s="57" t="s">
        <v>93</v>
      </c>
      <c r="C59" s="51">
        <f t="shared" ref="C59:AH59" si="163">AVERAGEIF(C45:C58,"&lt;&gt;0")</f>
        <v>-0.98286760758095326</v>
      </c>
      <c r="D59" s="51">
        <f t="shared" si="163"/>
        <v>-0.77207510518049116</v>
      </c>
      <c r="E59" s="51">
        <f t="shared" si="163"/>
        <v>-0.81460298394376873</v>
      </c>
      <c r="F59" s="51">
        <f t="shared" si="163"/>
        <v>-0.73133826437934135</v>
      </c>
      <c r="G59" s="51">
        <f t="shared" si="163"/>
        <v>-0.81322621652356164</v>
      </c>
      <c r="H59" s="51">
        <f t="shared" si="163"/>
        <v>-0.68926568540275901</v>
      </c>
      <c r="I59" s="51">
        <f t="shared" si="163"/>
        <v>-0.38033898575476377</v>
      </c>
      <c r="J59" s="51">
        <f t="shared" si="163"/>
        <v>-0.25566173921729318</v>
      </c>
      <c r="K59" s="51">
        <f t="shared" si="163"/>
        <v>-0.41196264892983531</v>
      </c>
      <c r="L59" s="51">
        <f t="shared" si="163"/>
        <v>-0.25619987229548913</v>
      </c>
      <c r="M59" s="51">
        <f t="shared" si="163"/>
        <v>-6.5261737946649995E-2</v>
      </c>
      <c r="N59" s="51">
        <f t="shared" si="163"/>
        <v>-4.88901271492721E-2</v>
      </c>
      <c r="O59" s="51">
        <f t="shared" si="163"/>
        <v>-0.15100468530387101</v>
      </c>
      <c r="P59" s="51">
        <f t="shared" si="163"/>
        <v>-9.2619920712815759E-2</v>
      </c>
      <c r="Q59" s="51">
        <f t="shared" si="163"/>
        <v>0.16405859797648642</v>
      </c>
      <c r="R59" s="51">
        <f t="shared" si="163"/>
        <v>0.19169404154632805</v>
      </c>
      <c r="S59" s="51">
        <f t="shared" si="163"/>
        <v>9.2120565129961654E-2</v>
      </c>
      <c r="T59" s="51">
        <f t="shared" si="163"/>
        <v>0.29445047797396656</v>
      </c>
      <c r="U59" s="51">
        <f t="shared" si="163"/>
        <v>0.2689827078457061</v>
      </c>
      <c r="V59" s="51">
        <f t="shared" si="163"/>
        <v>0.32296928759249655</v>
      </c>
      <c r="W59" s="51">
        <f t="shared" si="163"/>
        <v>0.26516678776690072</v>
      </c>
      <c r="X59" s="51">
        <f t="shared" si="163"/>
        <v>0.3741458594877361</v>
      </c>
      <c r="Y59" s="51">
        <f t="shared" si="163"/>
        <v>0.53455028668408744</v>
      </c>
      <c r="Z59" s="51">
        <f t="shared" si="163"/>
        <v>0.716234879617487</v>
      </c>
      <c r="AA59" s="51">
        <f t="shared" si="163"/>
        <v>0.77687091278620635</v>
      </c>
      <c r="AB59" s="51">
        <f t="shared" si="163"/>
        <v>0.89156672134483606</v>
      </c>
      <c r="AC59" s="51">
        <f t="shared" si="163"/>
        <v>1.2044951943883531</v>
      </c>
      <c r="AD59" s="51">
        <f t="shared" si="163"/>
        <v>1.3190293560021746</v>
      </c>
      <c r="AE59" s="51">
        <f t="shared" si="163"/>
        <v>1.4736433381679372</v>
      </c>
      <c r="AF59" s="51">
        <f t="shared" si="163"/>
        <v>1.4475565229290375</v>
      </c>
      <c r="AG59" s="51">
        <f t="shared" si="163"/>
        <v>1.5323657990026285</v>
      </c>
      <c r="AH59" s="51">
        <f t="shared" si="163"/>
        <v>1.2318628361345634</v>
      </c>
      <c r="AI59" s="51">
        <f t="shared" ref="AI59:BN59" si="164">AVERAGEIF(AI45:AI58,"&lt;&gt;0")</f>
        <v>0.95764237146446551</v>
      </c>
      <c r="AJ59" s="51">
        <f t="shared" si="164"/>
        <v>0.64003657325009544</v>
      </c>
      <c r="AK59" s="51">
        <f t="shared" si="164"/>
        <v>0.25190964392803589</v>
      </c>
      <c r="AL59" s="51">
        <f t="shared" si="164"/>
        <v>-0.41975708645954973</v>
      </c>
      <c r="AM59" s="51">
        <f t="shared" si="164"/>
        <v>-1.1796305316603475</v>
      </c>
      <c r="AN59" s="51">
        <f t="shared" si="164"/>
        <v>-1.5904575220855433</v>
      </c>
      <c r="AO59" s="51">
        <f t="shared" si="164"/>
        <v>-1.7159067306933928</v>
      </c>
      <c r="AP59" s="51">
        <f t="shared" si="164"/>
        <v>-1.7683999906734091</v>
      </c>
      <c r="AQ59" s="51">
        <f t="shared" si="164"/>
        <v>-1.6566717107793607</v>
      </c>
      <c r="AR59" s="51">
        <f t="shared" si="164"/>
        <v>-1.3223149959799989</v>
      </c>
      <c r="AS59" s="51">
        <f t="shared" si="164"/>
        <v>-0.95596885891937311</v>
      </c>
      <c r="AT59" s="51">
        <f t="shared" si="164"/>
        <v>-0.88309896297783552</v>
      </c>
      <c r="AU59" s="51">
        <f t="shared" si="164"/>
        <v>-0.8313269731196129</v>
      </c>
      <c r="AV59" s="51">
        <f t="shared" si="164"/>
        <v>-0.61479879620703848</v>
      </c>
      <c r="AW59" s="51">
        <f t="shared" si="164"/>
        <v>-0.33629842571650093</v>
      </c>
      <c r="AX59" s="51">
        <f t="shared" si="164"/>
        <v>-0.45820283502460618</v>
      </c>
      <c r="AY59" s="51">
        <f t="shared" si="164"/>
        <v>-0.42668562172500374</v>
      </c>
      <c r="AZ59" s="51">
        <f t="shared" si="164"/>
        <v>-0.3517369828492109</v>
      </c>
      <c r="BA59" s="51">
        <f t="shared" si="164"/>
        <v>-0.24571069790257202</v>
      </c>
      <c r="BB59" s="51">
        <f t="shared" si="164"/>
        <v>-0.3544604916748465</v>
      </c>
      <c r="BC59" s="51">
        <f t="shared" si="164"/>
        <v>-0.22652683670640164</v>
      </c>
      <c r="BD59" s="51">
        <f t="shared" si="164"/>
        <v>-0.20479104872983131</v>
      </c>
      <c r="BE59" s="51">
        <f t="shared" si="164"/>
        <v>-9.0470548630293648E-2</v>
      </c>
      <c r="BF59" s="51">
        <f t="shared" si="164"/>
        <v>-0.18942147593416644</v>
      </c>
      <c r="BG59" s="51">
        <f t="shared" si="164"/>
        <v>-5.4554980635808221E-2</v>
      </c>
      <c r="BH59" s="51">
        <f t="shared" si="164"/>
        <v>-5.7289701968658513E-2</v>
      </c>
      <c r="BI59" s="51">
        <f t="shared" si="164"/>
        <v>-2.2740285405748045E-2</v>
      </c>
      <c r="BJ59" s="51">
        <f t="shared" si="164"/>
        <v>-0.24979975183245709</v>
      </c>
      <c r="BK59" s="51">
        <f t="shared" si="164"/>
        <v>-0.20682578044076697</v>
      </c>
      <c r="BL59" s="51">
        <f t="shared" si="164"/>
        <v>-0.16220571324031169</v>
      </c>
      <c r="BM59" s="51">
        <f t="shared" si="164"/>
        <v>-0.16121409507355186</v>
      </c>
      <c r="BN59" s="51">
        <f t="shared" si="164"/>
        <v>-0.26655076730990723</v>
      </c>
      <c r="BO59" s="51">
        <f t="shared" ref="BO59:CI59" si="165">AVERAGEIF(BO45:BO58,"&lt;&gt;0")</f>
        <v>-0.2502090757483742</v>
      </c>
      <c r="BP59" s="51">
        <f t="shared" si="165"/>
        <v>-0.16229523670934862</v>
      </c>
      <c r="BQ59" s="51">
        <f t="shared" si="165"/>
        <v>-0.12166232830091542</v>
      </c>
      <c r="BR59" s="51">
        <f t="shared" si="165"/>
        <v>-0.12358866073593415</v>
      </c>
      <c r="BS59" s="51">
        <f t="shared" si="165"/>
        <v>-3.2233595311231225E-2</v>
      </c>
      <c r="BT59" s="51">
        <f t="shared" si="165"/>
        <v>0.15287607160750757</v>
      </c>
      <c r="BU59" s="51">
        <f t="shared" si="165"/>
        <v>0.24299166320387275</v>
      </c>
      <c r="BV59" s="51">
        <f t="shared" si="165"/>
        <v>0.14951665237476033</v>
      </c>
      <c r="BW59" s="51">
        <f t="shared" si="165"/>
        <v>0.31135092378540452</v>
      </c>
      <c r="BX59" s="51">
        <f t="shared" si="165"/>
        <v>0.39812104669235493</v>
      </c>
      <c r="BY59" s="51">
        <f t="shared" si="165"/>
        <v>0.55282698778024286</v>
      </c>
      <c r="BZ59" s="51">
        <f t="shared" si="165"/>
        <v>0.40935541441891932</v>
      </c>
      <c r="CA59" s="51">
        <f t="shared" si="165"/>
        <v>0.50530496843151274</v>
      </c>
      <c r="CB59" s="51">
        <f t="shared" si="165"/>
        <v>0.55981641365940116</v>
      </c>
      <c r="CC59" s="51">
        <f t="shared" si="165"/>
        <v>0.53173184165680065</v>
      </c>
      <c r="CD59" s="51">
        <f t="shared" si="165"/>
        <v>0.35128651235539288</v>
      </c>
      <c r="CE59" s="51">
        <f t="shared" si="165"/>
        <v>0.11329217756253607</v>
      </c>
      <c r="CF59" s="51">
        <f t="shared" si="165"/>
        <v>-0.20026090260536106</v>
      </c>
      <c r="CG59" s="51">
        <f t="shared" si="165"/>
        <v>-2.0305443979595595E-2</v>
      </c>
      <c r="CH59" s="51">
        <f t="shared" si="165"/>
        <v>-7.452203403262346E-2</v>
      </c>
      <c r="CI59" s="51">
        <f t="shared" si="165"/>
        <v>9.0652545483279766E-4</v>
      </c>
      <c r="CJ59" s="51">
        <f t="shared" ref="CJ59:CO59" si="166">AVERAGEIF(CJ45:CJ58,"&lt;&gt;0")</f>
        <v>0.45998145181173195</v>
      </c>
      <c r="CK59" s="51">
        <f t="shared" si="166"/>
        <v>0.52612627115964206</v>
      </c>
      <c r="CL59" s="51">
        <f t="shared" si="166"/>
        <v>0.41125734621438187</v>
      </c>
      <c r="CM59" s="64">
        <f t="shared" si="166"/>
        <v>0.5664404433243343</v>
      </c>
      <c r="CN59" s="64">
        <f t="shared" si="166"/>
        <v>0.70373334212924132</v>
      </c>
      <c r="CO59" s="64">
        <f t="shared" si="166"/>
        <v>0.64379778712935121</v>
      </c>
      <c r="CP59" s="64">
        <f t="shared" ref="CP59" si="167">AVERAGEIF(CP45:CP58,"&lt;&gt;0")</f>
        <v>0.50499948139190631</v>
      </c>
      <c r="CQ59" s="16"/>
      <c r="CR59" s="25"/>
      <c r="CS59" s="48"/>
    </row>
    <row r="60" spans="1:97" x14ac:dyDescent="0.25">
      <c r="AP60" s="8" t="s">
        <v>1</v>
      </c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</row>
    <row r="61" spans="1:97" x14ac:dyDescent="0.25"/>
    <row r="62" spans="1:97" x14ac:dyDescent="0.25"/>
    <row r="63" spans="1:97" x14ac:dyDescent="0.25"/>
    <row r="64" spans="1:97" x14ac:dyDescent="0.25"/>
    <row r="67" spans="42:46" ht="14.25" hidden="1" customHeight="1" x14ac:dyDescent="0.25">
      <c r="AT67" s="21"/>
    </row>
    <row r="73" spans="42:46" ht="14.25" hidden="1" customHeight="1" x14ac:dyDescent="0.25">
      <c r="AP73" s="22"/>
    </row>
    <row r="75" spans="42:46" ht="14.25" hidden="1" customHeight="1" x14ac:dyDescent="0.25">
      <c r="AP75" s="22"/>
    </row>
    <row r="77" spans="42:46" ht="14.25" hidden="1" customHeight="1" x14ac:dyDescent="0.25">
      <c r="AP77" s="23"/>
    </row>
    <row r="78" spans="42:46" x14ac:dyDescent="0.25"/>
    <row r="80" spans="42:46" ht="14.25" hidden="1" customHeight="1" x14ac:dyDescent="0.25">
      <c r="AP80" s="8" t="s">
        <v>1</v>
      </c>
    </row>
    <row r="89" spans="2:55" ht="14.25" hidden="1" customHeight="1" x14ac:dyDescent="0.25"/>
    <row r="90" spans="2:55" ht="14.25" hidden="1" customHeight="1" x14ac:dyDescent="0.25"/>
    <row r="91" spans="2:55" ht="14.25" hidden="1" customHeight="1" x14ac:dyDescent="0.25"/>
    <row r="92" spans="2:55" ht="14.25" hidden="1" customHeight="1" x14ac:dyDescent="0.25">
      <c r="AE92" s="24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2:55" ht="14.25" hidden="1" customHeight="1" x14ac:dyDescent="0.25"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2:55" ht="14.25" hidden="1" customHeight="1" x14ac:dyDescent="0.25"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S94" s="17"/>
      <c r="AT94" s="16"/>
      <c r="AU94" s="16"/>
      <c r="AV94" s="16"/>
      <c r="AW94" s="16"/>
      <c r="AX94" s="16"/>
      <c r="AY94" s="16"/>
      <c r="AZ94" s="16"/>
      <c r="BA94" s="16"/>
      <c r="BB94" s="16"/>
      <c r="BC94" s="16"/>
    </row>
    <row r="95" spans="2:55" ht="14.25" hidden="1" customHeight="1" x14ac:dyDescent="0.25">
      <c r="AF95" s="17"/>
      <c r="AG95" s="17"/>
      <c r="AH95" s="17"/>
      <c r="AI95" s="17"/>
      <c r="AJ95" s="16"/>
      <c r="AK95" s="17"/>
      <c r="AL95" s="17"/>
      <c r="AM95" s="17"/>
      <c r="AN95" s="17"/>
      <c r="AO95" s="17"/>
      <c r="AP95" s="17"/>
    </row>
    <row r="96" spans="2:55" ht="14.25" hidden="1" customHeight="1" x14ac:dyDescent="0.25"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8"/>
    </row>
    <row r="97" spans="31:32" ht="14.25" hidden="1" customHeight="1" x14ac:dyDescent="0.25">
      <c r="AE97" s="29"/>
    </row>
    <row r="106" spans="31:32" hidden="1" x14ac:dyDescent="0.25">
      <c r="AE106" s="17"/>
      <c r="AF106" s="17"/>
    </row>
    <row r="107" spans="31:32" hidden="1" x14ac:dyDescent="0.25">
      <c r="AE107" s="16"/>
    </row>
    <row r="108" spans="31:32" hidden="1" x14ac:dyDescent="0.25">
      <c r="AE108" s="16"/>
      <c r="AF108" s="16"/>
    </row>
    <row r="109" spans="31:32" hidden="1" x14ac:dyDescent="0.25">
      <c r="AE109" s="16"/>
      <c r="AF109" s="16"/>
    </row>
    <row r="110" spans="31:32" hidden="1" x14ac:dyDescent="0.25">
      <c r="AE110" s="16"/>
      <c r="AF110" s="16"/>
    </row>
    <row r="111" spans="31:32" hidden="1" x14ac:dyDescent="0.25">
      <c r="AE111" s="16"/>
      <c r="AF111" s="16"/>
    </row>
    <row r="112" spans="31:32" hidden="1" x14ac:dyDescent="0.25">
      <c r="AE112" s="16"/>
      <c r="AF112" s="16"/>
    </row>
    <row r="113" spans="31:32" hidden="1" x14ac:dyDescent="0.25">
      <c r="AE113" s="16"/>
      <c r="AF113" s="16"/>
    </row>
    <row r="114" spans="31:32" hidden="1" x14ac:dyDescent="0.25">
      <c r="AE114" s="16"/>
      <c r="AF114" s="16"/>
    </row>
    <row r="115" spans="31:32" hidden="1" x14ac:dyDescent="0.25">
      <c r="AE115" s="16"/>
      <c r="AF115" s="16"/>
    </row>
    <row r="116" spans="31:32" hidden="1" x14ac:dyDescent="0.25">
      <c r="AE116" s="16"/>
      <c r="AF116" s="16"/>
    </row>
    <row r="117" spans="31:32" x14ac:dyDescent="0.25"/>
    <row r="118" spans="31:32" x14ac:dyDescent="0.25"/>
    <row r="119" spans="31:32" x14ac:dyDescent="0.25"/>
  </sheetData>
  <mergeCells count="20">
    <mergeCell ref="W43:Z43"/>
    <mergeCell ref="AA43:AD43"/>
    <mergeCell ref="C43:F43"/>
    <mergeCell ref="G43:J43"/>
    <mergeCell ref="K43:N43"/>
    <mergeCell ref="O43:R43"/>
    <mergeCell ref="S43:V43"/>
    <mergeCell ref="AY43:BB43"/>
    <mergeCell ref="AE43:AH43"/>
    <mergeCell ref="AI43:AL43"/>
    <mergeCell ref="AM43:AP43"/>
    <mergeCell ref="AQ43:AT43"/>
    <mergeCell ref="AU43:AX43"/>
    <mergeCell ref="BC43:BF43"/>
    <mergeCell ref="BG43:BJ43"/>
    <mergeCell ref="BK43:BN43"/>
    <mergeCell ref="BO43:BR43"/>
    <mergeCell ref="CA43:CE43"/>
    <mergeCell ref="BW43:BZ43"/>
    <mergeCell ref="BS43:BV43"/>
  </mergeCells>
  <phoneticPr fontId="20" type="noConversion"/>
  <conditionalFormatting sqref="C53:C57 BV53:BV57 BR53:BR57"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9:BI59 BK59:CP59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9:BQ49 BS49:CP49"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3:BQ53 BS53:BU53 BW53:CP53"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4:BQ54 BS54:BU54 BW54:CP54"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5:BQ55 BS55:BU55 BW55:CP55"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6:BQ56 BS56:BU56 BW56:CP56">
    <cfRule type="colorScale" priority="46">
      <colorScale>
        <cfvo type="min"/>
        <cfvo type="num" val="0"/>
        <cfvo type="max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7:BQ57 BS57:BU57 BW57:CP57"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5:BZ45 CC45:CD45 CF45:CG45">
    <cfRule type="colorScale" priority="963">
      <colorScale>
        <cfvo type="min"/>
        <cfvo type="num" val="0"/>
        <cfvo type="max"/>
        <color rgb="FF0070C0"/>
        <color theme="0"/>
        <color rgb="FFFF6600"/>
      </colorScale>
    </cfRule>
    <cfRule type="colorScale" priority="9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6:BZ46 CC46:CD46 CF46:CG46">
    <cfRule type="colorScale" priority="189">
      <colorScale>
        <cfvo type="min"/>
        <cfvo type="num" val="0"/>
        <cfvo type="max"/>
        <color rgb="FF0070C0"/>
        <color theme="0"/>
        <color rgb="FFFF6600"/>
      </colorScale>
    </cfRule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7:BZ47 CC47:CD47 CF47:CG47">
    <cfRule type="colorScale" priority="172">
      <colorScale>
        <cfvo type="min"/>
        <cfvo type="num" val="0"/>
        <cfvo type="max"/>
        <color rgb="FF0070C0"/>
        <color theme="0"/>
        <color rgb="FFFF660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50:BU50 BW50:CP50"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51:S52 CH51:CH52"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1:CG51 CI51:CP51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2:CG52 CI52:CP52"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W48"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48:CP48"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58"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58:CP58"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J59 C59"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R49 C49">
    <cfRule type="colorScale" priority="1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G50 BV50"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5:CB47 C45:C47 CE45:CE47">
    <cfRule type="colorScale" priority="10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6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H45:CH47">
    <cfRule type="colorScale" priority="49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0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5:CP45">
    <cfRule type="colorScale" priority="106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6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6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6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5:CP47">
    <cfRule type="colorScale" priority="10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6:CP46">
    <cfRule type="colorScale" priority="1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7:CP47"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45">
    <cfRule type="colorScale" priority="441">
      <colorScale>
        <cfvo type="min"/>
        <cfvo type="num" val="0"/>
        <cfvo type="max"/>
        <color rgb="FF0070C0"/>
        <color theme="0"/>
        <color rgb="FFFF6600"/>
      </colorScale>
    </cfRule>
    <cfRule type="colorScale" priority="44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4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4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4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4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4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4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46">
    <cfRule type="colorScale" priority="432">
      <colorScale>
        <cfvo type="min"/>
        <cfvo type="num" val="0"/>
        <cfvo type="max"/>
        <color rgb="FF0070C0"/>
        <color theme="0"/>
        <color rgb="FFFF6600"/>
      </colorScale>
    </cfRule>
    <cfRule type="colorScale" priority="43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3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3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3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3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4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47">
    <cfRule type="colorScale" priority="423">
      <colorScale>
        <cfvo type="min"/>
        <cfvo type="num" val="0"/>
        <cfvo type="max"/>
        <color rgb="FF0070C0"/>
        <color theme="0"/>
        <color rgb="FFFF6600"/>
      </colorScale>
    </cfRule>
    <cfRule type="colorScale" priority="42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2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2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2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2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3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49">
    <cfRule type="colorScale" priority="414">
      <colorScale>
        <cfvo type="min"/>
        <cfvo type="num" val="0"/>
        <cfvo type="max"/>
        <color rgb="FF0070C0"/>
        <color theme="0"/>
        <color rgb="FFFF6600"/>
      </colorScale>
    </cfRule>
    <cfRule type="colorScale" priority="41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2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2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2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3">
    <cfRule type="colorScale" priority="405">
      <colorScale>
        <cfvo type="min"/>
        <cfvo type="num" val="0"/>
        <cfvo type="max"/>
        <color rgb="FF0070C0"/>
        <color theme="0"/>
        <color rgb="FFFF6600"/>
      </colorScale>
    </cfRule>
    <cfRule type="colorScale" priority="40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0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1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4">
    <cfRule type="colorScale" priority="351">
      <colorScale>
        <cfvo type="min"/>
        <cfvo type="num" val="0"/>
        <cfvo type="max"/>
        <color rgb="FF0070C0"/>
        <color theme="0"/>
        <color rgb="FFFF6600"/>
      </colorScale>
    </cfRule>
    <cfRule type="colorScale" priority="35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5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5">
    <cfRule type="colorScale" priority="387">
      <colorScale>
        <cfvo type="min"/>
        <cfvo type="num" val="0"/>
        <cfvo type="max"/>
        <color rgb="FF0070C0"/>
        <color theme="0"/>
        <color rgb="FFFF6600"/>
      </colorScale>
    </cfRule>
    <cfRule type="colorScale" priority="38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9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9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9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9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6">
    <cfRule type="colorScale" priority="36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7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7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7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7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7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7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7">
    <cfRule type="colorScale" priority="360">
      <colorScale>
        <cfvo type="min"/>
        <cfvo type="num" val="0"/>
        <cfvo type="max"/>
        <color rgb="FF0070C0"/>
        <color theme="0"/>
        <color rgb="FFFF6600"/>
      </colorScale>
    </cfRule>
    <cfRule type="colorScale" priority="36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9">
    <cfRule type="colorScale" priority="45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R45:CS45">
    <cfRule type="colorScale" priority="702">
      <colorScale>
        <cfvo type="min"/>
        <cfvo type="num" val="0"/>
        <cfvo type="max"/>
        <color rgb="FF0070C0"/>
        <color theme="0"/>
        <color rgb="FFFF6600"/>
      </colorScale>
    </cfRule>
    <cfRule type="colorScale" priority="70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0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0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0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0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0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1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R46:CS46">
    <cfRule type="colorScale" priority="7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8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8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8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8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8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9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R47:CS47">
    <cfRule type="colorScale" priority="693">
      <colorScale>
        <cfvo type="min"/>
        <cfvo type="num" val="0"/>
        <cfvo type="max"/>
        <color rgb="FF0070C0"/>
        <color theme="0"/>
        <color rgb="FFFF6600"/>
      </colorScale>
    </cfRule>
    <cfRule type="colorScale" priority="69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9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9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9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9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0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0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R48:CS48">
    <cfRule type="colorScale" priority="684">
      <colorScale>
        <cfvo type="min"/>
        <cfvo type="num" val="0"/>
        <cfvo type="max"/>
        <color rgb="FF0070C0"/>
        <color theme="0"/>
        <color rgb="FFFF6600"/>
      </colorScale>
    </cfRule>
    <cfRule type="colorScale" priority="68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8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8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8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9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9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9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R49:CS49">
    <cfRule type="colorScale" priority="675">
      <colorScale>
        <cfvo type="min"/>
        <cfvo type="num" val="0"/>
        <cfvo type="max"/>
        <color rgb="FF0070C0"/>
        <color theme="0"/>
        <color rgb="FFFF6600"/>
      </colorScale>
    </cfRule>
    <cfRule type="colorScale" priority="67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7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7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8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8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8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8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R50:CS50">
    <cfRule type="colorScale" priority="7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4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4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5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5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5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5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5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5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R51:CS51">
    <cfRule type="colorScale" priority="7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3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4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4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4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4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4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4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4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R52:CS52">
    <cfRule type="colorScale" priority="7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3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3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3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3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3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3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3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3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R53:CS54">
    <cfRule type="colorScale" priority="7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2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2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2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2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2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2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2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R55:CS55">
    <cfRule type="colorScale" priority="66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6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7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7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7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7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7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R56:CS56">
    <cfRule type="colorScale" priority="65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6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6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6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6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6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6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R57:CS57">
    <cfRule type="colorScale" priority="8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0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0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0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0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0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0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0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R58:CS58">
    <cfRule type="colorScale" priority="65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90">
      <colorScale>
        <cfvo type="min"/>
        <cfvo type="num" val="0"/>
        <cfvo type="max"/>
        <color rgb="FF0070C0"/>
        <color theme="0"/>
        <color rgb="FFFF6600"/>
      </colorScale>
    </cfRule>
    <cfRule type="colorScale" priority="17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R59:CS59">
    <cfRule type="colorScale" priority="7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1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1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1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1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1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1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1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FD19"/>
  <sheetViews>
    <sheetView showGridLines="0" zoomScaleNormal="100" workbookViewId="0">
      <pane xSplit="2" topLeftCell="C1" activePane="topRight" state="frozen"/>
      <selection pane="topRight"/>
    </sheetView>
  </sheetViews>
  <sheetFormatPr defaultColWidth="9.140625" defaultRowHeight="12.75" zeroHeight="1" x14ac:dyDescent="0.2"/>
  <cols>
    <col min="1" max="1" width="14.5703125" style="31" customWidth="1"/>
    <col min="2" max="2" width="22.28515625" style="31" customWidth="1"/>
    <col min="3" max="88" width="2.28515625" style="31" customWidth="1"/>
    <col min="89" max="94" width="2.85546875" style="31" customWidth="1"/>
    <col min="95" max="16379" width="9.140625" style="31"/>
    <col min="16380" max="16380" width="2.140625" style="31" customWidth="1"/>
    <col min="16381" max="16381" width="4.28515625" style="31" customWidth="1"/>
    <col min="16382" max="16382" width="1.28515625" style="31" customWidth="1"/>
    <col min="16383" max="16383" width="3.42578125" style="31" customWidth="1"/>
    <col min="16384" max="16384" width="6.28515625" style="31" customWidth="1"/>
  </cols>
  <sheetData>
    <row r="1" spans="1:160" x14ac:dyDescent="0.2">
      <c r="B1" s="34"/>
      <c r="W1" s="34" t="s">
        <v>199</v>
      </c>
      <c r="AR1" s="34" t="s">
        <v>200</v>
      </c>
    </row>
    <row r="2" spans="1:160" x14ac:dyDescent="0.2">
      <c r="C2" s="70">
        <v>2000</v>
      </c>
      <c r="D2" s="70"/>
      <c r="E2" s="70"/>
      <c r="F2" s="70"/>
      <c r="G2" s="70">
        <v>2001</v>
      </c>
      <c r="H2" s="70"/>
      <c r="I2" s="70"/>
      <c r="J2" s="70"/>
      <c r="K2" s="70">
        <v>2002</v>
      </c>
      <c r="L2" s="70"/>
      <c r="M2" s="70"/>
      <c r="N2" s="70"/>
      <c r="O2" s="70">
        <v>2003</v>
      </c>
      <c r="P2" s="70"/>
      <c r="Q2" s="70"/>
      <c r="R2" s="70"/>
      <c r="S2" s="70">
        <v>2004</v>
      </c>
      <c r="T2" s="70"/>
      <c r="U2" s="70"/>
      <c r="V2" s="70"/>
      <c r="W2" s="70">
        <v>2005</v>
      </c>
      <c r="X2" s="70"/>
      <c r="Y2" s="70"/>
      <c r="Z2" s="70"/>
      <c r="AA2" s="70">
        <v>2006</v>
      </c>
      <c r="AB2" s="70"/>
      <c r="AC2" s="70"/>
      <c r="AD2" s="70"/>
      <c r="AE2" s="70">
        <v>2007</v>
      </c>
      <c r="AF2" s="70"/>
      <c r="AG2" s="70"/>
      <c r="AH2" s="70"/>
      <c r="AI2" s="70">
        <v>2008</v>
      </c>
      <c r="AJ2" s="70"/>
      <c r="AK2" s="70"/>
      <c r="AL2" s="70"/>
      <c r="AM2" s="70">
        <v>2009</v>
      </c>
      <c r="AN2" s="70"/>
      <c r="AO2" s="70"/>
      <c r="AP2" s="70"/>
      <c r="AQ2" s="70">
        <v>2010</v>
      </c>
      <c r="AR2" s="70"/>
      <c r="AS2" s="70"/>
      <c r="AT2" s="70"/>
      <c r="AU2" s="70">
        <v>2011</v>
      </c>
      <c r="AV2" s="70"/>
      <c r="AW2" s="70"/>
      <c r="AX2" s="70"/>
      <c r="AY2" s="70">
        <v>2012</v>
      </c>
      <c r="AZ2" s="70"/>
      <c r="BA2" s="70"/>
      <c r="BB2" s="70"/>
      <c r="BC2" s="70">
        <v>2013</v>
      </c>
      <c r="BD2" s="70"/>
      <c r="BE2" s="70"/>
      <c r="BF2" s="70"/>
      <c r="BG2" s="70">
        <v>2014</v>
      </c>
      <c r="BH2" s="70"/>
      <c r="BI2" s="70"/>
      <c r="BJ2" s="70"/>
      <c r="BK2" s="70">
        <v>2015</v>
      </c>
      <c r="BL2" s="70"/>
      <c r="BM2" s="70"/>
      <c r="BN2" s="70"/>
      <c r="BO2" s="70">
        <v>2016</v>
      </c>
      <c r="BP2" s="70"/>
      <c r="BQ2" s="70"/>
      <c r="BR2" s="70"/>
      <c r="BS2" s="70">
        <v>2017</v>
      </c>
      <c r="BT2" s="70"/>
      <c r="BU2" s="70"/>
      <c r="BV2" s="70"/>
      <c r="BW2" s="70">
        <v>2018</v>
      </c>
      <c r="BX2" s="70"/>
      <c r="BY2" s="70"/>
      <c r="BZ2" s="70"/>
      <c r="CA2" s="70">
        <v>2019</v>
      </c>
      <c r="CB2" s="70"/>
      <c r="CC2" s="70"/>
      <c r="CD2" s="70"/>
      <c r="CE2" s="69">
        <v>2020</v>
      </c>
      <c r="CF2" s="69"/>
      <c r="CG2" s="69"/>
      <c r="CH2" s="69"/>
      <c r="CI2" s="69">
        <v>2021</v>
      </c>
      <c r="CJ2" s="69"/>
      <c r="CK2" s="69"/>
      <c r="CL2" s="69"/>
      <c r="CM2" s="69">
        <v>2022</v>
      </c>
      <c r="CN2" s="69"/>
      <c r="CO2" s="69"/>
      <c r="CP2" s="69"/>
    </row>
    <row r="3" spans="1:160" x14ac:dyDescent="0.2">
      <c r="C3" s="32" t="s">
        <v>3</v>
      </c>
      <c r="D3" s="32" t="s">
        <v>4</v>
      </c>
      <c r="E3" s="32" t="s">
        <v>2</v>
      </c>
      <c r="F3" s="32" t="s">
        <v>5</v>
      </c>
      <c r="G3" s="32" t="s">
        <v>3</v>
      </c>
      <c r="H3" s="32" t="s">
        <v>4</v>
      </c>
      <c r="I3" s="32" t="s">
        <v>2</v>
      </c>
      <c r="J3" s="32" t="s">
        <v>5</v>
      </c>
      <c r="K3" s="32" t="s">
        <v>3</v>
      </c>
      <c r="L3" s="32" t="s">
        <v>4</v>
      </c>
      <c r="M3" s="32" t="s">
        <v>2</v>
      </c>
      <c r="N3" s="32" t="s">
        <v>5</v>
      </c>
      <c r="O3" s="32" t="s">
        <v>3</v>
      </c>
      <c r="P3" s="32" t="s">
        <v>4</v>
      </c>
      <c r="Q3" s="32" t="s">
        <v>2</v>
      </c>
      <c r="R3" s="32" t="s">
        <v>5</v>
      </c>
      <c r="S3" s="32" t="s">
        <v>3</v>
      </c>
      <c r="T3" s="32" t="s">
        <v>4</v>
      </c>
      <c r="U3" s="32" t="s">
        <v>2</v>
      </c>
      <c r="V3" s="32" t="s">
        <v>5</v>
      </c>
      <c r="W3" s="32" t="s">
        <v>3</v>
      </c>
      <c r="X3" s="32" t="s">
        <v>4</v>
      </c>
      <c r="Y3" s="32" t="s">
        <v>2</v>
      </c>
      <c r="Z3" s="32" t="s">
        <v>5</v>
      </c>
      <c r="AA3" s="32" t="s">
        <v>3</v>
      </c>
      <c r="AB3" s="32" t="s">
        <v>4</v>
      </c>
      <c r="AC3" s="32" t="s">
        <v>2</v>
      </c>
      <c r="AD3" s="32" t="s">
        <v>5</v>
      </c>
      <c r="AE3" s="32" t="s">
        <v>3</v>
      </c>
      <c r="AF3" s="32" t="s">
        <v>4</v>
      </c>
      <c r="AG3" s="32" t="s">
        <v>2</v>
      </c>
      <c r="AH3" s="32" t="s">
        <v>5</v>
      </c>
      <c r="AI3" s="32" t="s">
        <v>3</v>
      </c>
      <c r="AJ3" s="32" t="s">
        <v>4</v>
      </c>
      <c r="AK3" s="32" t="s">
        <v>2</v>
      </c>
      <c r="AL3" s="32" t="s">
        <v>5</v>
      </c>
      <c r="AM3" s="32" t="s">
        <v>3</v>
      </c>
      <c r="AN3" s="32" t="s">
        <v>4</v>
      </c>
      <c r="AO3" s="32" t="s">
        <v>2</v>
      </c>
      <c r="AP3" s="32" t="s">
        <v>5</v>
      </c>
      <c r="AQ3" s="32" t="s">
        <v>3</v>
      </c>
      <c r="AR3" s="32" t="s">
        <v>4</v>
      </c>
      <c r="AS3" s="32" t="s">
        <v>2</v>
      </c>
      <c r="AT3" s="32" t="s">
        <v>5</v>
      </c>
      <c r="AU3" s="32" t="s">
        <v>3</v>
      </c>
      <c r="AV3" s="32" t="s">
        <v>4</v>
      </c>
      <c r="AW3" s="32" t="s">
        <v>2</v>
      </c>
      <c r="AX3" s="32" t="s">
        <v>5</v>
      </c>
      <c r="AY3" s="32" t="s">
        <v>3</v>
      </c>
      <c r="AZ3" s="32" t="s">
        <v>4</v>
      </c>
      <c r="BA3" s="32" t="s">
        <v>2</v>
      </c>
      <c r="BB3" s="32" t="s">
        <v>5</v>
      </c>
      <c r="BC3" s="32" t="s">
        <v>3</v>
      </c>
      <c r="BD3" s="32" t="s">
        <v>4</v>
      </c>
      <c r="BE3" s="32" t="s">
        <v>2</v>
      </c>
      <c r="BF3" s="32" t="s">
        <v>5</v>
      </c>
      <c r="BG3" s="32" t="s">
        <v>3</v>
      </c>
      <c r="BH3" s="32" t="s">
        <v>4</v>
      </c>
      <c r="BI3" s="32" t="s">
        <v>2</v>
      </c>
      <c r="BJ3" s="32" t="s">
        <v>5</v>
      </c>
      <c r="BK3" s="32" t="s">
        <v>3</v>
      </c>
      <c r="BL3" s="32" t="s">
        <v>4</v>
      </c>
      <c r="BM3" s="32" t="s">
        <v>2</v>
      </c>
      <c r="BN3" s="32" t="s">
        <v>5</v>
      </c>
      <c r="BO3" s="32" t="s">
        <v>3</v>
      </c>
      <c r="BP3" s="32" t="s">
        <v>4</v>
      </c>
      <c r="BQ3" s="32" t="s">
        <v>2</v>
      </c>
      <c r="BR3" s="32" t="s">
        <v>5</v>
      </c>
      <c r="BS3" s="32" t="s">
        <v>3</v>
      </c>
      <c r="BT3" s="32" t="s">
        <v>4</v>
      </c>
      <c r="BU3" s="32" t="s">
        <v>2</v>
      </c>
      <c r="BV3" s="32" t="s">
        <v>5</v>
      </c>
      <c r="BW3" s="32" t="s">
        <v>3</v>
      </c>
      <c r="BX3" s="32" t="s">
        <v>4</v>
      </c>
      <c r="BY3" s="32" t="s">
        <v>2</v>
      </c>
      <c r="BZ3" s="32" t="s">
        <v>5</v>
      </c>
      <c r="CA3" s="32" t="s">
        <v>3</v>
      </c>
      <c r="CB3" s="31" t="s">
        <v>4</v>
      </c>
      <c r="CC3" s="32" t="s">
        <v>2</v>
      </c>
      <c r="CD3" s="32" t="s">
        <v>5</v>
      </c>
      <c r="CE3" s="32" t="s">
        <v>3</v>
      </c>
      <c r="CF3" s="31" t="s">
        <v>4</v>
      </c>
      <c r="CG3" s="32" t="s">
        <v>2</v>
      </c>
      <c r="CH3" s="32" t="s">
        <v>5</v>
      </c>
      <c r="CI3" s="32" t="s">
        <v>3</v>
      </c>
      <c r="CJ3" s="31" t="s">
        <v>4</v>
      </c>
      <c r="CK3" s="31" t="s">
        <v>2</v>
      </c>
      <c r="CL3" s="32" t="s">
        <v>5</v>
      </c>
      <c r="CM3" s="32" t="s">
        <v>3</v>
      </c>
      <c r="CN3" s="31" t="s">
        <v>4</v>
      </c>
      <c r="CO3" s="32" t="s">
        <v>2</v>
      </c>
      <c r="CP3" s="32" t="s">
        <v>5</v>
      </c>
    </row>
    <row r="4" spans="1:160" ht="14.25" x14ac:dyDescent="0.25">
      <c r="A4" s="54" t="s">
        <v>119</v>
      </c>
      <c r="B4" s="54" t="s">
        <v>11</v>
      </c>
      <c r="C4" s="66">
        <v>-0.26277483979336563</v>
      </c>
      <c r="D4" s="66">
        <v>-0.38713330307006161</v>
      </c>
      <c r="E4" s="66">
        <v>-0.42444084205307048</v>
      </c>
      <c r="F4" s="66">
        <v>-0.38713330307006161</v>
      </c>
      <c r="G4" s="66">
        <v>-0.51149176634675753</v>
      </c>
      <c r="H4" s="66">
        <v>-0.5487993053297664</v>
      </c>
      <c r="I4" s="66">
        <v>-0.1135446838613306</v>
      </c>
      <c r="J4" s="66">
        <v>-0.16328806917200892</v>
      </c>
      <c r="K4" s="66">
        <v>-7.6237144878321714E-2</v>
      </c>
      <c r="L4" s="66">
        <v>7.2993011053713322E-2</v>
      </c>
      <c r="M4" s="66">
        <v>-0.2503389934656961</v>
      </c>
      <c r="N4" s="66">
        <v>8.5428857381382881E-2</v>
      </c>
      <c r="O4" s="66">
        <v>0.11030055003672221</v>
      </c>
      <c r="P4" s="66">
        <v>0.37145332291778366</v>
      </c>
      <c r="Q4" s="66">
        <v>0.39632501557312277</v>
      </c>
      <c r="R4" s="66">
        <v>0.28440239862409655</v>
      </c>
      <c r="S4" s="66">
        <v>0.12273639636439175</v>
      </c>
      <c r="T4" s="66">
        <v>-7.6237144878321714E-2</v>
      </c>
      <c r="U4" s="66">
        <v>-0.1135446838613306</v>
      </c>
      <c r="V4" s="66">
        <v>0.34658163026244454</v>
      </c>
      <c r="W4" s="66">
        <v>0.84401548336922838</v>
      </c>
      <c r="X4" s="66">
        <v>0.80670794438621951</v>
      </c>
      <c r="Y4" s="66">
        <v>1.0554248709396115</v>
      </c>
      <c r="Z4" s="66">
        <v>0.98080979297359361</v>
      </c>
      <c r="AA4" s="66">
        <v>1.2668342585099943</v>
      </c>
      <c r="AB4" s="66">
        <v>1.5528587240463951</v>
      </c>
      <c r="AC4" s="66">
        <v>1.677217187323091</v>
      </c>
      <c r="AD4" s="66">
        <v>2.3487528890172489</v>
      </c>
      <c r="AE4" s="66">
        <v>2.7964433568133544</v>
      </c>
      <c r="AF4" s="66">
        <v>2.9083659737623808</v>
      </c>
      <c r="AG4" s="66">
        <v>2.9705452054007289</v>
      </c>
      <c r="AH4" s="66">
        <v>2.5850339692429718</v>
      </c>
      <c r="AI4" s="66">
        <v>2.3736245816725887</v>
      </c>
      <c r="AJ4" s="66">
        <v>1.838883189582796</v>
      </c>
      <c r="AK4" s="66">
        <v>1.4285002607696993</v>
      </c>
      <c r="AL4" s="66">
        <v>0.38388916924545319</v>
      </c>
      <c r="AM4" s="66">
        <v>-0.66072192227879267</v>
      </c>
      <c r="AN4" s="66">
        <v>-1.2078991606962548</v>
      </c>
      <c r="AO4" s="66">
        <v>-1.9167424013734218</v>
      </c>
      <c r="AP4" s="66">
        <v>-2.6255856420505883</v>
      </c>
      <c r="AQ4" s="66">
        <v>-2.1405876352714746</v>
      </c>
      <c r="AR4" s="66">
        <v>-1.9043065550457523</v>
      </c>
      <c r="AS4" s="66">
        <v>-1.3446934703006206</v>
      </c>
      <c r="AT4" s="66">
        <v>-0.69802946126180143</v>
      </c>
      <c r="AU4" s="66">
        <v>-0.58610684431277515</v>
      </c>
      <c r="AV4" s="66">
        <v>-0.57367099798510546</v>
      </c>
      <c r="AW4" s="66">
        <v>-0.58610684431277515</v>
      </c>
      <c r="AX4" s="66">
        <v>-0.56123515165743598</v>
      </c>
      <c r="AY4" s="66">
        <v>-0.67315776860646237</v>
      </c>
      <c r="AZ4" s="66">
        <v>-0.6482860759511232</v>
      </c>
      <c r="BA4" s="66">
        <v>-0.68559361493413196</v>
      </c>
      <c r="BB4" s="66">
        <v>-0.62341438329578391</v>
      </c>
      <c r="BC4" s="66">
        <v>-0.6482860759511232</v>
      </c>
      <c r="BD4" s="66">
        <v>-0.5487993053297664</v>
      </c>
      <c r="BE4" s="66">
        <v>-0.48662007369141841</v>
      </c>
      <c r="BF4" s="66">
        <v>-0.52392761267442722</v>
      </c>
      <c r="BG4" s="66">
        <v>-0.20059560815501767</v>
      </c>
      <c r="BH4" s="66">
        <v>-0.31251822510404409</v>
      </c>
      <c r="BI4" s="66">
        <v>-0.2503389934656961</v>
      </c>
      <c r="BJ4" s="66">
        <v>-0.3000823787763745</v>
      </c>
      <c r="BK4" s="66">
        <v>-0.34982576408705285</v>
      </c>
      <c r="BL4" s="66">
        <v>-0.32495407143171362</v>
      </c>
      <c r="BM4" s="66">
        <v>-0.21303145448268732</v>
      </c>
      <c r="BN4" s="66">
        <v>-0.20059560815501767</v>
      </c>
      <c r="BO4" s="66">
        <v>-0.46174838103607924</v>
      </c>
      <c r="BP4" s="66">
        <v>-0.47418422736374877</v>
      </c>
      <c r="BQ4" s="66">
        <v>-0.6482860759511232</v>
      </c>
      <c r="BR4" s="66">
        <v>-0.38713330307006161</v>
      </c>
      <c r="BS4" s="66">
        <v>-0.2503389934656961</v>
      </c>
      <c r="BT4" s="66">
        <v>-5.1365452222982617E-2</v>
      </c>
      <c r="BU4" s="66">
        <v>-8.8672991205991272E-2</v>
      </c>
      <c r="BV4" s="66">
        <v>-0.18815976182734812</v>
      </c>
      <c r="BW4" s="66">
        <v>-3.8929605895313066E-2</v>
      </c>
      <c r="BX4" s="66">
        <v>-6.3801298550652169E-2</v>
      </c>
      <c r="BY4" s="66">
        <v>-0.1135446838613306</v>
      </c>
      <c r="BZ4" s="66">
        <v>-7.6237144878321714E-2</v>
      </c>
      <c r="CA4" s="66">
        <v>-0.20059560815501767</v>
      </c>
      <c r="CB4" s="66">
        <v>-0.23790314713802654</v>
      </c>
      <c r="CC4" s="66">
        <v>-0.17572391549967856</v>
      </c>
      <c r="CD4" s="66">
        <v>-0.26277483979336563</v>
      </c>
      <c r="CE4" s="66">
        <v>-0.27521068612103533</v>
      </c>
      <c r="CF4" s="66">
        <v>-0.57367099798510546</v>
      </c>
      <c r="CG4" s="66">
        <v>-0.2503389934656961</v>
      </c>
      <c r="CH4" s="66">
        <v>-0.28764653244870486</v>
      </c>
      <c r="CI4" s="66">
        <v>0.1351722426920613</v>
      </c>
      <c r="CJ4" s="66">
        <v>0.37145332291778366</v>
      </c>
      <c r="CK4" s="66">
        <v>0.42119670822846206</v>
      </c>
      <c r="CL4" s="66">
        <v>0.43363255455613164</v>
      </c>
      <c r="CM4" s="66">
        <v>-0.21303145448268732</v>
      </c>
      <c r="CN4" s="66">
        <v>-8.8672991205991272E-2</v>
      </c>
      <c r="CO4" s="66">
        <v>-0.32495407143171362</v>
      </c>
      <c r="CP4" s="66">
        <v>-0.12598053018900016</v>
      </c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</row>
    <row r="5" spans="1:160" ht="14.25" x14ac:dyDescent="0.25">
      <c r="A5" s="55" t="s">
        <v>120</v>
      </c>
      <c r="B5" s="55" t="s">
        <v>12</v>
      </c>
      <c r="C5" s="66">
        <v>-0.8319189118673902</v>
      </c>
      <c r="D5" s="66">
        <v>-0.91025723314865947</v>
      </c>
      <c r="E5" s="66">
        <v>-0.88414445938823649</v>
      </c>
      <c r="F5" s="66">
        <v>-0.85803168562781307</v>
      </c>
      <c r="G5" s="66">
        <v>-0.75358059058612137</v>
      </c>
      <c r="H5" s="66">
        <v>-0.80580613810696722</v>
      </c>
      <c r="I5" s="66">
        <v>-0.75358059058612137</v>
      </c>
      <c r="J5" s="66">
        <v>-0.67524226930485198</v>
      </c>
      <c r="K5" s="66">
        <v>-0.46634007922146747</v>
      </c>
      <c r="L5" s="66">
        <v>-0.72746781682569794</v>
      </c>
      <c r="M5" s="66">
        <v>-0.10076124657554528</v>
      </c>
      <c r="N5" s="66">
        <v>-0.30966343665892931</v>
      </c>
      <c r="O5" s="66">
        <v>-0.17909956785681411</v>
      </c>
      <c r="P5" s="66">
        <v>-0.25743788913808341</v>
      </c>
      <c r="Q5" s="66">
        <v>-0.25743788913808341</v>
      </c>
      <c r="R5" s="66">
        <v>-4.8535699054698907E-2</v>
      </c>
      <c r="S5" s="66">
        <v>-0.30966343665892931</v>
      </c>
      <c r="T5" s="66">
        <v>-0.17909956785681411</v>
      </c>
      <c r="U5" s="66">
        <v>-0.10076124657554528</v>
      </c>
      <c r="V5" s="66">
        <v>-0.23132511537766048</v>
      </c>
      <c r="W5" s="66">
        <v>-0.15298679409639118</v>
      </c>
      <c r="X5" s="66">
        <v>0.10814094350783925</v>
      </c>
      <c r="Y5" s="66">
        <v>0.3953814548724926</v>
      </c>
      <c r="Z5" s="66">
        <v>0.60428364495587716</v>
      </c>
      <c r="AA5" s="66">
        <v>0.65650919247672301</v>
      </c>
      <c r="AB5" s="66">
        <v>0.94374970384137669</v>
      </c>
      <c r="AC5" s="66">
        <v>1.178764667685184</v>
      </c>
      <c r="AD5" s="66">
        <v>1.178764667685184</v>
      </c>
      <c r="AE5" s="66">
        <v>1.178764667685184</v>
      </c>
      <c r="AF5" s="66">
        <v>1.2309902152060299</v>
      </c>
      <c r="AG5" s="66">
        <v>1.2571029889664531</v>
      </c>
      <c r="AH5" s="66">
        <v>1.4660051790498374</v>
      </c>
      <c r="AI5" s="66">
        <v>1.2048774414456072</v>
      </c>
      <c r="AJ5" s="66">
        <v>1.0743135726434918</v>
      </c>
      <c r="AK5" s="66">
        <v>0.78707306127883825</v>
      </c>
      <c r="AL5" s="66">
        <v>0.16036649102868514</v>
      </c>
      <c r="AM5" s="66">
        <v>-0.88414445938823649</v>
      </c>
      <c r="AN5" s="66">
        <v>-1.6675276722009278</v>
      </c>
      <c r="AO5" s="66">
        <v>-2.1897831474093885</v>
      </c>
      <c r="AP5" s="66">
        <v>-2.4770236587740415</v>
      </c>
      <c r="AQ5" s="66">
        <v>-2.5553619800553107</v>
      </c>
      <c r="AR5" s="66">
        <v>-2.3986853374927732</v>
      </c>
      <c r="AS5" s="66">
        <v>-2.1897831474093885</v>
      </c>
      <c r="AT5" s="66">
        <v>-1.980880957326004</v>
      </c>
      <c r="AU5" s="66">
        <v>-1.6936404459613503</v>
      </c>
      <c r="AV5" s="66">
        <v>-1.4847382558779667</v>
      </c>
      <c r="AW5" s="66">
        <v>-1.3019488395550052</v>
      </c>
      <c r="AX5" s="66">
        <v>-1.1974977445133128</v>
      </c>
      <c r="AY5" s="66">
        <v>-1.3280616133154282</v>
      </c>
      <c r="AZ5" s="66">
        <v>-1.3019488395550052</v>
      </c>
      <c r="BA5" s="66">
        <v>-0.85803168562781307</v>
      </c>
      <c r="BB5" s="66">
        <v>-0.88414445938823649</v>
      </c>
      <c r="BC5" s="66">
        <v>-0.38800175794019864</v>
      </c>
      <c r="BD5" s="66">
        <v>-0.20521234161723706</v>
      </c>
      <c r="BE5" s="66">
        <v>-0.33577621041935229</v>
      </c>
      <c r="BF5" s="66">
        <v>-0.17909956785681411</v>
      </c>
      <c r="BG5" s="66">
        <v>-7.4648472815121852E-2</v>
      </c>
      <c r="BH5" s="66">
        <v>5.5915395986993348E-2</v>
      </c>
      <c r="BI5" s="66">
        <v>2.9802622226569937E-2</v>
      </c>
      <c r="BJ5" s="66">
        <v>0.10814094350783925</v>
      </c>
      <c r="BK5" s="66">
        <v>0.26481758607037742</v>
      </c>
      <c r="BL5" s="66">
        <v>0.31704313359122377</v>
      </c>
      <c r="BM5" s="66">
        <v>0.29093035983080034</v>
      </c>
      <c r="BN5" s="66">
        <v>0.26481758607037742</v>
      </c>
      <c r="BO5" s="66">
        <v>0.21259203854953151</v>
      </c>
      <c r="BP5" s="66">
        <v>0.29093035983080034</v>
      </c>
      <c r="BQ5" s="66">
        <v>0.34315590735164669</v>
      </c>
      <c r="BR5" s="66">
        <v>0.3953814548724926</v>
      </c>
      <c r="BS5" s="66">
        <v>0.47371977615376193</v>
      </c>
      <c r="BT5" s="66">
        <v>0.55205809743503076</v>
      </c>
      <c r="BU5" s="66">
        <v>0.55205809743503076</v>
      </c>
      <c r="BV5" s="66">
        <v>0.70873473999756942</v>
      </c>
      <c r="BW5" s="66">
        <v>0.7348475137579924</v>
      </c>
      <c r="BX5" s="66">
        <v>0.91763693008095348</v>
      </c>
      <c r="BY5" s="66">
        <v>0.99597525136222276</v>
      </c>
      <c r="BZ5" s="66">
        <v>0.99597525136222276</v>
      </c>
      <c r="CA5" s="66">
        <v>1.0482007988830686</v>
      </c>
      <c r="CB5" s="66">
        <v>1.2571029889664531</v>
      </c>
      <c r="CC5" s="66">
        <v>1.2571029889664531</v>
      </c>
      <c r="CD5" s="66">
        <v>1.2309902152060299</v>
      </c>
      <c r="CE5" s="66">
        <v>0.83929860879968432</v>
      </c>
      <c r="CF5" s="66">
        <v>0.68262196623714599</v>
      </c>
      <c r="CG5" s="66">
        <v>0.68262196623714599</v>
      </c>
      <c r="CH5" s="66">
        <v>0.70873473999756942</v>
      </c>
      <c r="CI5" s="66">
        <v>0.76096028751841527</v>
      </c>
      <c r="CJ5" s="66">
        <v>0.86541138256010752</v>
      </c>
      <c r="CK5" s="66">
        <v>0.94374970384137669</v>
      </c>
      <c r="CL5" s="66">
        <v>0.91763693008095348</v>
      </c>
      <c r="CM5" s="66">
        <v>0.99597525136222276</v>
      </c>
      <c r="CN5" s="66">
        <v>1.178764667685184</v>
      </c>
      <c r="CO5" s="66">
        <v>0.99597525136222276</v>
      </c>
      <c r="CP5" s="66">
        <v>1.0743135726434918</v>
      </c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</row>
    <row r="6" spans="1:160" ht="14.25" x14ac:dyDescent="0.25">
      <c r="A6" s="55" t="s">
        <v>121</v>
      </c>
      <c r="B6" s="55" t="s">
        <v>13</v>
      </c>
      <c r="C6" s="66">
        <v>-1.5609125440075924</v>
      </c>
      <c r="D6" s="66">
        <v>-1.5609125440075924</v>
      </c>
      <c r="E6" s="66">
        <v>-1.5609125440075924</v>
      </c>
      <c r="F6" s="66">
        <v>-1.5609125440075924</v>
      </c>
      <c r="G6" s="66">
        <v>-1.4068074269846134</v>
      </c>
      <c r="H6" s="66">
        <v>-1.4068074269846134</v>
      </c>
      <c r="I6" s="66">
        <v>-1.3627773935494778</v>
      </c>
      <c r="J6" s="66">
        <v>-1.3627773935494778</v>
      </c>
      <c r="K6" s="66">
        <v>-1.4288224437021821</v>
      </c>
      <c r="L6" s="66">
        <v>-1.0765821762210885</v>
      </c>
      <c r="M6" s="66">
        <v>-0.74635692545756382</v>
      </c>
      <c r="N6" s="66">
        <v>-0.83441699232783673</v>
      </c>
      <c r="O6" s="66">
        <v>-1.0105371260683842</v>
      </c>
      <c r="P6" s="66">
        <v>-0.96650709263324697</v>
      </c>
      <c r="Q6" s="66">
        <v>-0.61426682515215358</v>
      </c>
      <c r="R6" s="66">
        <v>-0.92247705919811129</v>
      </c>
      <c r="S6" s="66">
        <v>-0.90046204248054262</v>
      </c>
      <c r="T6" s="66">
        <v>-0.83441699232783673</v>
      </c>
      <c r="U6" s="66">
        <v>-0.68031187530485948</v>
      </c>
      <c r="V6" s="66">
        <v>-0.74635692545756382</v>
      </c>
      <c r="W6" s="66">
        <v>-0.92247705919811129</v>
      </c>
      <c r="X6" s="66">
        <v>-0.59225180843458647</v>
      </c>
      <c r="Y6" s="66">
        <v>-0.46016170812917623</v>
      </c>
      <c r="Z6" s="66">
        <v>-0.32807160782376599</v>
      </c>
      <c r="AA6" s="66">
        <v>-0.17396649080078708</v>
      </c>
      <c r="AB6" s="66">
        <v>0.15625875996273775</v>
      </c>
      <c r="AC6" s="66">
        <v>0.68461916118437716</v>
      </c>
      <c r="AD6" s="66">
        <v>0.35439391042085233</v>
      </c>
      <c r="AE6" s="66">
        <v>0.20028879339787345</v>
      </c>
      <c r="AF6" s="66">
        <v>0.59655909431410414</v>
      </c>
      <c r="AG6" s="66">
        <v>0.99282939523033342</v>
      </c>
      <c r="AH6" s="66">
        <v>0.99282939523033342</v>
      </c>
      <c r="AI6" s="66">
        <v>0.83872427820735451</v>
      </c>
      <c r="AJ6" s="66">
        <v>1.0148444119479021</v>
      </c>
      <c r="AK6" s="66">
        <v>0.86073929492492318</v>
      </c>
      <c r="AL6" s="66">
        <v>0.35439391042085233</v>
      </c>
      <c r="AM6" s="66">
        <v>-0.15195147408322002</v>
      </c>
      <c r="AN6" s="66">
        <v>-0.72434190873999516</v>
      </c>
      <c r="AO6" s="66">
        <v>-1.3187473601143405</v>
      </c>
      <c r="AP6" s="66">
        <v>-1.5388975272900236</v>
      </c>
      <c r="AQ6" s="66">
        <v>-1.6930026443130026</v>
      </c>
      <c r="AR6" s="66">
        <v>-1.5388975272900236</v>
      </c>
      <c r="AS6" s="66">
        <v>-1.1866572598089302</v>
      </c>
      <c r="AT6" s="66">
        <v>-1.2747173266792031</v>
      </c>
      <c r="AU6" s="66">
        <v>-1.340762376831909</v>
      </c>
      <c r="AV6" s="66">
        <v>-1.032552142785953</v>
      </c>
      <c r="AW6" s="66">
        <v>-0.79038695889270105</v>
      </c>
      <c r="AX6" s="66">
        <v>-0.76837194217513238</v>
      </c>
      <c r="AY6" s="66">
        <v>-0.90046204248054262</v>
      </c>
      <c r="AZ6" s="66">
        <v>-0.63628184186972214</v>
      </c>
      <c r="BA6" s="66">
        <v>-0.240011540953493</v>
      </c>
      <c r="BB6" s="66">
        <v>-0.2840415743886287</v>
      </c>
      <c r="BC6" s="66">
        <v>-0.26202655767106164</v>
      </c>
      <c r="BD6" s="66">
        <v>-0.12993645736565138</v>
      </c>
      <c r="BE6" s="66">
        <v>0.11222872652760048</v>
      </c>
      <c r="BF6" s="66">
        <v>2.4168659657327504E-2</v>
      </c>
      <c r="BG6" s="66">
        <v>2.4168659657327504E-2</v>
      </c>
      <c r="BH6" s="66">
        <v>0.17827377668030481</v>
      </c>
      <c r="BI6" s="66">
        <v>0.17827377668030481</v>
      </c>
      <c r="BJ6" s="66">
        <v>0.17827377668030481</v>
      </c>
      <c r="BK6" s="66">
        <v>0.26633384355057937</v>
      </c>
      <c r="BL6" s="66">
        <v>0.53051404416139825</v>
      </c>
      <c r="BM6" s="66">
        <v>0.64058912774923993</v>
      </c>
      <c r="BN6" s="66">
        <v>0.64058912774923993</v>
      </c>
      <c r="BO6" s="66">
        <v>0.55252906087896692</v>
      </c>
      <c r="BP6" s="66">
        <v>0.72864919461951283</v>
      </c>
      <c r="BQ6" s="66">
        <v>0.72864919461951283</v>
      </c>
      <c r="BR6" s="66">
        <v>0.70663417790194583</v>
      </c>
      <c r="BS6" s="66">
        <v>0.68461916118437716</v>
      </c>
      <c r="BT6" s="66">
        <v>0.90476932836006041</v>
      </c>
      <c r="BU6" s="66">
        <v>1.1249194955357436</v>
      </c>
      <c r="BV6" s="66">
        <v>1.1469345122533123</v>
      </c>
      <c r="BW6" s="66">
        <v>1.102904478818175</v>
      </c>
      <c r="BX6" s="66">
        <v>1.3010396292762911</v>
      </c>
      <c r="BY6" s="66">
        <v>1.4991747797344042</v>
      </c>
      <c r="BZ6" s="66">
        <v>1.3670846794289955</v>
      </c>
      <c r="CA6" s="66">
        <v>1.3010396292762911</v>
      </c>
      <c r="CB6" s="66">
        <v>1.3670846794289955</v>
      </c>
      <c r="CC6" s="66">
        <v>1.5652198298871085</v>
      </c>
      <c r="CD6" s="66">
        <v>1.5211897964519743</v>
      </c>
      <c r="CE6" s="66">
        <v>1.3670846794289955</v>
      </c>
      <c r="CF6" s="66">
        <v>1.2349945791235837</v>
      </c>
      <c r="CG6" s="66">
        <v>1.279024612558721</v>
      </c>
      <c r="CH6" s="66">
        <v>1.1689495289708793</v>
      </c>
      <c r="CI6" s="66">
        <v>0.68461916118437716</v>
      </c>
      <c r="CJ6" s="66">
        <v>0.83872427820735451</v>
      </c>
      <c r="CK6" s="66">
        <v>1.102904478818175</v>
      </c>
      <c r="CL6" s="66">
        <v>0.92678434507762908</v>
      </c>
      <c r="CM6" s="66">
        <v>1.0368594286654707</v>
      </c>
      <c r="CN6" s="66">
        <v>1.2129795624060167</v>
      </c>
      <c r="CO6" s="66">
        <v>1.3450696627114254</v>
      </c>
      <c r="CP6" s="66">
        <v>1.2129795624060167</v>
      </c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</row>
    <row r="7" spans="1:160" ht="14.25" x14ac:dyDescent="0.25">
      <c r="A7" s="55" t="s">
        <v>122</v>
      </c>
      <c r="B7" s="55" t="s">
        <v>14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6">
        <v>-0.83698355784869038</v>
      </c>
      <c r="X7" s="66">
        <v>-0.68408383178107968</v>
      </c>
      <c r="Y7" s="66">
        <v>-0.57058158114193303</v>
      </c>
      <c r="Z7" s="66">
        <v>-0.50616983560015838</v>
      </c>
      <c r="AA7" s="66">
        <v>0.11340236726890224</v>
      </c>
      <c r="AB7" s="66">
        <v>0.28725154455641055</v>
      </c>
      <c r="AC7" s="66">
        <v>0.68263335153492533</v>
      </c>
      <c r="AD7" s="66">
        <v>0.63151043699084697</v>
      </c>
      <c r="AE7" s="66">
        <v>0.84772753428277492</v>
      </c>
      <c r="AF7" s="66">
        <v>0.7884749819518706</v>
      </c>
      <c r="AG7" s="66">
        <v>0.68607281367550554</v>
      </c>
      <c r="AH7" s="66">
        <v>6.4311862171530287E-2</v>
      </c>
      <c r="AI7" s="66">
        <v>0.70999270947135873</v>
      </c>
      <c r="AJ7" s="66">
        <v>0.29928966204844121</v>
      </c>
      <c r="AK7" s="66">
        <v>-0.42596783204935645</v>
      </c>
      <c r="AL7" s="66">
        <v>-0.77757466632957783</v>
      </c>
      <c r="AM7" s="66">
        <v>-1.1268364127866763</v>
      </c>
      <c r="AN7" s="66">
        <v>-1.3489943992305156</v>
      </c>
      <c r="AO7" s="66">
        <v>-1.5297225007991844</v>
      </c>
      <c r="AP7" s="66">
        <v>-1.6632361675289793</v>
      </c>
      <c r="AQ7" s="66">
        <v>-1.6361894879689622</v>
      </c>
      <c r="AR7" s="66">
        <v>-1.5691199762276484</v>
      </c>
      <c r="AS7" s="66">
        <v>-1.4282583676520684</v>
      </c>
      <c r="AT7" s="66">
        <v>-1.4368570230035189</v>
      </c>
      <c r="AU7" s="66">
        <v>-0.90452208715462878</v>
      </c>
      <c r="AV7" s="66">
        <v>-0.91327708169428756</v>
      </c>
      <c r="AW7" s="66">
        <v>-1.0044228284196628</v>
      </c>
      <c r="AX7" s="66">
        <v>-1.1101081196483999</v>
      </c>
      <c r="AY7" s="66">
        <v>-0.71363193835242777</v>
      </c>
      <c r="AZ7" s="66">
        <v>-0.77194645555408292</v>
      </c>
      <c r="BA7" s="66">
        <v>-0.85027238884638656</v>
      </c>
      <c r="BB7" s="66">
        <v>-0.81259464448821261</v>
      </c>
      <c r="BC7" s="66">
        <v>-0.22772974140137034</v>
      </c>
      <c r="BD7" s="66">
        <v>-0.3832872336685203</v>
      </c>
      <c r="BE7" s="66">
        <v>-0.50210501670674546</v>
      </c>
      <c r="BF7" s="66">
        <v>-0.6920571303796974</v>
      </c>
      <c r="BG7" s="66">
        <v>-0.31699941786824737</v>
      </c>
      <c r="BH7" s="66">
        <v>-0.49913457213078977</v>
      </c>
      <c r="BI7" s="66">
        <v>-0.78414091223432181</v>
      </c>
      <c r="BJ7" s="66">
        <v>-0.95955348140391206</v>
      </c>
      <c r="BK7" s="66">
        <v>-0.44003835898809363</v>
      </c>
      <c r="BL7" s="66">
        <v>-0.34248270554618249</v>
      </c>
      <c r="BM7" s="66">
        <v>-0.57370836490609689</v>
      </c>
      <c r="BN7" s="66">
        <v>-0.65719349140927075</v>
      </c>
      <c r="BO7" s="66">
        <v>-0.40548739839408343</v>
      </c>
      <c r="BP7" s="66">
        <v>-0.18207869844457861</v>
      </c>
      <c r="BQ7" s="66">
        <v>-0.34217002716976608</v>
      </c>
      <c r="BR7" s="66">
        <v>-0.30793174495217229</v>
      </c>
      <c r="BS7" s="66">
        <v>-3.5901557469920096E-2</v>
      </c>
      <c r="BT7" s="66">
        <v>4.5863837962963755E-2</v>
      </c>
      <c r="BU7" s="66">
        <v>0.19125928299658132</v>
      </c>
      <c r="BV7" s="66">
        <v>0.1812535749512571</v>
      </c>
      <c r="BW7" s="66">
        <v>0.90119553664997631</v>
      </c>
      <c r="BX7" s="66">
        <v>1.2854772612657095</v>
      </c>
      <c r="BY7" s="66">
        <v>0.98436798477673382</v>
      </c>
      <c r="BZ7" s="66">
        <v>0.7700269577433041</v>
      </c>
      <c r="CA7" s="66">
        <v>1.9244355234725858</v>
      </c>
      <c r="CB7" s="66">
        <v>2.1966220501430462</v>
      </c>
      <c r="CC7" s="66">
        <v>1.9951008365426881</v>
      </c>
      <c r="CD7" s="66">
        <v>1.8225023727608454</v>
      </c>
      <c r="CE7" s="66">
        <v>0.38152407504594965</v>
      </c>
      <c r="CF7" s="66">
        <v>0.72500127153934513</v>
      </c>
      <c r="CG7" s="66">
        <v>0.69936164467320183</v>
      </c>
      <c r="CH7" s="66">
        <v>0.12997432121897046</v>
      </c>
      <c r="CI7" s="66">
        <v>0.81692871420576141</v>
      </c>
      <c r="CJ7" s="66">
        <v>1.448070017002228</v>
      </c>
      <c r="CK7" s="66">
        <v>1.1200704001414437</v>
      </c>
      <c r="CL7" s="66">
        <v>1.6342699901581834</v>
      </c>
      <c r="CM7" s="66">
        <v>1.8836309953502479</v>
      </c>
      <c r="CN7" s="66">
        <v>1.5656370865347877</v>
      </c>
      <c r="CO7" s="66">
        <v>1.5079479260859652</v>
      </c>
      <c r="CP7" s="66">
        <v>0.95216211200584655</v>
      </c>
    </row>
    <row r="8" spans="1:160" ht="14.25" x14ac:dyDescent="0.25">
      <c r="A8" s="55" t="s">
        <v>123</v>
      </c>
      <c r="B8" s="55" t="s">
        <v>15</v>
      </c>
      <c r="C8" s="66">
        <v>-2.0779710491456007</v>
      </c>
      <c r="D8" s="66">
        <v>-1.9416742224660559</v>
      </c>
      <c r="E8" s="66">
        <v>-1.9416742224660559</v>
      </c>
      <c r="F8" s="66">
        <v>-3.2876053859265522</v>
      </c>
      <c r="G8" s="66">
        <v>-0.68092857568027476</v>
      </c>
      <c r="H8" s="66">
        <v>-0.34018650898141489</v>
      </c>
      <c r="I8" s="66">
        <v>-0.68092857568027476</v>
      </c>
      <c r="J8" s="66">
        <v>-0.37426071565130137</v>
      </c>
      <c r="K8" s="66">
        <v>-0.16981547563198496</v>
      </c>
      <c r="L8" s="66">
        <v>5.5555771744497228E-4</v>
      </c>
      <c r="M8" s="66">
        <v>0.34129762441630485</v>
      </c>
      <c r="N8" s="66">
        <v>-0.34018650898141489</v>
      </c>
      <c r="O8" s="66">
        <v>-0.35722361231635691</v>
      </c>
      <c r="P8" s="66">
        <v>-0.5446317490007313</v>
      </c>
      <c r="Q8" s="66">
        <v>0.4094460377560778</v>
      </c>
      <c r="R8" s="66">
        <v>0.11981528106204641</v>
      </c>
      <c r="S8" s="66">
        <v>0.49463155443079276</v>
      </c>
      <c r="T8" s="66">
        <v>0.44352024442596183</v>
      </c>
      <c r="U8" s="66">
        <v>0.11981528106204641</v>
      </c>
      <c r="V8" s="66">
        <v>-0.16981547563198496</v>
      </c>
      <c r="W8" s="66">
        <v>0.44352024442596183</v>
      </c>
      <c r="X8" s="66">
        <v>1.0227817578140246</v>
      </c>
      <c r="Y8" s="66">
        <v>0.23907500440664783</v>
      </c>
      <c r="Z8" s="66">
        <v>0.4775944510958483</v>
      </c>
      <c r="AA8" s="66">
        <v>0.4775944510958483</v>
      </c>
      <c r="AB8" s="66">
        <v>0.25611210774158988</v>
      </c>
      <c r="AC8" s="66">
        <v>0.63092838111033622</v>
      </c>
      <c r="AD8" s="66">
        <v>6.8703971057217914E-2</v>
      </c>
      <c r="AE8" s="66">
        <v>0.59685417444044975</v>
      </c>
      <c r="AF8" s="66">
        <v>0.13685238439698844</v>
      </c>
      <c r="AG8" s="66">
        <v>0.4775944510958483</v>
      </c>
      <c r="AH8" s="66">
        <v>-0.15277837229704294</v>
      </c>
      <c r="AI8" s="66">
        <v>-0.61278016234050181</v>
      </c>
      <c r="AJ8" s="66">
        <v>-0.64685436901038829</v>
      </c>
      <c r="AK8" s="66">
        <v>-1.1238932623887927</v>
      </c>
      <c r="AL8" s="66">
        <v>-2.4187131158444606</v>
      </c>
      <c r="AM8" s="66">
        <v>-2.9979746292325222</v>
      </c>
      <c r="AN8" s="66">
        <v>-2.7764922858782626</v>
      </c>
      <c r="AO8" s="66">
        <v>-2.7083438725384905</v>
      </c>
      <c r="AP8" s="66">
        <v>-2.0609339458106573</v>
      </c>
      <c r="AQ8" s="66">
        <v>-1.5668579490973109</v>
      </c>
      <c r="AR8" s="66">
        <v>-0.73203988568510325</v>
      </c>
      <c r="AS8" s="66">
        <v>-0.56166885233567332</v>
      </c>
      <c r="AT8" s="66">
        <v>-0.83426250569476268</v>
      </c>
      <c r="AU8" s="66">
        <v>-0.83426250569476268</v>
      </c>
      <c r="AV8" s="66">
        <v>-0.10166706229221202</v>
      </c>
      <c r="AW8" s="66">
        <v>-0.10166706229221202</v>
      </c>
      <c r="AX8" s="66">
        <v>-0.30611230231152842</v>
      </c>
      <c r="AY8" s="66">
        <v>5.1666867722273468E-2</v>
      </c>
      <c r="AZ8" s="66">
        <v>0.46055734776090629</v>
      </c>
      <c r="BA8" s="66">
        <v>0.37537183108619132</v>
      </c>
      <c r="BB8" s="66">
        <v>0.15388948773193287</v>
      </c>
      <c r="BC8" s="66">
        <v>0.18796369440181693</v>
      </c>
      <c r="BD8" s="66">
        <v>0.59685417444044975</v>
      </c>
      <c r="BE8" s="66">
        <v>0.46055734776090629</v>
      </c>
      <c r="BF8" s="66">
        <v>0.18796369440181693</v>
      </c>
      <c r="BG8" s="66">
        <v>0.20500079773676139</v>
      </c>
      <c r="BH8" s="66">
        <v>0.51166865776573478</v>
      </c>
      <c r="BI8" s="66">
        <v>0.69907679445010673</v>
      </c>
      <c r="BJ8" s="66">
        <v>5.5555771744497228E-4</v>
      </c>
      <c r="BK8" s="66">
        <v>0.2220379010717034</v>
      </c>
      <c r="BL8" s="66">
        <v>0.44352024442596183</v>
      </c>
      <c r="BM8" s="66">
        <v>0.34129762441630485</v>
      </c>
      <c r="BN8" s="66">
        <v>0.18796369440181693</v>
      </c>
      <c r="BO8" s="66">
        <v>0.4094460377560778</v>
      </c>
      <c r="BP8" s="66">
        <v>0.46055734776090629</v>
      </c>
      <c r="BQ8" s="66">
        <v>0.69907679445010673</v>
      </c>
      <c r="BR8" s="66">
        <v>0.56277996777056327</v>
      </c>
      <c r="BS8" s="66">
        <v>0.71611389778505119</v>
      </c>
      <c r="BT8" s="66">
        <v>0.85241072446459465</v>
      </c>
      <c r="BU8" s="66">
        <v>0.83537362112965263</v>
      </c>
      <c r="BV8" s="66">
        <v>0.83537362112965263</v>
      </c>
      <c r="BW8" s="66">
        <v>1.0227817578140246</v>
      </c>
      <c r="BX8" s="66">
        <v>1.3635238245128845</v>
      </c>
      <c r="BY8" s="66">
        <v>1.0568559644839111</v>
      </c>
      <c r="BZ8" s="66">
        <v>1.0568559644839111</v>
      </c>
      <c r="CA8" s="66">
        <v>1.159078584493568</v>
      </c>
      <c r="CB8" s="66">
        <v>1.1079672744887394</v>
      </c>
      <c r="CC8" s="66">
        <v>0.93759624113930962</v>
      </c>
      <c r="CD8" s="66">
        <v>0.69907679445010673</v>
      </c>
      <c r="CE8" s="66">
        <v>-0.23796388897175791</v>
      </c>
      <c r="CF8" s="66">
        <v>0.32426052108136283</v>
      </c>
      <c r="CG8" s="66">
        <v>0.20500079773676139</v>
      </c>
      <c r="CH8" s="66">
        <v>0.5287057611006768</v>
      </c>
      <c r="CI8" s="66">
        <v>0.71611389778505119</v>
      </c>
      <c r="CJ8" s="66">
        <v>0.80129941445976616</v>
      </c>
      <c r="CK8" s="66">
        <v>0.9205591378043676</v>
      </c>
      <c r="CL8" s="66">
        <v>1.1420414811586259</v>
      </c>
      <c r="CM8" s="66">
        <v>0.93759624113930962</v>
      </c>
      <c r="CN8" s="66">
        <v>0.95463334447425163</v>
      </c>
      <c r="CO8" s="66">
        <v>0.97167044780919609</v>
      </c>
      <c r="CP8" s="66">
        <v>0.56277996777056327</v>
      </c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</row>
    <row r="9" spans="1:160" ht="14.25" x14ac:dyDescent="0.25">
      <c r="A9" s="55" t="s">
        <v>138</v>
      </c>
      <c r="B9" s="55" t="s">
        <v>16</v>
      </c>
      <c r="C9" s="67"/>
      <c r="D9" s="67"/>
      <c r="E9" s="67"/>
      <c r="F9" s="67"/>
      <c r="G9" s="66">
        <v>-1.8387651676739594</v>
      </c>
      <c r="H9" s="66">
        <v>-1.6161349747019007</v>
      </c>
      <c r="I9" s="66">
        <v>-0.72561420281366595</v>
      </c>
      <c r="J9" s="66">
        <v>-0.83692929929969528</v>
      </c>
      <c r="K9" s="66">
        <v>-0.70706168673266101</v>
      </c>
      <c r="L9" s="66">
        <v>-0.22469626862653394</v>
      </c>
      <c r="M9" s="66">
        <v>0.59161443893768129</v>
      </c>
      <c r="N9" s="66">
        <v>0.36898424596562246</v>
      </c>
      <c r="O9" s="66">
        <v>-0.1133811721405046</v>
      </c>
      <c r="P9" s="66">
        <v>-0.50298400984160729</v>
      </c>
      <c r="Q9" s="66">
        <v>0.33187921380361279</v>
      </c>
      <c r="R9" s="66">
        <v>0.49885185853265679</v>
      </c>
      <c r="S9" s="66">
        <v>-0.20614375254552891</v>
      </c>
      <c r="T9" s="66">
        <v>5.3591472588539427E-2</v>
      </c>
      <c r="U9" s="66">
        <v>0.70292953542371062</v>
      </c>
      <c r="V9" s="66">
        <v>0.81424463190974006</v>
      </c>
      <c r="W9" s="66">
        <v>0.36898424596562246</v>
      </c>
      <c r="X9" s="66">
        <v>0.70292953542371062</v>
      </c>
      <c r="Y9" s="66">
        <v>1.315162566096872</v>
      </c>
      <c r="Z9" s="66">
        <v>1.5377927590689306</v>
      </c>
      <c r="AA9" s="66">
        <v>1.2409525017728524</v>
      </c>
      <c r="AB9" s="66">
        <v>1.3708201143398868</v>
      </c>
      <c r="AC9" s="66">
        <v>1.7233179198789796</v>
      </c>
      <c r="AD9" s="66">
        <v>1.7233179198789796</v>
      </c>
      <c r="AE9" s="66">
        <v>1.4450301786639062</v>
      </c>
      <c r="AF9" s="66">
        <v>1.5192402429879259</v>
      </c>
      <c r="AG9" s="66">
        <v>1.5934503073119453</v>
      </c>
      <c r="AH9" s="66">
        <v>1.2038474696108428</v>
      </c>
      <c r="AI9" s="66">
        <v>-2.0660756544752476E-3</v>
      </c>
      <c r="AJ9" s="66">
        <v>-0.81837678321869034</v>
      </c>
      <c r="AK9" s="66">
        <v>-0.79982426713768573</v>
      </c>
      <c r="AL9" s="66">
        <v>-1.4862673621348668</v>
      </c>
      <c r="AM9" s="66">
        <v>-2.0985003928080284</v>
      </c>
      <c r="AN9" s="66">
        <v>-2.2098154892940576</v>
      </c>
      <c r="AO9" s="66">
        <v>-2.0985003928080284</v>
      </c>
      <c r="AP9" s="66">
        <v>-2.2098154892940576</v>
      </c>
      <c r="AQ9" s="66">
        <v>-2.0799478767270227</v>
      </c>
      <c r="AR9" s="66">
        <v>-2.0057378124030034</v>
      </c>
      <c r="AS9" s="66">
        <v>-1.3749522656488373</v>
      </c>
      <c r="AT9" s="66">
        <v>-1.4306098138918522</v>
      </c>
      <c r="AU9" s="66">
        <v>-1.393504781729842</v>
      </c>
      <c r="AV9" s="66">
        <v>-1.041006976190749</v>
      </c>
      <c r="AW9" s="66">
        <v>-0.28035381686954863</v>
      </c>
      <c r="AX9" s="66">
        <v>-0.31745884903155824</v>
      </c>
      <c r="AY9" s="66">
        <v>-0.55864155808462201</v>
      </c>
      <c r="AZ9" s="66">
        <v>-0.1133811721405046</v>
      </c>
      <c r="BA9" s="66">
        <v>0.20201160123657841</v>
      </c>
      <c r="BB9" s="66">
        <v>-2.0618591735480269E-2</v>
      </c>
      <c r="BC9" s="66">
        <v>-0.44732646159859263</v>
      </c>
      <c r="BD9" s="66">
        <v>-5.7723623897489917E-2</v>
      </c>
      <c r="BE9" s="66">
        <v>7.2143988669544454E-2</v>
      </c>
      <c r="BF9" s="66">
        <v>-5.7723623897489917E-2</v>
      </c>
      <c r="BG9" s="66">
        <v>-0.24324878470753897</v>
      </c>
      <c r="BH9" s="66">
        <v>-3.9171107816484897E-2</v>
      </c>
      <c r="BI9" s="66">
        <v>0.35043172988461779</v>
      </c>
      <c r="BJ9" s="66">
        <v>7.2143988669544454E-2</v>
      </c>
      <c r="BK9" s="66">
        <v>-0.31745884903155824</v>
      </c>
      <c r="BL9" s="66">
        <v>-0.41022142943658296</v>
      </c>
      <c r="BM9" s="66">
        <v>-2.0618591735480269E-2</v>
      </c>
      <c r="BN9" s="66">
        <v>-0.66995665457065134</v>
      </c>
      <c r="BO9" s="66">
        <v>-0.94453389256952391</v>
      </c>
      <c r="BP9" s="66">
        <v>-0.98720467955583513</v>
      </c>
      <c r="BQ9" s="66">
        <v>-0.7089169383407613</v>
      </c>
      <c r="BR9" s="66">
        <v>-0.62172011276003858</v>
      </c>
      <c r="BS9" s="66">
        <v>-0.49185250019300458</v>
      </c>
      <c r="BT9" s="66">
        <v>5.3549307779266822E-3</v>
      </c>
      <c r="BU9" s="66">
        <v>0.5136938713974607</v>
      </c>
      <c r="BV9" s="66">
        <v>0.59718019376198272</v>
      </c>
      <c r="BW9" s="66">
        <v>0.61202220662678652</v>
      </c>
      <c r="BX9" s="66">
        <v>0.84763916085554869</v>
      </c>
      <c r="BY9" s="66">
        <v>1.1463346697597274</v>
      </c>
      <c r="BZ9" s="66">
        <v>1.0795456118681099</v>
      </c>
      <c r="CA9" s="66">
        <v>1.2168342308675459</v>
      </c>
      <c r="CB9" s="66">
        <v>1.1110848892058183</v>
      </c>
      <c r="CC9" s="66">
        <v>1.064703599003306</v>
      </c>
      <c r="CD9" s="66">
        <v>0.68252176773460527</v>
      </c>
      <c r="CE9" s="66">
        <v>0.50256236174885782</v>
      </c>
      <c r="CF9" s="66">
        <v>0.34486597506031624</v>
      </c>
      <c r="CG9" s="66">
        <v>0.33558971701981355</v>
      </c>
      <c r="CH9" s="66">
        <v>0.45803632315444637</v>
      </c>
      <c r="CI9" s="66">
        <v>0.25581389787149272</v>
      </c>
      <c r="CJ9" s="66">
        <v>0.34486597506031624</v>
      </c>
      <c r="CK9" s="66">
        <v>0.71035054185611257</v>
      </c>
      <c r="CL9" s="66">
        <v>0.68994277416700744</v>
      </c>
      <c r="CM9" s="66">
        <v>0.5953249421538821</v>
      </c>
      <c r="CN9" s="66">
        <v>0.77528434813962976</v>
      </c>
      <c r="CO9" s="66">
        <v>0.83836290281504622</v>
      </c>
      <c r="CP9" s="66">
        <v>0.59718019376198284</v>
      </c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</row>
    <row r="10" spans="1:160" ht="14.25" x14ac:dyDescent="0.25">
      <c r="A10" s="55" t="s">
        <v>139</v>
      </c>
      <c r="B10" s="55" t="s">
        <v>17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6">
        <v>6.9299563820002297E-2</v>
      </c>
      <c r="T10" s="66">
        <v>0.47905839553578633</v>
      </c>
      <c r="U10" s="66">
        <v>0.64296192822209997</v>
      </c>
      <c r="V10" s="66">
        <v>0.64296192822209997</v>
      </c>
      <c r="W10" s="66">
        <v>0.88881722725157031</v>
      </c>
      <c r="X10" s="66">
        <v>0.31515486284947269</v>
      </c>
      <c r="Y10" s="66">
        <v>1.1346725262810409</v>
      </c>
      <c r="Z10" s="66">
        <v>1.4624795916536679</v>
      </c>
      <c r="AA10" s="66">
        <v>0.8068654609084136</v>
      </c>
      <c r="AB10" s="66">
        <v>1.1346725262810409</v>
      </c>
      <c r="AC10" s="66">
        <v>1.2166242926241977</v>
      </c>
      <c r="AD10" s="66">
        <v>1.4624795916536679</v>
      </c>
      <c r="AE10" s="66">
        <v>1.3805278253105111</v>
      </c>
      <c r="AF10" s="66">
        <v>1.2166242926241977</v>
      </c>
      <c r="AG10" s="66">
        <v>1.2985760589673543</v>
      </c>
      <c r="AH10" s="66">
        <v>0.88881722725157031</v>
      </c>
      <c r="AI10" s="66">
        <v>6.9299563820002297E-2</v>
      </c>
      <c r="AJ10" s="66">
        <v>-0.42241103423893855</v>
      </c>
      <c r="AK10" s="66">
        <v>-0.75021809961156571</v>
      </c>
      <c r="AL10" s="66">
        <v>-1.7336392957294475</v>
      </c>
      <c r="AM10" s="66">
        <v>-2.6351087255041725</v>
      </c>
      <c r="AN10" s="66">
        <v>-2.8809640245336428</v>
      </c>
      <c r="AO10" s="66">
        <v>-2.4712051928178589</v>
      </c>
      <c r="AP10" s="66">
        <v>-2.3892534264747018</v>
      </c>
      <c r="AQ10" s="66">
        <v>-2.3892534264747018</v>
      </c>
      <c r="AR10" s="66">
        <v>-1.2419286976705066</v>
      </c>
      <c r="AS10" s="66">
        <v>-0.66826633326840901</v>
      </c>
      <c r="AT10" s="66">
        <v>-1.1599769313273498</v>
      </c>
      <c r="AU10" s="66">
        <v>-1.4877839966999771</v>
      </c>
      <c r="AV10" s="66">
        <v>-0.99607339864103617</v>
      </c>
      <c r="AW10" s="66">
        <v>-0.66826633326840901</v>
      </c>
      <c r="AX10" s="66">
        <v>-0.50436280058209537</v>
      </c>
      <c r="AY10" s="66">
        <v>-0.83216986595472253</v>
      </c>
      <c r="AZ10" s="66">
        <v>-0.75021809961156571</v>
      </c>
      <c r="BA10" s="66">
        <v>-0.25850750155262492</v>
      </c>
      <c r="BB10" s="66">
        <v>-0.34045926789578174</v>
      </c>
      <c r="BC10" s="66">
        <v>-0.50436280058209537</v>
      </c>
      <c r="BD10" s="66">
        <v>-0.83216986595472253</v>
      </c>
      <c r="BE10" s="66">
        <v>-0.17655573520946813</v>
      </c>
      <c r="BF10" s="66">
        <v>-9.4603968866311311E-2</v>
      </c>
      <c r="BG10" s="66">
        <v>-1.2652202523154509E-2</v>
      </c>
      <c r="BH10" s="66">
        <v>-0.17655573520946813</v>
      </c>
      <c r="BI10" s="66">
        <v>6.9299563820002297E-2</v>
      </c>
      <c r="BJ10" s="66">
        <v>-0.17655573520946813</v>
      </c>
      <c r="BK10" s="66">
        <v>-0.25850750155262492</v>
      </c>
      <c r="BL10" s="66">
        <v>-0.34045926789578174</v>
      </c>
      <c r="BM10" s="66">
        <v>-0.34045926789578174</v>
      </c>
      <c r="BN10" s="66">
        <v>-0.25850750155262492</v>
      </c>
      <c r="BO10" s="66">
        <v>-0.50436280058209537</v>
      </c>
      <c r="BP10" s="66">
        <v>-0.42241103423893855</v>
      </c>
      <c r="BQ10" s="66">
        <v>-0.17655573520946813</v>
      </c>
      <c r="BR10" s="66">
        <v>-0.17655573520946813</v>
      </c>
      <c r="BS10" s="66">
        <v>-1.2652202523154509E-2</v>
      </c>
      <c r="BT10" s="66">
        <v>0.15125133016315911</v>
      </c>
      <c r="BU10" s="66">
        <v>0.31515486284947269</v>
      </c>
      <c r="BV10" s="66">
        <v>0.64296192822209997</v>
      </c>
      <c r="BW10" s="66">
        <v>0.56101016187894315</v>
      </c>
      <c r="BX10" s="66">
        <v>0.72491369456525678</v>
      </c>
      <c r="BY10" s="66">
        <v>0.97076899359472713</v>
      </c>
      <c r="BZ10" s="66">
        <v>0.88881722725157031</v>
      </c>
      <c r="CA10" s="66">
        <v>0.88881722725157031</v>
      </c>
      <c r="CB10" s="66">
        <v>0.83145099081136065</v>
      </c>
      <c r="CC10" s="66">
        <v>0.46266804226715474</v>
      </c>
      <c r="CD10" s="66">
        <v>0.22500791987200011</v>
      </c>
      <c r="CE10" s="66">
        <v>0.3643259226553669</v>
      </c>
      <c r="CF10" s="66">
        <v>-2.9042555791786103E-2</v>
      </c>
      <c r="CG10" s="66">
        <v>0.20861756660336911</v>
      </c>
      <c r="CH10" s="66">
        <v>0.43808251236420792</v>
      </c>
      <c r="CI10" s="66">
        <v>0.2577886264092627</v>
      </c>
      <c r="CJ10" s="66">
        <v>0.64296192822209997</v>
      </c>
      <c r="CK10" s="66">
        <v>1.0855014664751466</v>
      </c>
      <c r="CL10" s="66">
        <v>0.93798828705746451</v>
      </c>
      <c r="CM10" s="66">
        <v>1.0554524854826559</v>
      </c>
      <c r="CN10" s="66">
        <v>1.2002339393555663</v>
      </c>
      <c r="CO10" s="66">
        <v>0.86149997180385152</v>
      </c>
      <c r="CP10" s="66">
        <v>0.17856858561087824</v>
      </c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</row>
    <row r="11" spans="1:160" ht="14.25" x14ac:dyDescent="0.25">
      <c r="A11" s="55" t="s">
        <v>140</v>
      </c>
      <c r="B11" s="55" t="s">
        <v>18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6">
        <v>0.12760004565799229</v>
      </c>
      <c r="T11" s="66">
        <v>-4.7131548396192977E-2</v>
      </c>
      <c r="U11" s="66">
        <v>-0.26069238557352964</v>
      </c>
      <c r="V11" s="66">
        <v>0.4285266798624216</v>
      </c>
      <c r="W11" s="66">
        <v>0.49647785532793787</v>
      </c>
      <c r="X11" s="66">
        <v>0.39940474752005739</v>
      </c>
      <c r="Y11" s="66">
        <v>0.52559978767030202</v>
      </c>
      <c r="Z11" s="66">
        <v>0.50618516610872599</v>
      </c>
      <c r="AA11" s="66">
        <v>1.0692091913944326</v>
      </c>
      <c r="AB11" s="66">
        <v>0.60325827391660658</v>
      </c>
      <c r="AC11" s="66">
        <v>1.1274530560791609</v>
      </c>
      <c r="AD11" s="66">
        <v>1.3118919609141337</v>
      </c>
      <c r="AE11" s="66">
        <v>1.0497945698328566</v>
      </c>
      <c r="AF11" s="66">
        <v>1.5934039735569874</v>
      </c>
      <c r="AG11" s="66">
        <v>1.5934039735569874</v>
      </c>
      <c r="AH11" s="66">
        <v>1.690477081364868</v>
      </c>
      <c r="AI11" s="66">
        <v>1.3021846501333458</v>
      </c>
      <c r="AJ11" s="66">
        <v>0.71003869250527485</v>
      </c>
      <c r="AK11" s="66">
        <v>-0.54220439821638355</v>
      </c>
      <c r="AL11" s="66">
        <v>-1.1149357342828783</v>
      </c>
      <c r="AM11" s="66">
        <v>-1.8138621104996173</v>
      </c>
      <c r="AN11" s="66">
        <v>-2.0080083261153785</v>
      </c>
      <c r="AO11" s="66">
        <v>-2.512788486716357</v>
      </c>
      <c r="AP11" s="66">
        <v>-2.1730326093887755</v>
      </c>
      <c r="AQ11" s="66">
        <v>-2.3768861357853246</v>
      </c>
      <c r="AR11" s="66">
        <v>-1.6973743811301611</v>
      </c>
      <c r="AS11" s="66">
        <v>-1.45469161161046</v>
      </c>
      <c r="AT11" s="66">
        <v>-1.415862368487308</v>
      </c>
      <c r="AU11" s="66">
        <v>-2.1244960554848351</v>
      </c>
      <c r="AV11" s="66">
        <v>-1.9303498398690742</v>
      </c>
      <c r="AW11" s="66">
        <v>-1.1537649774060303</v>
      </c>
      <c r="AX11" s="66">
        <v>-1.4449843008296719</v>
      </c>
      <c r="AY11" s="66">
        <v>-0.95961876179026939</v>
      </c>
      <c r="AZ11" s="66">
        <v>-1.0566918695981498</v>
      </c>
      <c r="BA11" s="66">
        <v>-0.280107007135106</v>
      </c>
      <c r="BB11" s="66">
        <v>-0.86254565398238892</v>
      </c>
      <c r="BC11" s="66">
        <v>-0.37718011494298648</v>
      </c>
      <c r="BD11" s="66">
        <v>-0.18303389932722552</v>
      </c>
      <c r="BE11" s="66">
        <v>0.10818542409641593</v>
      </c>
      <c r="BF11" s="66">
        <v>-0.18303389932722552</v>
      </c>
      <c r="BG11" s="66">
        <v>-8.5960791519345034E-2</v>
      </c>
      <c r="BH11" s="66">
        <v>0.10818542409641593</v>
      </c>
      <c r="BI11" s="66">
        <v>-0.18303389932722552</v>
      </c>
      <c r="BJ11" s="66">
        <v>-8.5960791519345034E-2</v>
      </c>
      <c r="BK11" s="66">
        <v>-0.18303389932722552</v>
      </c>
      <c r="BL11" s="66">
        <v>-0.18303389932722552</v>
      </c>
      <c r="BM11" s="66">
        <v>-8.5960791519345034E-2</v>
      </c>
      <c r="BN11" s="66">
        <v>-0.37718011494298648</v>
      </c>
      <c r="BO11" s="66">
        <v>1.1112316288535451E-2</v>
      </c>
      <c r="BP11" s="66">
        <v>1.1112316288535451E-2</v>
      </c>
      <c r="BQ11" s="66">
        <v>0.30233163971217691</v>
      </c>
      <c r="BR11" s="66">
        <v>0.10818542409641593</v>
      </c>
      <c r="BS11" s="66">
        <v>-0.13449734542328526</v>
      </c>
      <c r="BT11" s="66">
        <v>0.31203895049296509</v>
      </c>
      <c r="BU11" s="66">
        <v>0.35086819361611715</v>
      </c>
      <c r="BV11" s="66">
        <v>0.58384365235503011</v>
      </c>
      <c r="BW11" s="66">
        <v>0.45764861220478581</v>
      </c>
      <c r="BX11" s="66">
        <v>0.67120944938212279</v>
      </c>
      <c r="BY11" s="66">
        <v>0.74886793562842724</v>
      </c>
      <c r="BZ11" s="66">
        <v>0.84594104343630772</v>
      </c>
      <c r="CA11" s="66">
        <v>1.0303799482712805</v>
      </c>
      <c r="CB11" s="66">
        <v>0.85564835421709562</v>
      </c>
      <c r="CC11" s="66">
        <v>0.82652642187473135</v>
      </c>
      <c r="CD11" s="66">
        <v>0.82652642187473135</v>
      </c>
      <c r="CE11" s="66">
        <v>0.60325827391660658</v>
      </c>
      <c r="CF11" s="66">
        <v>0.46735592298557366</v>
      </c>
      <c r="CG11" s="66">
        <v>-3.7424237615404789E-2</v>
      </c>
      <c r="CH11" s="66">
        <v>0.5158924768895139</v>
      </c>
      <c r="CI11" s="66">
        <v>-6.6546169957769352E-2</v>
      </c>
      <c r="CJ11" s="66">
        <v>0.56119326053319163</v>
      </c>
      <c r="CK11" s="66">
        <v>0.63238020625897073</v>
      </c>
      <c r="CL11" s="66">
        <v>0.61296558469739437</v>
      </c>
      <c r="CM11" s="66">
        <v>0.71651023302580019</v>
      </c>
      <c r="CN11" s="66">
        <v>0.94948569176471354</v>
      </c>
      <c r="CO11" s="66">
        <v>0.79093294901184186</v>
      </c>
      <c r="CP11" s="66">
        <v>0.85241258395683306</v>
      </c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</row>
    <row r="12" spans="1:160" ht="14.25" x14ac:dyDescent="0.25">
      <c r="A12" s="55" t="s">
        <v>124</v>
      </c>
      <c r="B12" s="55" t="s">
        <v>19</v>
      </c>
      <c r="C12" s="66">
        <v>-2.2160145282122552</v>
      </c>
      <c r="D12" s="66">
        <v>-0.78781829085890054</v>
      </c>
      <c r="E12" s="66">
        <v>-0.96215210386916905</v>
      </c>
      <c r="F12" s="66">
        <v>0.11402393413652519</v>
      </c>
      <c r="G12" s="66">
        <v>-0.46597125145532781</v>
      </c>
      <c r="H12" s="66">
        <v>-0.28828486511794038</v>
      </c>
      <c r="I12" s="66">
        <v>0.40905038692313367</v>
      </c>
      <c r="J12" s="66">
        <v>6.3735334229716986E-2</v>
      </c>
      <c r="K12" s="66">
        <v>0.54985846666219862</v>
      </c>
      <c r="L12" s="66">
        <v>0.27830002716543262</v>
      </c>
      <c r="M12" s="66">
        <v>0.43922354686721971</v>
      </c>
      <c r="N12" s="66">
        <v>0.64708309314869317</v>
      </c>
      <c r="O12" s="66">
        <v>0.89182094602849349</v>
      </c>
      <c r="P12" s="66">
        <v>0.93205182595393776</v>
      </c>
      <c r="Q12" s="66">
        <v>0.83482719946744455</v>
      </c>
      <c r="R12" s="66">
        <v>0.92534667929969849</v>
      </c>
      <c r="S12" s="66">
        <v>0.93205182595393921</v>
      </c>
      <c r="T12" s="66">
        <v>0.98569299918786779</v>
      </c>
      <c r="U12" s="66">
        <v>0.85494263943016668</v>
      </c>
      <c r="V12" s="66">
        <v>0.81135918617759928</v>
      </c>
      <c r="W12" s="66">
        <v>0.95216726591666134</v>
      </c>
      <c r="X12" s="66">
        <v>1.0192187324590727</v>
      </c>
      <c r="Y12" s="66">
        <v>1.0728599056930026</v>
      </c>
      <c r="Z12" s="66">
        <v>1.2371359987219088</v>
      </c>
      <c r="AA12" s="66">
        <v>1.2337834253947884</v>
      </c>
      <c r="AB12" s="66">
        <v>1.2371359987219088</v>
      </c>
      <c r="AC12" s="66">
        <v>1.5288098781813968</v>
      </c>
      <c r="AD12" s="66">
        <v>1.5656881847797222</v>
      </c>
      <c r="AE12" s="66">
        <v>1.80036831767816</v>
      </c>
      <c r="AF12" s="66">
        <v>1.3310080518812859</v>
      </c>
      <c r="AG12" s="66">
        <v>1.0762124790201231</v>
      </c>
      <c r="AH12" s="66">
        <v>0.61690993320460863</v>
      </c>
      <c r="AI12" s="66">
        <v>0.28165260049255442</v>
      </c>
      <c r="AJ12" s="66">
        <v>-0.73752969095209242</v>
      </c>
      <c r="AK12" s="66">
        <v>-1.02585099708446</v>
      </c>
      <c r="AL12" s="66">
        <v>-2.0617961551647102</v>
      </c>
      <c r="AM12" s="66">
        <v>-3.5570438590604732</v>
      </c>
      <c r="AN12" s="66">
        <v>-3.1547350598060078</v>
      </c>
      <c r="AO12" s="66">
        <v>-2.9267600735618107</v>
      </c>
      <c r="AP12" s="66">
        <v>-2.4573998077649337</v>
      </c>
      <c r="AQ12" s="66">
        <v>-1.7231862491255341</v>
      </c>
      <c r="AR12" s="66">
        <v>-0.79787601084026305</v>
      </c>
      <c r="AS12" s="66">
        <v>-0.42574037152988359</v>
      </c>
      <c r="AT12" s="66">
        <v>-0.24470141186537148</v>
      </c>
      <c r="AU12" s="66">
        <v>-0.38215691827731463</v>
      </c>
      <c r="AV12" s="66">
        <v>-0.20111795861280543</v>
      </c>
      <c r="AW12" s="66">
        <v>3.3562174285632351E-2</v>
      </c>
      <c r="AX12" s="66">
        <v>1.3446734322908788E-2</v>
      </c>
      <c r="AY12" s="66">
        <v>2.3504454304271286E-2</v>
      </c>
      <c r="AZ12" s="66">
        <v>7.0440480883959128E-2</v>
      </c>
      <c r="BA12" s="66">
        <v>0.15425481406197375</v>
      </c>
      <c r="BB12" s="66">
        <v>0.25483201387559012</v>
      </c>
      <c r="BC12" s="66">
        <v>0.24812686722134655</v>
      </c>
      <c r="BD12" s="66">
        <v>0.14754966740773018</v>
      </c>
      <c r="BE12" s="66">
        <v>0.1307868007721284</v>
      </c>
      <c r="BF12" s="66">
        <v>0.23806914723998548</v>
      </c>
      <c r="BG12" s="66">
        <v>0.32858862707224085</v>
      </c>
      <c r="BH12" s="66">
        <v>0.12072908079076733</v>
      </c>
      <c r="BI12" s="66">
        <v>-1.0021278966935132E-2</v>
      </c>
      <c r="BJ12" s="66">
        <v>3.3562174285632351E-2</v>
      </c>
      <c r="BK12" s="66">
        <v>-0.18435509197720221</v>
      </c>
      <c r="BL12" s="66">
        <v>-0.12065619876191259</v>
      </c>
      <c r="BM12" s="66">
        <v>-5.6957305546622976E-2</v>
      </c>
      <c r="BN12" s="66">
        <v>-2.0078998948296199E-2</v>
      </c>
      <c r="BO12" s="66">
        <v>4.0267320939873064E-2</v>
      </c>
      <c r="BP12" s="66">
        <v>0.13749194742637053</v>
      </c>
      <c r="BQ12" s="66">
        <v>9.390849417380305E-2</v>
      </c>
      <c r="BR12" s="66">
        <v>0.1307868007721284</v>
      </c>
      <c r="BS12" s="66">
        <v>0.20454341396878195</v>
      </c>
      <c r="BT12" s="66">
        <v>0.34199892038072227</v>
      </c>
      <c r="BU12" s="66">
        <v>0.3319412003993612</v>
      </c>
      <c r="BV12" s="66">
        <v>0.55991618664355824</v>
      </c>
      <c r="BW12" s="66">
        <v>0.49621729342826865</v>
      </c>
      <c r="BX12" s="66">
        <v>0.24812686722134655</v>
      </c>
      <c r="BY12" s="66">
        <v>0.38222980030616938</v>
      </c>
      <c r="BZ12" s="66">
        <v>0.52639045337235324</v>
      </c>
      <c r="CA12" s="66">
        <v>0.37552465365192866</v>
      </c>
      <c r="CB12" s="66">
        <v>0.12743422744500804</v>
      </c>
      <c r="CC12" s="66">
        <v>0.12072908079076733</v>
      </c>
      <c r="CD12" s="66">
        <v>0.20454341396878195</v>
      </c>
      <c r="CE12" s="66">
        <v>0.11737650746364697</v>
      </c>
      <c r="CF12" s="66">
        <v>-2.283065994754665</v>
      </c>
      <c r="CG12" s="66">
        <v>-0.68724109104528419</v>
      </c>
      <c r="CH12" s="66">
        <v>-0.57660617125030811</v>
      </c>
      <c r="CI12" s="66">
        <v>-0.91856865061660165</v>
      </c>
      <c r="CJ12" s="66">
        <v>0.21124856062302266</v>
      </c>
      <c r="CK12" s="66">
        <v>0.25483201387559012</v>
      </c>
      <c r="CL12" s="66">
        <v>9.7261067500921977E-2</v>
      </c>
      <c r="CM12" s="66">
        <v>-8.7130465490707604E-2</v>
      </c>
      <c r="CN12" s="66">
        <v>-0.66712565108256061</v>
      </c>
      <c r="CO12" s="66">
        <v>-0.63024734448423525</v>
      </c>
      <c r="CP12" s="66">
        <v>-0.76435027756905805</v>
      </c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</row>
    <row r="13" spans="1:160" ht="14.25" x14ac:dyDescent="0.25">
      <c r="A13" s="54" t="s">
        <v>154</v>
      </c>
      <c r="B13" s="54" t="s">
        <v>151</v>
      </c>
      <c r="C13" s="66">
        <v>-1.7679736553509109</v>
      </c>
      <c r="D13" s="66">
        <v>-1.7566406164606299</v>
      </c>
      <c r="E13" s="66">
        <v>-1.7395667431160919</v>
      </c>
      <c r="F13" s="66">
        <v>-1.7150985263644523</v>
      </c>
      <c r="G13" s="66">
        <v>-1.6920980310428657</v>
      </c>
      <c r="H13" s="66">
        <v>-1.6705095208944942</v>
      </c>
      <c r="I13" s="66">
        <v>-1.6464871941975545</v>
      </c>
      <c r="J13" s="66">
        <v>-1.5960087242551062</v>
      </c>
      <c r="K13" s="66">
        <v>-1.5750333129319469</v>
      </c>
      <c r="L13" s="66">
        <v>-1.5537977990768792</v>
      </c>
      <c r="M13" s="66">
        <v>-1.5142064779700126</v>
      </c>
      <c r="N13" s="66">
        <v>-1.4652143082098961</v>
      </c>
      <c r="O13" s="66">
        <v>-1.4301376239068626</v>
      </c>
      <c r="P13" s="66">
        <v>-1.3874436511693777</v>
      </c>
      <c r="Q13" s="66">
        <v>-1.3359805073561346</v>
      </c>
      <c r="R13" s="66">
        <v>-1.281990653232927</v>
      </c>
      <c r="S13" s="66">
        <v>-1.2200862506388022</v>
      </c>
      <c r="T13" s="66">
        <v>-1.144842303908248</v>
      </c>
      <c r="U13" s="66">
        <v>-1.0574292744348512</v>
      </c>
      <c r="V13" s="66">
        <v>-0.96624475824878719</v>
      </c>
      <c r="W13" s="66">
        <v>-0.85689022233371537</v>
      </c>
      <c r="X13" s="66">
        <v>-0.70718263646833135</v>
      </c>
      <c r="Y13" s="66">
        <v>-0.53902634958975226</v>
      </c>
      <c r="Z13" s="66">
        <v>-0.3310929540815149</v>
      </c>
      <c r="AA13" s="66">
        <v>-0.15479917370466859</v>
      </c>
      <c r="AB13" s="66">
        <v>3.5354355872423054E-2</v>
      </c>
      <c r="AC13" s="66">
        <v>0.30264686491254217</v>
      </c>
      <c r="AD13" s="66">
        <v>0.61612615211862576</v>
      </c>
      <c r="AE13" s="66">
        <v>0.89218783223450304</v>
      </c>
      <c r="AF13" s="66">
        <v>1.1532193017565489</v>
      </c>
      <c r="AG13" s="66">
        <v>1.3255743866502157</v>
      </c>
      <c r="AH13" s="66">
        <v>1.4958114937840592</v>
      </c>
      <c r="AI13" s="66">
        <v>1.6146226146092182</v>
      </c>
      <c r="AJ13" s="66">
        <v>1.7754774518420915</v>
      </c>
      <c r="AK13" s="66">
        <v>1.9038194725864543</v>
      </c>
      <c r="AL13" s="66">
        <v>1.8995092020576916</v>
      </c>
      <c r="AM13" s="66">
        <v>1.8441445202658271</v>
      </c>
      <c r="AN13" s="66">
        <v>1.7669126470414038</v>
      </c>
      <c r="AO13" s="66">
        <v>1.7152822944576482</v>
      </c>
      <c r="AP13" s="66">
        <v>1.6185613100923979</v>
      </c>
      <c r="AQ13" s="66">
        <v>1.5398802941902012</v>
      </c>
      <c r="AR13" s="66">
        <v>1.2525041539363222</v>
      </c>
      <c r="AS13" s="66">
        <v>1.2041436617536969</v>
      </c>
      <c r="AT13" s="66">
        <v>1.0894384451822299</v>
      </c>
      <c r="AU13" s="66">
        <v>1.013952974672047</v>
      </c>
      <c r="AV13" s="66">
        <v>0.9589412891734862</v>
      </c>
      <c r="AW13" s="66">
        <v>0.94599189883491908</v>
      </c>
      <c r="AX13" s="66">
        <v>0.85649804910625782</v>
      </c>
      <c r="AY13" s="66">
        <v>0.69163020138108822</v>
      </c>
      <c r="AZ13" s="66">
        <v>0.60063147271781514</v>
      </c>
      <c r="BA13" s="66">
        <v>0.59132351782596193</v>
      </c>
      <c r="BB13" s="66">
        <v>0.52653940862856874</v>
      </c>
      <c r="BC13" s="66">
        <v>0.48453284972541205</v>
      </c>
      <c r="BD13" s="66">
        <v>0.42149514324225912</v>
      </c>
      <c r="BE13" s="66">
        <v>0.38602830514136344</v>
      </c>
      <c r="BF13" s="66">
        <v>0.35219639724103308</v>
      </c>
      <c r="BG13" s="66">
        <v>0.24767233691853985</v>
      </c>
      <c r="BH13" s="66">
        <v>0.21333880270667199</v>
      </c>
      <c r="BI13" s="66">
        <v>0.20973452476451712</v>
      </c>
      <c r="BJ13" s="66">
        <v>0.14992952117793606</v>
      </c>
      <c r="BK13" s="66">
        <v>0.13599545696857418</v>
      </c>
      <c r="BL13" s="66">
        <v>0.12025925378813471</v>
      </c>
      <c r="BM13" s="66">
        <v>0.11630197955267607</v>
      </c>
      <c r="BN13" s="66">
        <v>7.910731748981932E-2</v>
      </c>
      <c r="BO13" s="66">
        <v>4.8322324963269367E-2</v>
      </c>
      <c r="BP13" s="66">
        <v>8.3584796789094334E-2</v>
      </c>
      <c r="BQ13" s="66">
        <v>9.0886246434799825E-2</v>
      </c>
      <c r="BR13" s="66">
        <v>8.9028371206884907E-2</v>
      </c>
      <c r="BS13" s="66">
        <v>9.3765953038067937E-2</v>
      </c>
      <c r="BT13" s="66">
        <v>8.1801236570296296E-2</v>
      </c>
      <c r="BU13" s="66">
        <v>3.7045022329825691E-2</v>
      </c>
      <c r="BV13" s="66">
        <v>2.4857360834703777E-2</v>
      </c>
      <c r="BW13" s="66">
        <v>1.5976717245270614E-2</v>
      </c>
      <c r="BX13" s="66">
        <v>8.5361289004326664E-4</v>
      </c>
      <c r="BY13" s="66">
        <v>-9.3433554926638712E-2</v>
      </c>
      <c r="BZ13" s="66">
        <v>-0.10900254933656592</v>
      </c>
      <c r="CA13" s="66">
        <v>-0.10703320159497604</v>
      </c>
      <c r="CB13" s="66">
        <v>-0.10218414725011804</v>
      </c>
      <c r="CC13" s="66">
        <v>-9.1111210891745079E-2</v>
      </c>
      <c r="CD13" s="66">
        <v>-0.15097195073516381</v>
      </c>
      <c r="CE13" s="66">
        <v>-0.17259761838809334</v>
      </c>
      <c r="CF13" s="66">
        <v>-0.19812482401964424</v>
      </c>
      <c r="CG13" s="66">
        <v>-0.19650847257135845</v>
      </c>
      <c r="CH13" s="66">
        <v>-0.22532411735631888</v>
      </c>
      <c r="CI13" s="66">
        <v>-0.20488748984925478</v>
      </c>
      <c r="CJ13" s="66">
        <v>-0.21666641879423529</v>
      </c>
      <c r="CK13" s="66">
        <v>-0.16581637380620426</v>
      </c>
      <c r="CL13" s="66">
        <v>-0.15806903410579892</v>
      </c>
      <c r="CM13" s="66">
        <v>-0.15888649920608142</v>
      </c>
      <c r="CN13" s="66">
        <v>-0.1195552806311225</v>
      </c>
      <c r="CO13" s="66">
        <v>-6.8742393147649558E-2</v>
      </c>
      <c r="CP13" s="66">
        <v>-6.8742393147649558E-2</v>
      </c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</row>
    <row r="14" spans="1:160" ht="14.25" x14ac:dyDescent="0.25">
      <c r="A14" s="54" t="s">
        <v>127</v>
      </c>
      <c r="B14" s="54" t="s">
        <v>130</v>
      </c>
      <c r="C14" s="66">
        <v>-0.14309685053741439</v>
      </c>
      <c r="D14" s="66">
        <v>0.34667289694104941</v>
      </c>
      <c r="E14" s="66">
        <v>0.58495519877008273</v>
      </c>
      <c r="F14" s="66">
        <v>0.9955032831159103</v>
      </c>
      <c r="G14" s="66">
        <v>0.26739639178429919</v>
      </c>
      <c r="H14" s="66">
        <v>0.32829783851836153</v>
      </c>
      <c r="I14" s="66">
        <v>0.89840649033825837</v>
      </c>
      <c r="J14" s="66">
        <v>1.256565025895463</v>
      </c>
      <c r="K14" s="66">
        <v>0.37150141968133865</v>
      </c>
      <c r="L14" s="66">
        <v>0.70626023414970052</v>
      </c>
      <c r="M14" s="66">
        <v>0.73637276975918942</v>
      </c>
      <c r="N14" s="66">
        <v>1.2208682687052017</v>
      </c>
      <c r="O14" s="66">
        <v>0.69004435561070088</v>
      </c>
      <c r="P14" s="66">
        <v>0.86518110638596923</v>
      </c>
      <c r="Q14" s="66">
        <v>1.2319872910155265</v>
      </c>
      <c r="R14" s="66">
        <v>1.2912353461684236</v>
      </c>
      <c r="S14" s="66">
        <v>0.94602762369216353</v>
      </c>
      <c r="T14" s="66">
        <v>1.4264857509580045</v>
      </c>
      <c r="U14" s="66">
        <v>1.2012556712011861</v>
      </c>
      <c r="V14" s="66">
        <v>1.4425159784294099</v>
      </c>
      <c r="W14" s="66">
        <v>0.76700447097463476</v>
      </c>
      <c r="X14" s="66">
        <v>0.97953569802405283</v>
      </c>
      <c r="Y14" s="66">
        <v>1.0620809909658622</v>
      </c>
      <c r="Z14" s="66">
        <v>1.6879545616095808</v>
      </c>
      <c r="AA14" s="66">
        <v>1.629323539614955</v>
      </c>
      <c r="AB14" s="66">
        <v>1.785957635876386</v>
      </c>
      <c r="AC14" s="66">
        <v>2.0394501349418017</v>
      </c>
      <c r="AD14" s="66">
        <v>2.4401364805425252</v>
      </c>
      <c r="AE14" s="66">
        <v>1.9978676772098152</v>
      </c>
      <c r="AF14" s="66">
        <v>1.7518586720649301</v>
      </c>
      <c r="AG14" s="66">
        <v>1.7236248787467425</v>
      </c>
      <c r="AH14" s="66">
        <v>1.2023297751231778</v>
      </c>
      <c r="AI14" s="66">
        <v>1.014185582475746</v>
      </c>
      <c r="AJ14" s="66">
        <v>0.73073508234910656</v>
      </c>
      <c r="AK14" s="66">
        <v>0.67673928671658534</v>
      </c>
      <c r="AL14" s="66">
        <v>0.41519531303921431</v>
      </c>
      <c r="AM14" s="66">
        <v>-0.38949493577354927</v>
      </c>
      <c r="AN14" s="66">
        <v>-1.1344435134552586</v>
      </c>
      <c r="AO14" s="66">
        <v>-1.0256668355882232</v>
      </c>
      <c r="AP14" s="66">
        <v>-1.3115735464200611</v>
      </c>
      <c r="AQ14" s="66">
        <v>-0.95947210224137935</v>
      </c>
      <c r="AR14" s="66">
        <v>-1.1317480211807047</v>
      </c>
      <c r="AS14" s="66">
        <v>-0.643512016707111</v>
      </c>
      <c r="AT14" s="66">
        <v>-0.30297873504932721</v>
      </c>
      <c r="AU14" s="66">
        <v>-0.51768825058011592</v>
      </c>
      <c r="AV14" s="66">
        <v>-0.58117590203731007</v>
      </c>
      <c r="AW14" s="66">
        <v>9.3061960778763775E-2</v>
      </c>
      <c r="AX14" s="66">
        <v>-9.786737820879475E-2</v>
      </c>
      <c r="AY14" s="66">
        <v>5.8385200432094247E-2</v>
      </c>
      <c r="AZ14" s="66">
        <v>1.7265688475813536E-2</v>
      </c>
      <c r="BA14" s="66">
        <v>-0.53331598382038736</v>
      </c>
      <c r="BB14" s="66">
        <v>-0.73662580170934189</v>
      </c>
      <c r="BC14" s="66">
        <v>-6.9857994553505748E-2</v>
      </c>
      <c r="BD14" s="66">
        <v>-0.44383553676783788</v>
      </c>
      <c r="BE14" s="66">
        <v>-0.23586437499027565</v>
      </c>
      <c r="BF14" s="66">
        <v>-0.84494757267230836</v>
      </c>
      <c r="BG14" s="66">
        <v>-0.38735817419870389</v>
      </c>
      <c r="BH14" s="66">
        <v>-0.55624418345066906</v>
      </c>
      <c r="BI14" s="66">
        <v>-0.48673138510134728</v>
      </c>
      <c r="BJ14" s="66">
        <v>-0.76182440877633484</v>
      </c>
      <c r="BK14" s="66">
        <v>-0.58915569879423746</v>
      </c>
      <c r="BL14" s="66">
        <v>-0.76099369196044575</v>
      </c>
      <c r="BM14" s="66">
        <v>-0.70692958785528714</v>
      </c>
      <c r="BN14" s="66">
        <v>-1.2918841687151252</v>
      </c>
      <c r="BO14" s="66">
        <v>-1.0656081227740652</v>
      </c>
      <c r="BP14" s="66">
        <v>-1.0401776513624321</v>
      </c>
      <c r="BQ14" s="66">
        <v>-1.1597642959072161</v>
      </c>
      <c r="BR14" s="66">
        <v>-1.0796929137854216</v>
      </c>
      <c r="BS14" s="66">
        <v>-0.83935679714100553</v>
      </c>
      <c r="BT14" s="66">
        <v>-0.68699340173677337</v>
      </c>
      <c r="BU14" s="66">
        <v>-0.39574557087165391</v>
      </c>
      <c r="BV14" s="66">
        <v>-1.1947534787062004</v>
      </c>
      <c r="BW14" s="66">
        <v>-1.0077614383080731</v>
      </c>
      <c r="BX14" s="66">
        <v>-0.83232942523985709</v>
      </c>
      <c r="BY14" s="66">
        <v>0.12868354940613286</v>
      </c>
      <c r="BZ14" s="66">
        <v>-0.80714657539917811</v>
      </c>
      <c r="CA14" s="66">
        <v>-0.85651844502118091</v>
      </c>
      <c r="CB14" s="66">
        <v>-0.4103329385111007</v>
      </c>
      <c r="CC14" s="66">
        <v>-0.7187056502905782</v>
      </c>
      <c r="CD14" s="66">
        <v>-0.9753836274276968</v>
      </c>
      <c r="CE14" s="66">
        <v>-1.2741796928265354</v>
      </c>
      <c r="CF14" s="66">
        <v>-1.4670985973857489</v>
      </c>
      <c r="CG14" s="66">
        <v>-1.125248279276267</v>
      </c>
      <c r="CH14" s="66">
        <v>-1.5005690534128724</v>
      </c>
      <c r="CI14" s="66">
        <v>-1.4612451868467855</v>
      </c>
      <c r="CJ14" s="66">
        <v>-0.16168137160130683</v>
      </c>
      <c r="CK14" s="66">
        <v>-0.22892772839690706</v>
      </c>
      <c r="CL14" s="66">
        <v>-1.5033221310483007</v>
      </c>
      <c r="CM14" s="66">
        <v>-0.73580037809116705</v>
      </c>
      <c r="CN14" s="66">
        <v>9.2154747045138749E-2</v>
      </c>
      <c r="CO14" s="66">
        <v>7.8504705040569361E-2</v>
      </c>
      <c r="CP14" s="66">
        <v>-6.9391700602922423E-3</v>
      </c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</row>
    <row r="15" spans="1:160" ht="14.25" customHeight="1" x14ac:dyDescent="0.25">
      <c r="A15" s="54" t="s">
        <v>128</v>
      </c>
      <c r="B15" s="54" t="s">
        <v>131</v>
      </c>
      <c r="C15" s="66">
        <v>-0.38845900431714986</v>
      </c>
      <c r="D15" s="66">
        <v>-0.18733744579676698</v>
      </c>
      <c r="E15" s="66">
        <v>-7.2496402223309608E-2</v>
      </c>
      <c r="F15" s="66">
        <v>0.49270807953974766</v>
      </c>
      <c r="G15" s="66">
        <v>-0.3518671840377332</v>
      </c>
      <c r="H15" s="66">
        <v>-6.8794859563128724E-2</v>
      </c>
      <c r="I15" s="66">
        <v>0.36957016081194788</v>
      </c>
      <c r="J15" s="66">
        <v>1.3179471003495551</v>
      </c>
      <c r="K15" s="66">
        <v>-0.29780736892017778</v>
      </c>
      <c r="L15" s="66">
        <v>0.32680886540147286</v>
      </c>
      <c r="M15" s="66">
        <v>0.30391722985299363</v>
      </c>
      <c r="N15" s="66">
        <v>0.43583262607295031</v>
      </c>
      <c r="O15" s="66">
        <v>-1.4482209149093794E-2</v>
      </c>
      <c r="P15" s="66">
        <v>0.43895285232727105</v>
      </c>
      <c r="Q15" s="66">
        <v>0.48526274617354276</v>
      </c>
      <c r="R15" s="66">
        <v>0.58022410715503447</v>
      </c>
      <c r="S15" s="66">
        <v>0.52375773027036499</v>
      </c>
      <c r="T15" s="66">
        <v>1.6896953098359455</v>
      </c>
      <c r="U15" s="66">
        <v>1.036901428311223</v>
      </c>
      <c r="V15" s="66">
        <v>0.67708758230071742</v>
      </c>
      <c r="W15" s="66">
        <v>0.64054884607080542</v>
      </c>
      <c r="X15" s="66">
        <v>0.7564511075172109</v>
      </c>
      <c r="Y15" s="66">
        <v>0.95932539127060623</v>
      </c>
      <c r="Z15" s="66">
        <v>1.2450627458217303</v>
      </c>
      <c r="AA15" s="66">
        <v>1.2966568834222632</v>
      </c>
      <c r="AB15" s="66">
        <v>1.7346177291843921</v>
      </c>
      <c r="AC15" s="66">
        <v>2.4181562225201887</v>
      </c>
      <c r="AD15" s="66">
        <v>2.7864074570676469</v>
      </c>
      <c r="AE15" s="66">
        <v>2.2819930678394114</v>
      </c>
      <c r="AF15" s="66">
        <v>2.1784030667768763</v>
      </c>
      <c r="AG15" s="66">
        <v>2.3579304995423915</v>
      </c>
      <c r="AH15" s="66">
        <v>1.6751773307586306</v>
      </c>
      <c r="AI15" s="66">
        <v>1.4176055917372166</v>
      </c>
      <c r="AJ15" s="66">
        <v>1.2606419630664387</v>
      </c>
      <c r="AK15" s="66">
        <v>0.93816712814859593</v>
      </c>
      <c r="AL15" s="66">
        <v>0.35920874071550474</v>
      </c>
      <c r="AM15" s="66">
        <v>-0.69746866845789335</v>
      </c>
      <c r="AN15" s="66">
        <v>-2.3324741154037434</v>
      </c>
      <c r="AO15" s="66">
        <v>-1.7120172731275987</v>
      </c>
      <c r="AP15" s="66">
        <v>-1.9258621631471422</v>
      </c>
      <c r="AQ15" s="66">
        <v>-1.5312657883629148</v>
      </c>
      <c r="AR15" s="66">
        <v>-1.2237133072835769</v>
      </c>
      <c r="AS15" s="66">
        <v>-0.39732766779345796</v>
      </c>
      <c r="AT15" s="66">
        <v>-0.45838089462378911</v>
      </c>
      <c r="AU15" s="66">
        <v>-0.50977010572749459</v>
      </c>
      <c r="AV15" s="66">
        <v>-0.31844959886939489</v>
      </c>
      <c r="AW15" s="66">
        <v>0.31967853616200409</v>
      </c>
      <c r="AX15" s="66">
        <v>-0.32283267204295263</v>
      </c>
      <c r="AY15" s="66">
        <v>7.1037089984079815E-2</v>
      </c>
      <c r="AZ15" s="66">
        <v>-2.9839228107519232E-2</v>
      </c>
      <c r="BA15" s="66">
        <v>-0.14733991304883159</v>
      </c>
      <c r="BB15" s="66">
        <v>-0.45381807375993616</v>
      </c>
      <c r="BC15" s="66">
        <v>-0.19312235987994192</v>
      </c>
      <c r="BD15" s="66">
        <v>-0.3961855948837183</v>
      </c>
      <c r="BE15" s="66">
        <v>-2.3735417174359182E-2</v>
      </c>
      <c r="BF15" s="66">
        <v>-0.47930153173787038</v>
      </c>
      <c r="BG15" s="66">
        <v>-0.21374133803239692</v>
      </c>
      <c r="BH15" s="66">
        <v>-0.31971308818441968</v>
      </c>
      <c r="BI15" s="66">
        <v>-0.28003497640891351</v>
      </c>
      <c r="BJ15" s="66">
        <v>-0.88506076235383124</v>
      </c>
      <c r="BK15" s="66">
        <v>-0.32958122412015278</v>
      </c>
      <c r="BL15" s="66">
        <v>-0.38898001271676047</v>
      </c>
      <c r="BM15" s="66">
        <v>-0.42570199281917531</v>
      </c>
      <c r="BN15" s="66">
        <v>-1.1043911205532111</v>
      </c>
      <c r="BO15" s="66">
        <v>-0.99192449864462162</v>
      </c>
      <c r="BP15" s="66">
        <v>-0.57345924915138813</v>
      </c>
      <c r="BQ15" s="66">
        <v>-0.86071310341581586</v>
      </c>
      <c r="BR15" s="66">
        <v>-1.0362216586067377</v>
      </c>
      <c r="BS15" s="66">
        <v>-0.80865897674867093</v>
      </c>
      <c r="BT15" s="66">
        <v>-0.4610601744536858</v>
      </c>
      <c r="BU15" s="66">
        <v>-0.29423503222915337</v>
      </c>
      <c r="BV15" s="66">
        <v>-1.675301366499313</v>
      </c>
      <c r="BW15" s="66">
        <v>-0.68329860915524387</v>
      </c>
      <c r="BX15" s="66">
        <v>-0.89027370295513297</v>
      </c>
      <c r="BY15" s="66">
        <v>7.4374556252876298E-2</v>
      </c>
      <c r="BZ15" s="66">
        <v>-1.0390515793880604</v>
      </c>
      <c r="CA15" s="66">
        <v>-0.66904016771133479</v>
      </c>
      <c r="CB15" s="66">
        <v>-0.41508423863916954</v>
      </c>
      <c r="CC15" s="66">
        <v>-0.24570680896145289</v>
      </c>
      <c r="CD15" s="66">
        <v>-0.96695082506704055</v>
      </c>
      <c r="CE15" s="66">
        <v>-0.67999589703854635</v>
      </c>
      <c r="CF15" s="66">
        <v>-1.0792400274600666</v>
      </c>
      <c r="CG15" s="66">
        <v>-0.56933169804644923</v>
      </c>
      <c r="CH15" s="66">
        <v>-1.6163928692022409</v>
      </c>
      <c r="CI15" s="66">
        <v>-0.2344183209953539</v>
      </c>
      <c r="CJ15" s="66">
        <v>0.58146291293291164</v>
      </c>
      <c r="CK15" s="66">
        <v>0.2647826085757144</v>
      </c>
      <c r="CL15" s="66">
        <v>-0.91599582255569489</v>
      </c>
      <c r="CM15" s="66">
        <v>0.37700025393535269</v>
      </c>
      <c r="CN15" s="66">
        <v>0.61928302675176905</v>
      </c>
      <c r="CO15" s="66">
        <v>0.11856244237232835</v>
      </c>
      <c r="CP15" s="66">
        <v>-0.22349302727617143</v>
      </c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</row>
    <row r="16" spans="1:160" ht="14.25" x14ac:dyDescent="0.25">
      <c r="A16" s="54" t="s">
        <v>118</v>
      </c>
      <c r="B16" s="54" t="s">
        <v>10</v>
      </c>
      <c r="C16" s="66">
        <v>0.4033129150030999</v>
      </c>
      <c r="D16" s="66">
        <v>0.23642481224319645</v>
      </c>
      <c r="E16" s="66">
        <v>-0.33099473714047517</v>
      </c>
      <c r="F16" s="66">
        <v>-0.37549823120978282</v>
      </c>
      <c r="G16" s="66">
        <v>-0.69814856321226282</v>
      </c>
      <c r="H16" s="66">
        <v>-0.4756310928657248</v>
      </c>
      <c r="I16" s="66">
        <v>-0.19748425493255237</v>
      </c>
      <c r="J16" s="66">
        <v>-0.18635838141522551</v>
      </c>
      <c r="K16" s="66">
        <v>-0.31986886362314831</v>
      </c>
      <c r="L16" s="66">
        <v>-0.36437235769245579</v>
      </c>
      <c r="M16" s="66">
        <v>-0.45337934583107098</v>
      </c>
      <c r="N16" s="66">
        <v>-0.29761711658849438</v>
      </c>
      <c r="O16" s="66">
        <v>-9.7351393276610437E-2</v>
      </c>
      <c r="P16" s="66">
        <v>0.12516607706992758</v>
      </c>
      <c r="Q16" s="66">
        <v>0.15854369762190831</v>
      </c>
      <c r="R16" s="66">
        <v>0.47006815610706132</v>
      </c>
      <c r="S16" s="66">
        <v>0.52569752369369604</v>
      </c>
      <c r="T16" s="66">
        <v>0.73708912052290687</v>
      </c>
      <c r="U16" s="66">
        <v>0.88172547624815667</v>
      </c>
      <c r="V16" s="66">
        <v>0.82609610866152205</v>
      </c>
      <c r="W16" s="66">
        <v>0.8149702351441952</v>
      </c>
      <c r="X16" s="66">
        <v>0.73708912052290687</v>
      </c>
      <c r="Y16" s="66">
        <v>0.75934086755756058</v>
      </c>
      <c r="Z16" s="66">
        <v>0.73708912052290687</v>
      </c>
      <c r="AA16" s="66">
        <v>0.63695625886696461</v>
      </c>
      <c r="AB16" s="66">
        <v>0.4923199031417152</v>
      </c>
      <c r="AC16" s="66">
        <v>0.44781640907240761</v>
      </c>
      <c r="AD16" s="66">
        <v>0.65920800590161865</v>
      </c>
      <c r="AE16" s="66">
        <v>1.2933827963892515</v>
      </c>
      <c r="AF16" s="66">
        <v>1.6271590019090585</v>
      </c>
      <c r="AG16" s="66">
        <v>2.0721939426021341</v>
      </c>
      <c r="AH16" s="66">
        <v>2.3503407805353058</v>
      </c>
      <c r="AI16" s="66">
        <v>2.439347768673922</v>
      </c>
      <c r="AJ16" s="66">
        <v>2.4727253892259027</v>
      </c>
      <c r="AK16" s="66">
        <v>2.1612009307407494</v>
      </c>
      <c r="AL16" s="66">
        <v>1.6049072548744048</v>
      </c>
      <c r="AM16" s="66">
        <v>1.3490121639758859</v>
      </c>
      <c r="AN16" s="66">
        <v>0.44781640907240761</v>
      </c>
      <c r="AO16" s="66">
        <v>-0.49788283990037852</v>
      </c>
      <c r="AP16" s="66">
        <v>-1.3434492272172229</v>
      </c>
      <c r="AQ16" s="66">
        <v>-2.4337848319152582</v>
      </c>
      <c r="AR16" s="66">
        <v>-2.4671624524672389</v>
      </c>
      <c r="AS16" s="66">
        <v>-2.1000086263954518</v>
      </c>
      <c r="AT16" s="66">
        <v>-1.7439806738409909</v>
      </c>
      <c r="AU16" s="66">
        <v>-1.2544422390786076</v>
      </c>
      <c r="AV16" s="66">
        <v>-0.86503666597216622</v>
      </c>
      <c r="AW16" s="66">
        <v>-0.73152618376424339</v>
      </c>
      <c r="AX16" s="66">
        <v>-0.70927443672958967</v>
      </c>
      <c r="AY16" s="66">
        <v>-0.75377793079889721</v>
      </c>
      <c r="AZ16" s="66">
        <v>-0.57576395452166695</v>
      </c>
      <c r="BA16" s="66">
        <v>-0.67589681617760888</v>
      </c>
      <c r="BB16" s="66">
        <v>-0.9540436541107814</v>
      </c>
      <c r="BC16" s="66">
        <v>-0.96516952762810826</v>
      </c>
      <c r="BD16" s="66">
        <v>-1.0430506422493966</v>
      </c>
      <c r="BE16" s="66">
        <v>-0.87616253948949308</v>
      </c>
      <c r="BF16" s="66">
        <v>-0.60914157507364752</v>
      </c>
      <c r="BG16" s="66">
        <v>-0.39774997824443653</v>
      </c>
      <c r="BH16" s="66">
        <v>-0.26423949603651375</v>
      </c>
      <c r="BI16" s="66">
        <v>-0.2308618754845331</v>
      </c>
      <c r="BJ16" s="66">
        <v>-0.26423949603651375</v>
      </c>
      <c r="BK16" s="66">
        <v>-0.39774997824443653</v>
      </c>
      <c r="BL16" s="66">
        <v>-0.19748425493255237</v>
      </c>
      <c r="BM16" s="66">
        <v>-0.39774997824443653</v>
      </c>
      <c r="BN16" s="66">
        <v>-0.43112759879641716</v>
      </c>
      <c r="BO16" s="66">
        <v>-0.54238633396968616</v>
      </c>
      <c r="BP16" s="66">
        <v>-0.59801570155632067</v>
      </c>
      <c r="BQ16" s="66">
        <v>-0.36437235769245579</v>
      </c>
      <c r="BR16" s="66">
        <v>-0.29761711658849438</v>
      </c>
      <c r="BS16" s="66">
        <v>-0.33099473714047517</v>
      </c>
      <c r="BT16" s="66">
        <v>-0.1752325078978986</v>
      </c>
      <c r="BU16" s="66">
        <v>-0.31986886362314826</v>
      </c>
      <c r="BV16" s="66">
        <v>-0.31986886362314831</v>
      </c>
      <c r="BW16" s="66">
        <v>-0.2308618754845331</v>
      </c>
      <c r="BX16" s="66">
        <v>-0.24198774900185996</v>
      </c>
      <c r="BY16" s="66">
        <v>-0.18635838141522545</v>
      </c>
      <c r="BZ16" s="66">
        <v>-0.16410663438057174</v>
      </c>
      <c r="CA16" s="66">
        <v>-0.13072901382859101</v>
      </c>
      <c r="CB16" s="66">
        <v>-4.1722025689975864E-2</v>
      </c>
      <c r="CC16" s="66">
        <v>-5.284789920730272E-2</v>
      </c>
      <c r="CD16" s="66">
        <v>-0.18635838141522545</v>
      </c>
      <c r="CE16" s="66">
        <v>-0.19748425493255237</v>
      </c>
      <c r="CF16" s="66">
        <v>-0.73152618376424339</v>
      </c>
      <c r="CG16" s="66">
        <v>-0.62026744859097449</v>
      </c>
      <c r="CH16" s="66">
        <v>-0.60914157507364763</v>
      </c>
      <c r="CI16" s="66">
        <v>-0.59801570155632067</v>
      </c>
      <c r="CJ16" s="66">
        <v>-0.3087429901058214</v>
      </c>
      <c r="CK16" s="66">
        <v>-0.1752325078978986</v>
      </c>
      <c r="CL16" s="66">
        <v>0.2252989387258699</v>
      </c>
      <c r="CM16" s="66">
        <v>0.72596324700558001</v>
      </c>
      <c r="CN16" s="66">
        <v>1.4491450256318283</v>
      </c>
      <c r="CO16" s="66">
        <v>1.9720610809461918</v>
      </c>
      <c r="CP16" s="66">
        <v>2.5617323773645175</v>
      </c>
    </row>
    <row r="17" spans="1:132" ht="14.25" x14ac:dyDescent="0.25">
      <c r="A17" s="54" t="s">
        <v>129</v>
      </c>
      <c r="B17" s="54" t="s">
        <v>148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6">
        <v>2.8697759425730678</v>
      </c>
      <c r="AF17" s="66">
        <v>2.2336320678173407</v>
      </c>
      <c r="AG17" s="66">
        <v>2.0280098052700346</v>
      </c>
      <c r="AH17" s="66">
        <v>1.1669665808531915</v>
      </c>
      <c r="AI17" s="66">
        <v>0.75572205575857965</v>
      </c>
      <c r="AJ17" s="66">
        <v>0.40873448771000109</v>
      </c>
      <c r="AK17" s="66">
        <v>-0.56154556368509834</v>
      </c>
      <c r="AL17" s="66">
        <v>-1.4611429623295613</v>
      </c>
      <c r="AM17" s="66">
        <v>-2.6948765376133963</v>
      </c>
      <c r="AN17" s="66">
        <v>-3.0354384099573717</v>
      </c>
      <c r="AO17" s="66">
        <v>-2.829816147410066</v>
      </c>
      <c r="AP17" s="66">
        <v>-2.2000979683589419</v>
      </c>
      <c r="AQ17" s="66">
        <v>-1.6474881377630572</v>
      </c>
      <c r="AR17" s="66">
        <v>-1.056324132939553</v>
      </c>
      <c r="AS17" s="66">
        <v>-0.81214769616462734</v>
      </c>
      <c r="AT17" s="66">
        <v>-0.47158582382065206</v>
      </c>
      <c r="AU17" s="66">
        <v>0.37660600918698456</v>
      </c>
      <c r="AV17" s="66">
        <v>0.47299144475603416</v>
      </c>
      <c r="AW17" s="66">
        <v>0.5179713146882573</v>
      </c>
      <c r="AX17" s="66">
        <v>5.532122395681912E-2</v>
      </c>
      <c r="AY17" s="66">
        <v>-0.15030103859048669</v>
      </c>
      <c r="AZ17" s="66">
        <v>-0.18885521281810655</v>
      </c>
      <c r="BA17" s="66">
        <v>-0.23383508275032971</v>
      </c>
      <c r="BB17" s="66">
        <v>7.4598311070629031E-2</v>
      </c>
      <c r="BC17" s="66">
        <v>-8.9357330892139517E-3</v>
      </c>
      <c r="BD17" s="66">
        <v>0.19026083375348862</v>
      </c>
      <c r="BE17" s="66">
        <v>0.10030109388904229</v>
      </c>
      <c r="BF17" s="66">
        <v>0.20953792086729847</v>
      </c>
      <c r="BG17" s="66">
        <v>0.36375461777777784</v>
      </c>
      <c r="BH17" s="66">
        <v>0.17740944234428199</v>
      </c>
      <c r="BI17" s="66">
        <v>0.37018031348238117</v>
      </c>
      <c r="BJ17" s="66">
        <v>-0.60652543361732147</v>
      </c>
      <c r="BK17" s="66">
        <v>-0.73503934770938761</v>
      </c>
      <c r="BL17" s="66">
        <v>-0.61295112932192486</v>
      </c>
      <c r="BM17" s="66">
        <v>-0.82499908757383411</v>
      </c>
      <c r="BN17" s="66">
        <v>0.10672678959364557</v>
      </c>
      <c r="BO17" s="66">
        <v>0.1388552681166621</v>
      </c>
      <c r="BP17" s="66">
        <v>0.2930719650271415</v>
      </c>
      <c r="BQ17" s="66">
        <v>0.29949766073174477</v>
      </c>
      <c r="BR17" s="66">
        <v>0.18383513804888527</v>
      </c>
      <c r="BS17" s="66">
        <v>0.28022057361793495</v>
      </c>
      <c r="BT17" s="66">
        <v>0.26736918220872824</v>
      </c>
      <c r="BU17" s="66">
        <v>0.24809209509491839</v>
      </c>
      <c r="BV17" s="66">
        <v>0.19026083375348862</v>
      </c>
      <c r="BW17" s="66">
        <v>0.41516018341460437</v>
      </c>
      <c r="BX17" s="66">
        <v>0.24166639939031501</v>
      </c>
      <c r="BY17" s="66">
        <v>0.14528096382126546</v>
      </c>
      <c r="BZ17" s="66">
        <v>0.39588309630079438</v>
      </c>
      <c r="CA17" s="66">
        <v>9.3875398184439005E-2</v>
      </c>
      <c r="CB17" s="66">
        <v>0.19026083375348862</v>
      </c>
      <c r="CC17" s="66">
        <v>0.49869422757444731</v>
      </c>
      <c r="CD17" s="66">
        <v>0.24809209509491839</v>
      </c>
      <c r="CE17" s="66">
        <v>0.24809209509491839</v>
      </c>
      <c r="CF17" s="66">
        <v>-0.22098369134112308</v>
      </c>
      <c r="CG17" s="66">
        <v>-0.20813229993191645</v>
      </c>
      <c r="CH17" s="66">
        <v>-0.17600382140889992</v>
      </c>
      <c r="CI17" s="66">
        <v>-0.13102395147667678</v>
      </c>
      <c r="CJ17" s="66">
        <v>0.4601400533468275</v>
      </c>
      <c r="CK17" s="66">
        <v>0.47941714046063744</v>
      </c>
      <c r="CL17" s="66">
        <v>0.71716788153095989</v>
      </c>
      <c r="CM17" s="66">
        <v>0.80070192569080278</v>
      </c>
      <c r="CN17" s="66">
        <v>0.73001927294016655</v>
      </c>
      <c r="CO17" s="66">
        <v>0.55652548891587705</v>
      </c>
      <c r="CP17" s="66">
        <v>0.26736918220872824</v>
      </c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</row>
    <row r="18" spans="1:132" ht="14.25" x14ac:dyDescent="0.25">
      <c r="A18" s="57" t="s">
        <v>191</v>
      </c>
      <c r="B18" s="57" t="s">
        <v>93</v>
      </c>
      <c r="C18" s="50">
        <v>-0.98286760758095326</v>
      </c>
      <c r="D18" s="50">
        <v>-0.77207510518049116</v>
      </c>
      <c r="E18" s="50">
        <v>-0.81460298394376873</v>
      </c>
      <c r="F18" s="50">
        <v>-0.73133826437934135</v>
      </c>
      <c r="G18" s="50">
        <v>-0.81322621652356164</v>
      </c>
      <c r="H18" s="50">
        <v>-0.68926568540275901</v>
      </c>
      <c r="I18" s="50">
        <v>-0.38033898575476377</v>
      </c>
      <c r="J18" s="50">
        <v>-0.25566173921729318</v>
      </c>
      <c r="K18" s="50">
        <v>-0.41196264892983531</v>
      </c>
      <c r="L18" s="50">
        <v>-0.25619987229548913</v>
      </c>
      <c r="M18" s="50">
        <v>-6.5261737946649995E-2</v>
      </c>
      <c r="N18" s="50">
        <v>-4.88901271492721E-2</v>
      </c>
      <c r="O18" s="50">
        <v>-0.15100468530387101</v>
      </c>
      <c r="P18" s="50">
        <v>-9.2619920712815759E-2</v>
      </c>
      <c r="Q18" s="50">
        <v>0.16405859797648642</v>
      </c>
      <c r="R18" s="50">
        <v>0.19169404154632805</v>
      </c>
      <c r="S18" s="50">
        <v>9.2120565129961654E-2</v>
      </c>
      <c r="T18" s="50">
        <v>0.29445047797396656</v>
      </c>
      <c r="U18" s="50">
        <v>0.2689827078457061</v>
      </c>
      <c r="V18" s="50">
        <v>0.32296928759249655</v>
      </c>
      <c r="W18" s="50">
        <v>0.26516678776690072</v>
      </c>
      <c r="X18" s="50">
        <v>0.3741458594877361</v>
      </c>
      <c r="Y18" s="50">
        <v>0.53455028668408744</v>
      </c>
      <c r="Z18" s="50">
        <v>0.716234879617487</v>
      </c>
      <c r="AA18" s="50">
        <v>0.77687091278620635</v>
      </c>
      <c r="AB18" s="50">
        <v>0.89156672134483606</v>
      </c>
      <c r="AC18" s="50">
        <v>1.2044951943883531</v>
      </c>
      <c r="AD18" s="50">
        <v>1.3190293560021746</v>
      </c>
      <c r="AE18" s="50">
        <v>1.4736433381679372</v>
      </c>
      <c r="AF18" s="50">
        <v>1.4475565229290375</v>
      </c>
      <c r="AG18" s="50">
        <v>1.5323657990026285</v>
      </c>
      <c r="AH18" s="50">
        <v>1.2318628361345634</v>
      </c>
      <c r="AI18" s="50">
        <v>0.95764237146446551</v>
      </c>
      <c r="AJ18" s="50">
        <v>0.64003657325009544</v>
      </c>
      <c r="AK18" s="50">
        <v>0.25190964392803589</v>
      </c>
      <c r="AL18" s="50">
        <v>-0.41975708645954973</v>
      </c>
      <c r="AM18" s="50">
        <v>-1.1796305316603475</v>
      </c>
      <c r="AN18" s="50">
        <v>-1.5904575220855433</v>
      </c>
      <c r="AO18" s="50">
        <v>-1.7159067306933928</v>
      </c>
      <c r="AP18" s="50">
        <v>-1.7683999906734091</v>
      </c>
      <c r="AQ18" s="50">
        <v>-1.6566717107793607</v>
      </c>
      <c r="AR18" s="50">
        <v>-1.3223149959799989</v>
      </c>
      <c r="AS18" s="50">
        <v>-0.95596885891937311</v>
      </c>
      <c r="AT18" s="50">
        <v>-0.88309896297783552</v>
      </c>
      <c r="AU18" s="50">
        <v>-0.8313269731196129</v>
      </c>
      <c r="AV18" s="50">
        <v>-0.61479879620703848</v>
      </c>
      <c r="AW18" s="50">
        <v>-0.33629842571650093</v>
      </c>
      <c r="AX18" s="50">
        <v>-0.45820283502460618</v>
      </c>
      <c r="AY18" s="50">
        <v>-0.42668562172500374</v>
      </c>
      <c r="AZ18" s="50">
        <v>-0.3517369828492109</v>
      </c>
      <c r="BA18" s="50">
        <v>-0.24571069790257202</v>
      </c>
      <c r="BB18" s="50">
        <v>-0.3544604916748465</v>
      </c>
      <c r="BC18" s="50">
        <v>-0.22652683670640164</v>
      </c>
      <c r="BD18" s="50">
        <v>-0.20479104872983131</v>
      </c>
      <c r="BE18" s="50">
        <v>-9.0470548630293648E-2</v>
      </c>
      <c r="BF18" s="50">
        <v>-0.18942147593416644</v>
      </c>
      <c r="BG18" s="50">
        <v>-5.4554980635808221E-2</v>
      </c>
      <c r="BH18" s="50">
        <v>-5.7289701968658513E-2</v>
      </c>
      <c r="BI18" s="50">
        <v>-2.2740285405748045E-2</v>
      </c>
      <c r="BJ18" s="50">
        <v>-0.24979975183245709</v>
      </c>
      <c r="BK18" s="50">
        <v>-0.20682578044076697</v>
      </c>
      <c r="BL18" s="50">
        <v>-0.16220571324031169</v>
      </c>
      <c r="BM18" s="50">
        <v>-0.16121409507355186</v>
      </c>
      <c r="BN18" s="50">
        <v>-0.26655076730990723</v>
      </c>
      <c r="BO18" s="50">
        <v>-0.2502090757483742</v>
      </c>
      <c r="BP18" s="50">
        <v>-0.16229523670934862</v>
      </c>
      <c r="BQ18" s="50">
        <v>-0.12166232830091542</v>
      </c>
      <c r="BR18" s="50">
        <v>-0.12358866073593415</v>
      </c>
      <c r="BS18" s="50">
        <v>-3.2233595311231225E-2</v>
      </c>
      <c r="BT18" s="50">
        <v>0.15287607160750757</v>
      </c>
      <c r="BU18" s="50">
        <v>0.24299166320387275</v>
      </c>
      <c r="BV18" s="50">
        <v>0.14951665237476033</v>
      </c>
      <c r="BW18" s="50">
        <v>0.31135092378540452</v>
      </c>
      <c r="BX18" s="50">
        <v>0.39812104669235493</v>
      </c>
      <c r="BY18" s="50">
        <v>0.55282698778024286</v>
      </c>
      <c r="BZ18" s="50">
        <v>0.40935541441891932</v>
      </c>
      <c r="CA18" s="50">
        <v>0.50530496843151274</v>
      </c>
      <c r="CB18" s="50">
        <v>0.55981641365940116</v>
      </c>
      <c r="CC18" s="50">
        <v>0.53173184165680065</v>
      </c>
      <c r="CD18" s="50">
        <v>0.35128651235539288</v>
      </c>
      <c r="CE18" s="50">
        <v>0.11329217756253607</v>
      </c>
      <c r="CF18" s="50">
        <v>-0.20026090260536106</v>
      </c>
      <c r="CG18" s="50">
        <v>-2.0305443979595595E-2</v>
      </c>
      <c r="CH18" s="50">
        <v>-7.452203403262346E-2</v>
      </c>
      <c r="CI18" s="50">
        <v>9.0652545483279766E-4</v>
      </c>
      <c r="CJ18" s="50">
        <v>0.45998145181173195</v>
      </c>
      <c r="CK18" s="50">
        <v>0.52612627115964206</v>
      </c>
      <c r="CL18" s="50">
        <v>0.41125734621438187</v>
      </c>
      <c r="CM18" s="50">
        <v>0.5664404433243343</v>
      </c>
      <c r="CN18" s="50">
        <v>0.70373334212924132</v>
      </c>
      <c r="CO18" s="50">
        <v>0.64379778712935121</v>
      </c>
      <c r="CP18" s="50">
        <v>0.50499948139190631</v>
      </c>
    </row>
    <row r="19" spans="1:132" x14ac:dyDescent="0.2"/>
  </sheetData>
  <mergeCells count="23">
    <mergeCell ref="BW2:BZ2"/>
    <mergeCell ref="BS2:BV2"/>
    <mergeCell ref="AY2:BB2"/>
    <mergeCell ref="BC2:BF2"/>
    <mergeCell ref="BG2:BJ2"/>
    <mergeCell ref="BK2:BN2"/>
    <mergeCell ref="BO2:BR2"/>
    <mergeCell ref="CM2:CP2"/>
    <mergeCell ref="CI2:CL2"/>
    <mergeCell ref="CE2:CH2"/>
    <mergeCell ref="AU2:AX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CA2:CD2"/>
  </mergeCells>
  <conditionalFormatting sqref="S10">
    <cfRule type="colorScale" priority="44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4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4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4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4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4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4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V17">
    <cfRule type="colorScale" priority="34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1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1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41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41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1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1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1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1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W17:EB17 CQ17:DU17">
    <cfRule type="colorScale" priority="3402">
      <colorScale>
        <cfvo type="min"/>
        <cfvo type="num" val="0"/>
        <cfvo type="max"/>
        <color rgb="FF0070C0"/>
        <color theme="0"/>
        <color rgb="FFFF6600"/>
      </colorScale>
    </cfRule>
    <cfRule type="colorScale" priority="340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0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40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40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0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0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0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1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G10">
    <cfRule type="colorScale" priority="34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8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8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48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48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8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8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9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G11">
    <cfRule type="colorScale" priority="34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7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7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47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47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7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8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8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8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0">
    <cfRule type="colorScale" priority="36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1">
    <cfRule type="colorScale" priority="36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0:EM10 CQ10:EF10">
    <cfRule type="colorScale" priority="3879">
      <colorScale>
        <cfvo type="min"/>
        <cfvo type="num" val="0"/>
        <cfvo type="max"/>
        <color rgb="FF0070C0"/>
        <color theme="0"/>
        <color rgb="FFFF6600"/>
      </colorScale>
    </cfRule>
    <cfRule type="colorScale" priority="388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8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88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88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88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88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88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88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1:EM11 CQ11:EF11">
    <cfRule type="colorScale" priority="3843">
      <colorScale>
        <cfvo type="min"/>
        <cfvo type="num" val="0"/>
        <cfvo type="max"/>
        <color rgb="FF0070C0"/>
        <color theme="0"/>
        <color rgb="FFFF6600"/>
      </colorScale>
    </cfRule>
    <cfRule type="colorScale" priority="384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4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84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84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84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84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85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85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I10:EN10 CQ10:EG10">
    <cfRule type="colorScale" priority="3609">
      <colorScale>
        <cfvo type="min"/>
        <cfvo type="num" val="0"/>
        <cfvo type="max"/>
        <color rgb="FF0070C0"/>
        <color theme="0"/>
        <color rgb="FFFF6600"/>
      </colorScale>
    </cfRule>
    <cfRule type="colorScale" priority="36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I11:EN11 CQ11:EG11">
    <cfRule type="colorScale" priority="3591">
      <colorScale>
        <cfvo type="min"/>
        <cfvo type="num" val="0"/>
        <cfvo type="max"/>
        <color rgb="FF0070C0"/>
        <color theme="0"/>
        <color rgb="FFFF6600"/>
      </colorScale>
    </cfRule>
    <cfRule type="colorScale" priority="35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5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O10:EU10 EW10:FB10">
    <cfRule type="colorScale" priority="3897">
      <colorScale>
        <cfvo type="min"/>
        <cfvo type="num" val="0"/>
        <cfvo type="max"/>
        <color rgb="FF0070C0"/>
        <color theme="0"/>
        <color rgb="FFFF6600"/>
      </colorScale>
    </cfRule>
    <cfRule type="colorScale" priority="38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9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90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0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90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90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90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0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O11:EU11 EW11:FB11">
    <cfRule type="colorScale" priority="3861">
      <colorScale>
        <cfvo type="min"/>
        <cfvo type="num" val="0"/>
        <cfvo type="max"/>
        <color rgb="FF0070C0"/>
        <color theme="0"/>
        <color rgb="FFFF6600"/>
      </colorScale>
    </cfRule>
    <cfRule type="colorScale" priority="386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6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86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86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86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86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86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86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S9">
    <cfRule type="colorScale" priority="34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9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9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49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49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9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9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9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0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T9">
    <cfRule type="colorScale" priority="36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T9:EY9 CQ9:ER9">
    <cfRule type="colorScale" priority="3933">
      <colorScale>
        <cfvo type="min"/>
        <cfvo type="num" val="0"/>
        <cfvo type="max"/>
        <color rgb="FF0070C0"/>
        <color theme="0"/>
        <color rgb="FFFF6600"/>
      </colorScale>
    </cfRule>
    <cfRule type="colorScale" priority="393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3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93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3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93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93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94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4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U9:EZ9 CQ9:ES9">
    <cfRule type="colorScale" priority="3627">
      <colorScale>
        <cfvo type="min"/>
        <cfvo type="num" val="0"/>
        <cfvo type="max"/>
        <color rgb="FF0070C0"/>
        <color theme="0"/>
        <color rgb="FFFF6600"/>
      </colorScale>
    </cfRule>
    <cfRule type="colorScale" priority="36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V10">
    <cfRule type="colorScale" priority="390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0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0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90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1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91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91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91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1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V11">
    <cfRule type="colorScale" priority="387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7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7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87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87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87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87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87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87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4">
    <cfRule type="colorScale" priority="37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7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7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7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7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7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7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5">
    <cfRule type="colorScale" priority="36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6">
    <cfRule type="colorScale" priority="36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8">
    <cfRule type="colorScale" priority="36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2">
    <cfRule type="colorScale" priority="34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6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6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46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46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7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7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7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7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3">
    <cfRule type="colorScale" priority="35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5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4">
    <cfRule type="colorScale" priority="35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5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5">
    <cfRule type="colorScale" priority="35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5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4:FD4 CQ4:EW4">
    <cfRule type="colorScale" priority="3699">
      <colorScale>
        <cfvo type="min"/>
        <cfvo type="num" val="0"/>
        <cfvo type="max"/>
        <color rgb="FF0070C0"/>
        <color theme="0"/>
        <color rgb="FFFF6600"/>
      </colorScale>
    </cfRule>
    <cfRule type="colorScale" priority="37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0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70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7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7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7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70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7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5:FD5 CQ5:EW5">
    <cfRule type="colorScale" priority="3681">
      <colorScale>
        <cfvo type="min"/>
        <cfvo type="num" val="0"/>
        <cfvo type="max"/>
        <color rgb="FF0070C0"/>
        <color theme="0"/>
        <color rgb="FFFF6600"/>
      </colorScale>
    </cfRule>
    <cfRule type="colorScale" priority="36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6:FD6 CQ6:EW6">
    <cfRule type="colorScale" priority="3663">
      <colorScale>
        <cfvo type="min"/>
        <cfvo type="num" val="0"/>
        <cfvo type="max"/>
        <color rgb="FF0070C0"/>
        <color theme="0"/>
        <color rgb="FFFF6600"/>
      </colorScale>
    </cfRule>
    <cfRule type="colorScale" priority="36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8:FD8 CQ8:EW8">
    <cfRule type="colorScale" priority="3645">
      <colorScale>
        <cfvo type="min"/>
        <cfvo type="num" val="0"/>
        <cfvo type="max"/>
        <color rgb="FF0070C0"/>
        <color theme="0"/>
        <color rgb="FFFF6600"/>
      </colorScale>
    </cfRule>
    <cfRule type="colorScale" priority="36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2:FD12 CQ12:EW12">
    <cfRule type="colorScale" priority="3456">
      <colorScale>
        <cfvo type="min"/>
        <cfvo type="num" val="0"/>
        <cfvo type="max"/>
        <color rgb="FF0070C0"/>
        <color theme="0"/>
        <color rgb="FFFF6600"/>
      </colorScale>
    </cfRule>
    <cfRule type="colorScale" priority="345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5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45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46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6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6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6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6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3:FD13 CQ13:EW13">
    <cfRule type="colorScale" priority="3555">
      <colorScale>
        <cfvo type="min"/>
        <cfvo type="num" val="0"/>
        <cfvo type="max"/>
        <color rgb="FF0070C0"/>
        <color theme="0"/>
        <color rgb="FFFF6600"/>
      </colorScale>
    </cfRule>
    <cfRule type="colorScale" priority="35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5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4:FD14 CQ14:EW14">
    <cfRule type="colorScale" priority="3537">
      <colorScale>
        <cfvo type="min"/>
        <cfvo type="num" val="0"/>
        <cfvo type="max"/>
        <color rgb="FF0070C0"/>
        <color theme="0"/>
        <color rgb="FFFF6600"/>
      </colorScale>
    </cfRule>
    <cfRule type="colorScale" priority="35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5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5:FD15 CQ15:EW15">
    <cfRule type="colorScale" priority="3519">
      <colorScale>
        <cfvo type="min"/>
        <cfvo type="num" val="0"/>
        <cfvo type="max"/>
        <color rgb="FF0070C0"/>
        <color theme="0"/>
        <color rgb="FFFF6600"/>
      </colorScale>
    </cfRule>
    <cfRule type="colorScale" priority="35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5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:BF4 BJ4:CJ4">
    <cfRule type="colorScale" priority="226">
      <colorScale>
        <cfvo type="min"/>
        <cfvo type="num" val="0"/>
        <cfvo type="max"/>
        <color rgb="FF0070C0"/>
        <color theme="0"/>
        <color rgb="FFFF6600"/>
      </colorScale>
    </cfRule>
    <cfRule type="colorScale" priority="2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3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3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4:BI6 C4:C6 CK4:CP6">
    <cfRule type="colorScale" priority="23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3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4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4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:BF5 BJ5:CJ5">
    <cfRule type="colorScale" priority="217">
      <colorScale>
        <cfvo type="min"/>
        <cfvo type="num" val="0"/>
        <cfvo type="max"/>
        <color rgb="FF0070C0"/>
        <color theme="0"/>
        <color rgb="FFFF6600"/>
      </colorScale>
    </cfRule>
    <cfRule type="colorScale" priority="2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2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2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2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2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6:BF6 BJ6:CJ6">
    <cfRule type="colorScale" priority="208">
      <colorScale>
        <cfvo type="min"/>
        <cfvo type="num" val="0"/>
        <cfvo type="max"/>
        <color rgb="FF0070C0"/>
        <color theme="0"/>
        <color rgb="FFFF6600"/>
      </colorScale>
    </cfRule>
    <cfRule type="colorScale" priority="2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7:CC7 W7"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7:BZ7 CD7:CP7">
    <cfRule type="colorScale" priority="190">
      <colorScale>
        <cfvo type="min"/>
        <cfvo type="num" val="0"/>
        <cfvo type="max"/>
        <color rgb="FF0070C0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8:BF8 BJ8:CJ8">
    <cfRule type="colorScale" priority="172">
      <colorScale>
        <cfvo type="min"/>
        <cfvo type="num" val="0"/>
        <cfvo type="max"/>
        <color rgb="FF0070C0"/>
        <color theme="0"/>
        <color rgb="FFFF660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8:BI8 C8 CK8:CP8"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9:BJ9 BN9:CN9"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K9:BM9 G9 CO9:CP9"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U10:BW10 CA10:CP10"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X10:BZ10 T10">
    <cfRule type="colorScale" priority="1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1:BV11 BZ11:CO11"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W11:BY11 S11 CP11"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2:BF12 CB12:CP12 BJ12:BY12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2:BI16 C12:C16 BZ12:CA16"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3:BF13 CB13:CP13 BJ13:BY13"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4:BF14 CB14:CP14 BJ14:BY14"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5:BF15 CB15:CP15 BJ15:BY15"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6:BF16 CB16:CP16 BJ16:BY16"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17:CK17 AE17">
    <cfRule type="colorScale" priority="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17:CH17 CL17:CP17"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8:BF18 BJ18:CJ18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8:BI18 C18 CK18:CP18"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2" ma:contentTypeDescription="Izveidot jaunu dokumentu." ma:contentTypeScope="" ma:versionID="6884e3f5bc076c6f1483d42fedb34284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aa5f3d1eb13ebfb57ad79ad237531647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AD7614-A68C-41A1-AC99-4C8ADBE0EE8F}"/>
</file>

<file path=customXml/itemProps2.xml><?xml version="1.0" encoding="utf-8"?>
<ds:datastoreItem xmlns:ds="http://schemas.openxmlformats.org/officeDocument/2006/customXml" ds:itemID="{440262B5-9A58-451F-81DD-EA49A2A2FA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FB150C-82A0-40FB-A312-75EA650F00C9}">
  <ds:schemaRefs>
    <ds:schemaRef ds:uri="http://purl.org/dc/dcmitype/"/>
    <ds:schemaRef ds:uri="http://purl.org/dc/terms/"/>
    <ds:schemaRef ds:uri="18cde31a-aed2-49ce-b570-e812b29b6342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c70c90a-7b91-4514-9304-0bf9c3ca33d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Legend</vt:lpstr>
      <vt:lpstr>DATA</vt:lpstr>
      <vt:lpstr>HEATMAP</vt:lpstr>
      <vt:lpstr>DATA!Drukas_apgabals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ekonomikas siltuma karte</dc:title>
  <dc:creator/>
  <cp:lastModifiedBy/>
  <dcterms:created xsi:type="dcterms:W3CDTF">2006-09-16T00:00:00Z</dcterms:created>
  <dcterms:modified xsi:type="dcterms:W3CDTF">2023-04-11T09:21:25Z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  <property fmtid="{D5CDD505-2E9C-101B-9397-08002B2CF9AE}" pid="3" name="MediaServiceImageTags">
    <vt:lpwstr/>
  </property>
</Properties>
</file>