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filterPrivacy="1" defaultThemeVersion="124226"/>
  <xr:revisionPtr revIDLastSave="0" documentId="13_ncr:1_{85D8F82E-9044-4BEF-9B84-31FE61418CED}" xr6:coauthVersionLast="36" xr6:coauthVersionMax="36" xr10:uidLastSave="{00000000-0000-0000-0000-000000000000}"/>
  <bookViews>
    <workbookView xWindow="0" yWindow="0" windowWidth="28800" windowHeight="10725" tabRatio="790" activeTab="2" xr2:uid="{00000000-000D-0000-FFFF-FFFF00000000}"/>
  </bookViews>
  <sheets>
    <sheet name="Legend" sheetId="3" r:id="rId1"/>
    <sheet name="DATA" sheetId="13" r:id="rId2"/>
    <sheet name="HEATMAP" sheetId="14" r:id="rId3"/>
  </sheets>
  <definedNames>
    <definedName name="_xlnm.Print_Area" localSheetId="1">DATA!$1:$62</definedName>
  </definedNames>
  <calcPr calcId="191029" calcMode="manual"/>
</workbook>
</file>

<file path=xl/calcChain.xml><?xml version="1.0" encoding="utf-8"?>
<calcChain xmlns="http://schemas.openxmlformats.org/spreadsheetml/2006/main">
  <c r="CI37" i="13" l="1"/>
  <c r="CH37" i="13"/>
  <c r="CG37" i="13"/>
  <c r="CF37" i="13"/>
  <c r="CE37" i="13"/>
  <c r="CI36" i="13"/>
  <c r="CH36" i="13"/>
  <c r="CG36" i="13"/>
  <c r="CF36" i="13"/>
  <c r="CE36" i="13"/>
  <c r="CD36" i="13"/>
  <c r="CC36" i="13"/>
  <c r="CB36" i="13"/>
  <c r="CA36" i="13"/>
  <c r="BZ36" i="13"/>
  <c r="BY36" i="13"/>
  <c r="BX36" i="13"/>
  <c r="BW36" i="13"/>
  <c r="BV36" i="13"/>
  <c r="BU36" i="13"/>
  <c r="BT36" i="13"/>
  <c r="BS36" i="13"/>
  <c r="BR36" i="13"/>
  <c r="BQ36" i="13"/>
  <c r="BP36" i="13"/>
  <c r="BO36" i="13"/>
  <c r="BN36" i="13"/>
  <c r="BM36" i="13"/>
  <c r="BL36" i="13"/>
  <c r="BK36" i="13"/>
  <c r="BJ36" i="13"/>
  <c r="BI36" i="13"/>
  <c r="BH36" i="13"/>
  <c r="BG36" i="13"/>
  <c r="BF36" i="13"/>
  <c r="BE36" i="13"/>
  <c r="BD36" i="13"/>
  <c r="BC36" i="13"/>
  <c r="BB36" i="13"/>
  <c r="BA36" i="13"/>
  <c r="AZ36" i="13"/>
  <c r="AY36" i="13"/>
  <c r="AX36" i="13"/>
  <c r="AW36" i="13"/>
  <c r="AV36" i="13"/>
  <c r="AU36" i="13"/>
  <c r="AT36" i="13"/>
  <c r="AS36" i="13"/>
  <c r="AR36" i="13"/>
  <c r="AQ36" i="13"/>
  <c r="AP36" i="13"/>
  <c r="AO36" i="13"/>
  <c r="AN36" i="13"/>
  <c r="AM36" i="13"/>
  <c r="AL36" i="13"/>
  <c r="AK36" i="13"/>
  <c r="AJ36" i="13"/>
  <c r="AI36" i="13"/>
  <c r="AH36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CI35" i="13"/>
  <c r="CH35" i="13"/>
  <c r="CG35" i="13"/>
  <c r="CF35" i="13"/>
  <c r="CE35" i="13"/>
  <c r="CD35" i="13"/>
  <c r="CC35" i="13"/>
  <c r="CB35" i="13"/>
  <c r="CA35" i="13"/>
  <c r="BZ35" i="13"/>
  <c r="BY35" i="13"/>
  <c r="BX35" i="13"/>
  <c r="BW35" i="13"/>
  <c r="BV35" i="13"/>
  <c r="BU35" i="13"/>
  <c r="BT35" i="13"/>
  <c r="BS35" i="13"/>
  <c r="BR35" i="13"/>
  <c r="BQ35" i="13"/>
  <c r="BP35" i="13"/>
  <c r="BO35" i="13"/>
  <c r="BN35" i="13"/>
  <c r="BM35" i="13"/>
  <c r="BL35" i="13"/>
  <c r="BK35" i="13"/>
  <c r="BJ35" i="13"/>
  <c r="BI35" i="13"/>
  <c r="BH35" i="13"/>
  <c r="BG35" i="13"/>
  <c r="BF35" i="13"/>
  <c r="BE35" i="13"/>
  <c r="BD35" i="13"/>
  <c r="BC35" i="13"/>
  <c r="BB35" i="13"/>
  <c r="BA35" i="13"/>
  <c r="AZ35" i="13"/>
  <c r="AY35" i="13"/>
  <c r="AX35" i="13"/>
  <c r="AW35" i="13"/>
  <c r="AV35" i="13"/>
  <c r="AU35" i="13"/>
  <c r="AT35" i="13"/>
  <c r="AS35" i="13"/>
  <c r="AR35" i="13"/>
  <c r="AQ35" i="13"/>
  <c r="AP35" i="13"/>
  <c r="AO35" i="13"/>
  <c r="AN35" i="13"/>
  <c r="AM35" i="13"/>
  <c r="AL35" i="13"/>
  <c r="AK35" i="13"/>
  <c r="AJ35" i="13"/>
  <c r="AI35" i="13"/>
  <c r="AH35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CI34" i="13"/>
  <c r="CH34" i="13"/>
  <c r="CG34" i="13"/>
  <c r="CF34" i="13"/>
  <c r="CE34" i="13"/>
  <c r="CD34" i="13"/>
  <c r="CC34" i="13"/>
  <c r="CB34" i="13"/>
  <c r="CA34" i="13"/>
  <c r="BZ34" i="13"/>
  <c r="BY34" i="13"/>
  <c r="BX34" i="13"/>
  <c r="BW34" i="13"/>
  <c r="BV34" i="13"/>
  <c r="BU34" i="13"/>
  <c r="BT34" i="13"/>
  <c r="BS34" i="13"/>
  <c r="BR34" i="13"/>
  <c r="BQ34" i="13"/>
  <c r="BP34" i="13"/>
  <c r="BO34" i="13"/>
  <c r="BN34" i="13"/>
  <c r="BM34" i="13"/>
  <c r="BL34" i="13"/>
  <c r="BK34" i="13"/>
  <c r="BJ34" i="13"/>
  <c r="BI34" i="13"/>
  <c r="BH34" i="13"/>
  <c r="BG34" i="13"/>
  <c r="BF34" i="13"/>
  <c r="BE34" i="13"/>
  <c r="BD34" i="13"/>
  <c r="BC34" i="13"/>
  <c r="BB34" i="13"/>
  <c r="BA34" i="13"/>
  <c r="AZ34" i="13"/>
  <c r="AY34" i="13"/>
  <c r="AX34" i="13"/>
  <c r="AW34" i="13"/>
  <c r="AV34" i="13"/>
  <c r="AU34" i="13"/>
  <c r="AT34" i="13"/>
  <c r="AS34" i="13"/>
  <c r="AR34" i="13"/>
  <c r="AQ34" i="13"/>
  <c r="AP34" i="13"/>
  <c r="AO34" i="13"/>
  <c r="AN34" i="13"/>
  <c r="AM34" i="13"/>
  <c r="AL34" i="13"/>
  <c r="AK34" i="13"/>
  <c r="AJ34" i="13"/>
  <c r="AI34" i="13"/>
  <c r="AH34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CI33" i="13"/>
  <c r="CH33" i="13"/>
  <c r="CG33" i="13"/>
  <c r="CF33" i="13"/>
  <c r="CE33" i="13"/>
  <c r="CD33" i="13"/>
  <c r="CC33" i="13"/>
  <c r="CB33" i="13"/>
  <c r="CA33" i="13"/>
  <c r="BZ33" i="13"/>
  <c r="BY33" i="13"/>
  <c r="BX33" i="13"/>
  <c r="BW33" i="13"/>
  <c r="BV33" i="13"/>
  <c r="BU33" i="13"/>
  <c r="BT33" i="13"/>
  <c r="BS33" i="13"/>
  <c r="BR33" i="13"/>
  <c r="BQ33" i="13"/>
  <c r="BP33" i="13"/>
  <c r="BO33" i="13"/>
  <c r="BN33" i="13"/>
  <c r="BM33" i="13"/>
  <c r="BL33" i="13"/>
  <c r="BK33" i="13"/>
  <c r="BJ33" i="13"/>
  <c r="BI33" i="13"/>
  <c r="BH33" i="13"/>
  <c r="BG33" i="13"/>
  <c r="BF33" i="13"/>
  <c r="BE33" i="13"/>
  <c r="BD33" i="13"/>
  <c r="BC33" i="13"/>
  <c r="BB33" i="13"/>
  <c r="BA33" i="13"/>
  <c r="AZ33" i="13"/>
  <c r="AY33" i="13"/>
  <c r="AX33" i="13"/>
  <c r="AW33" i="13"/>
  <c r="AV33" i="13"/>
  <c r="AU33" i="13"/>
  <c r="AT33" i="13"/>
  <c r="AS33" i="13"/>
  <c r="AR33" i="13"/>
  <c r="AQ33" i="13"/>
  <c r="AP33" i="13"/>
  <c r="AO33" i="13"/>
  <c r="AN33" i="13"/>
  <c r="AM33" i="13"/>
  <c r="AL33" i="13"/>
  <c r="AK33" i="13"/>
  <c r="AJ33" i="13"/>
  <c r="AI33" i="13"/>
  <c r="AH33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CI32" i="13"/>
  <c r="CH32" i="13"/>
  <c r="CG32" i="13"/>
  <c r="CF32" i="13"/>
  <c r="CE32" i="13"/>
  <c r="CD32" i="13"/>
  <c r="CC32" i="13"/>
  <c r="CB32" i="13"/>
  <c r="CA32" i="13"/>
  <c r="BZ32" i="13"/>
  <c r="BY32" i="13"/>
  <c r="BX32" i="13"/>
  <c r="BW32" i="13"/>
  <c r="BV32" i="13"/>
  <c r="BU32" i="13"/>
  <c r="BT32" i="13"/>
  <c r="BS32" i="13"/>
  <c r="BR32" i="13"/>
  <c r="BQ32" i="13"/>
  <c r="BP32" i="13"/>
  <c r="BO32" i="13"/>
  <c r="BN32" i="13"/>
  <c r="BM32" i="13"/>
  <c r="BL32" i="13"/>
  <c r="BK32" i="13"/>
  <c r="BJ32" i="13"/>
  <c r="BI32" i="13"/>
  <c r="BH32" i="13"/>
  <c r="BG32" i="13"/>
  <c r="BF32" i="13"/>
  <c r="BE32" i="13"/>
  <c r="BD32" i="13"/>
  <c r="BC32" i="13"/>
  <c r="BB32" i="13"/>
  <c r="BA32" i="13"/>
  <c r="AZ32" i="13"/>
  <c r="AY32" i="13"/>
  <c r="AX32" i="13"/>
  <c r="AW32" i="13"/>
  <c r="AV32" i="13"/>
  <c r="AU32" i="13"/>
  <c r="AT32" i="13"/>
  <c r="AS32" i="13"/>
  <c r="AR32" i="13"/>
  <c r="AQ32" i="13"/>
  <c r="AP32" i="13"/>
  <c r="AO32" i="13"/>
  <c r="AN32" i="13"/>
  <c r="AM32" i="13"/>
  <c r="AL32" i="13"/>
  <c r="AK32" i="13"/>
  <c r="AJ32" i="13"/>
  <c r="AI32" i="13"/>
  <c r="AH32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CI31" i="13"/>
  <c r="CH31" i="13"/>
  <c r="CG31" i="13"/>
  <c r="CF31" i="13"/>
  <c r="CE31" i="13"/>
  <c r="CD31" i="13"/>
  <c r="CC31" i="13"/>
  <c r="CB31" i="13"/>
  <c r="CA31" i="13"/>
  <c r="BZ31" i="13"/>
  <c r="BY31" i="13"/>
  <c r="BX31" i="13"/>
  <c r="BW31" i="13"/>
  <c r="BV31" i="13"/>
  <c r="BU31" i="13"/>
  <c r="BT31" i="13"/>
  <c r="BS31" i="13"/>
  <c r="BR31" i="13"/>
  <c r="BQ31" i="13"/>
  <c r="BP31" i="13"/>
  <c r="BO31" i="13"/>
  <c r="BN31" i="13"/>
  <c r="BM31" i="13"/>
  <c r="BL31" i="13"/>
  <c r="BK31" i="13"/>
  <c r="BJ31" i="13"/>
  <c r="BI31" i="13"/>
  <c r="BH31" i="13"/>
  <c r="BG31" i="13"/>
  <c r="BF31" i="13"/>
  <c r="BE31" i="13"/>
  <c r="BD31" i="13"/>
  <c r="BC31" i="13"/>
  <c r="BB31" i="13"/>
  <c r="BA31" i="13"/>
  <c r="AZ31" i="13"/>
  <c r="AY31" i="13"/>
  <c r="AX31" i="13"/>
  <c r="AW31" i="13"/>
  <c r="AV31" i="13"/>
  <c r="AU31" i="13"/>
  <c r="AT31" i="13"/>
  <c r="AS31" i="13"/>
  <c r="AR31" i="13"/>
  <c r="AQ31" i="13"/>
  <c r="AP31" i="13"/>
  <c r="AO31" i="13"/>
  <c r="AN31" i="13"/>
  <c r="AM31" i="13"/>
  <c r="AL31" i="13"/>
  <c r="AK31" i="13"/>
  <c r="AJ31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CI30" i="13"/>
  <c r="CH30" i="13"/>
  <c r="CG30" i="13"/>
  <c r="CF30" i="13"/>
  <c r="CE30" i="13"/>
  <c r="CD30" i="13"/>
  <c r="CC30" i="13"/>
  <c r="CB30" i="13"/>
  <c r="CA30" i="13"/>
  <c r="BZ30" i="13"/>
  <c r="BY30" i="13"/>
  <c r="BX30" i="13"/>
  <c r="BW30" i="13"/>
  <c r="BV30" i="13"/>
  <c r="BU30" i="13"/>
  <c r="BT30" i="13"/>
  <c r="BS30" i="13"/>
  <c r="BR30" i="13"/>
  <c r="BQ30" i="13"/>
  <c r="BP30" i="13"/>
  <c r="BO30" i="13"/>
  <c r="BN30" i="13"/>
  <c r="BM30" i="13"/>
  <c r="BL30" i="13"/>
  <c r="BK30" i="13"/>
  <c r="BJ30" i="13"/>
  <c r="BI30" i="13"/>
  <c r="BH30" i="13"/>
  <c r="BG30" i="13"/>
  <c r="BF30" i="13"/>
  <c r="BE30" i="13"/>
  <c r="BD30" i="13"/>
  <c r="BC30" i="13"/>
  <c r="BB30" i="13"/>
  <c r="BA30" i="13"/>
  <c r="AZ30" i="13"/>
  <c r="AY30" i="13"/>
  <c r="AX30" i="13"/>
  <c r="AW30" i="13"/>
  <c r="AV30" i="13"/>
  <c r="AU30" i="13"/>
  <c r="AT30" i="13"/>
  <c r="AS30" i="13"/>
  <c r="AR30" i="13"/>
  <c r="AQ30" i="13"/>
  <c r="AP30" i="13"/>
  <c r="AO30" i="13"/>
  <c r="AN30" i="13"/>
  <c r="AM30" i="13"/>
  <c r="AL30" i="13"/>
  <c r="AK30" i="13"/>
  <c r="AJ30" i="13"/>
  <c r="AI30" i="13"/>
  <c r="AH30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CI29" i="13"/>
  <c r="CH29" i="13"/>
  <c r="CG29" i="13"/>
  <c r="CF29" i="13"/>
  <c r="CE29" i="13"/>
  <c r="CD29" i="13"/>
  <c r="CC29" i="13"/>
  <c r="CB29" i="13"/>
  <c r="CA29" i="13"/>
  <c r="BZ29" i="13"/>
  <c r="BY29" i="13"/>
  <c r="BX29" i="13"/>
  <c r="BW29" i="13"/>
  <c r="BV29" i="13"/>
  <c r="BU29" i="13"/>
  <c r="BT29" i="13"/>
  <c r="BS29" i="13"/>
  <c r="BR29" i="13"/>
  <c r="BQ29" i="13"/>
  <c r="BP29" i="13"/>
  <c r="BO29" i="13"/>
  <c r="BN29" i="13"/>
  <c r="BM29" i="13"/>
  <c r="BL29" i="13"/>
  <c r="BK29" i="13"/>
  <c r="BJ29" i="13"/>
  <c r="BI29" i="13"/>
  <c r="BH29" i="13"/>
  <c r="BG29" i="13"/>
  <c r="BF29" i="13"/>
  <c r="BE29" i="13"/>
  <c r="BD29" i="13"/>
  <c r="BC29" i="13"/>
  <c r="BB29" i="13"/>
  <c r="BA29" i="13"/>
  <c r="AZ29" i="13"/>
  <c r="AY29" i="13"/>
  <c r="AX29" i="13"/>
  <c r="AW29" i="13"/>
  <c r="AV29" i="13"/>
  <c r="AU29" i="13"/>
  <c r="AT29" i="13"/>
  <c r="AS29" i="13"/>
  <c r="AR29" i="13"/>
  <c r="AQ29" i="13"/>
  <c r="AP29" i="13"/>
  <c r="AO29" i="13"/>
  <c r="AN29" i="13"/>
  <c r="AM29" i="13"/>
  <c r="AL29" i="13"/>
  <c r="AK29" i="13"/>
  <c r="AJ29" i="13"/>
  <c r="AI29" i="13"/>
  <c r="AH29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CI28" i="13"/>
  <c r="CH28" i="13"/>
  <c r="CG28" i="13"/>
  <c r="CF28" i="13"/>
  <c r="CE28" i="13"/>
  <c r="CD28" i="13"/>
  <c r="CC28" i="13"/>
  <c r="CB28" i="13"/>
  <c r="CA28" i="13"/>
  <c r="BZ28" i="13"/>
  <c r="BY28" i="13"/>
  <c r="BX28" i="13"/>
  <c r="BW28" i="13"/>
  <c r="BV28" i="13"/>
  <c r="BU28" i="13"/>
  <c r="BT28" i="13"/>
  <c r="BS28" i="13"/>
  <c r="BR28" i="13"/>
  <c r="BQ28" i="13"/>
  <c r="BP28" i="13"/>
  <c r="BO28" i="13"/>
  <c r="BN28" i="13"/>
  <c r="BM28" i="13"/>
  <c r="BL28" i="13"/>
  <c r="BK28" i="13"/>
  <c r="BJ28" i="13"/>
  <c r="BI28" i="13"/>
  <c r="BH28" i="13"/>
  <c r="BG28" i="13"/>
  <c r="BF28" i="13"/>
  <c r="BE28" i="13"/>
  <c r="BD28" i="13"/>
  <c r="BC28" i="13"/>
  <c r="BB28" i="13"/>
  <c r="BA28" i="13"/>
  <c r="AZ28" i="13"/>
  <c r="AY28" i="13"/>
  <c r="AX28" i="13"/>
  <c r="AW28" i="13"/>
  <c r="AV28" i="13"/>
  <c r="AU28" i="13"/>
  <c r="AT28" i="13"/>
  <c r="AS28" i="13"/>
  <c r="AR28" i="13"/>
  <c r="AQ28" i="13"/>
  <c r="AP28" i="13"/>
  <c r="AO28" i="13"/>
  <c r="AN28" i="13"/>
  <c r="AM28" i="13"/>
  <c r="AL28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CI27" i="13"/>
  <c r="CH27" i="13"/>
  <c r="CG27" i="13"/>
  <c r="CF27" i="13"/>
  <c r="CE27" i="13"/>
  <c r="CD27" i="13"/>
  <c r="CC27" i="13"/>
  <c r="CB27" i="13"/>
  <c r="CA27" i="13"/>
  <c r="BZ27" i="13"/>
  <c r="BY27" i="13"/>
  <c r="BX27" i="13"/>
  <c r="BW27" i="13"/>
  <c r="BV27" i="13"/>
  <c r="BU27" i="13"/>
  <c r="BT27" i="13"/>
  <c r="BS27" i="13"/>
  <c r="BR27" i="13"/>
  <c r="BQ27" i="13"/>
  <c r="BP27" i="13"/>
  <c r="BO27" i="13"/>
  <c r="BN27" i="13"/>
  <c r="BM27" i="13"/>
  <c r="BL27" i="13"/>
  <c r="BK27" i="13"/>
  <c r="BJ27" i="13"/>
  <c r="BI27" i="13"/>
  <c r="BH27" i="13"/>
  <c r="BG27" i="13"/>
  <c r="BF27" i="13"/>
  <c r="BE27" i="13"/>
  <c r="BD27" i="13"/>
  <c r="BC27" i="13"/>
  <c r="BB27" i="13"/>
  <c r="BA27" i="13"/>
  <c r="AZ27" i="13"/>
  <c r="AY27" i="13"/>
  <c r="AX27" i="13"/>
  <c r="AW27" i="13"/>
  <c r="AV27" i="13"/>
  <c r="AU27" i="13"/>
  <c r="AT27" i="13"/>
  <c r="AS27" i="13"/>
  <c r="AR27" i="13"/>
  <c r="AQ27" i="13"/>
  <c r="AP27" i="13"/>
  <c r="AO27" i="13"/>
  <c r="AN27" i="13"/>
  <c r="AM27" i="13"/>
  <c r="AL27" i="13"/>
  <c r="AK27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CI26" i="13"/>
  <c r="CH26" i="13"/>
  <c r="CG26" i="13"/>
  <c r="CF26" i="13"/>
  <c r="CE26" i="13"/>
  <c r="CD26" i="13"/>
  <c r="CC26" i="13"/>
  <c r="CB26" i="13"/>
  <c r="CA26" i="13"/>
  <c r="BZ26" i="13"/>
  <c r="BY26" i="13"/>
  <c r="BX26" i="13"/>
  <c r="BW26" i="13"/>
  <c r="BV26" i="13"/>
  <c r="BU26" i="13"/>
  <c r="BT26" i="13"/>
  <c r="BS26" i="13"/>
  <c r="BR26" i="13"/>
  <c r="BQ26" i="13"/>
  <c r="BP26" i="13"/>
  <c r="BO26" i="13"/>
  <c r="BN26" i="13"/>
  <c r="BM26" i="13"/>
  <c r="BL26" i="13"/>
  <c r="BK26" i="13"/>
  <c r="BJ26" i="13"/>
  <c r="BI26" i="13"/>
  <c r="BH26" i="13"/>
  <c r="BG26" i="13"/>
  <c r="BF26" i="13"/>
  <c r="BE26" i="13"/>
  <c r="BD26" i="13"/>
  <c r="BC26" i="13"/>
  <c r="BB26" i="13"/>
  <c r="BA26" i="13"/>
  <c r="AZ26" i="13"/>
  <c r="AY26" i="13"/>
  <c r="AX26" i="13"/>
  <c r="AW26" i="13"/>
  <c r="AV26" i="13"/>
  <c r="AU26" i="13"/>
  <c r="AT26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CI25" i="13"/>
  <c r="CH25" i="13"/>
  <c r="CG25" i="13"/>
  <c r="CF25" i="13"/>
  <c r="CE25" i="13"/>
  <c r="CD25" i="13"/>
  <c r="CC25" i="13"/>
  <c r="CB25" i="13"/>
  <c r="CA25" i="13"/>
  <c r="BZ25" i="13"/>
  <c r="BY25" i="13"/>
  <c r="BX25" i="13"/>
  <c r="BW25" i="13"/>
  <c r="BV25" i="13"/>
  <c r="BU25" i="13"/>
  <c r="BT25" i="13"/>
  <c r="BS25" i="13"/>
  <c r="BR25" i="13"/>
  <c r="BQ25" i="13"/>
  <c r="BP25" i="13"/>
  <c r="BO25" i="13"/>
  <c r="BN25" i="13"/>
  <c r="BM25" i="13"/>
  <c r="BL25" i="13"/>
  <c r="BK25" i="13"/>
  <c r="BJ25" i="13"/>
  <c r="BI25" i="13"/>
  <c r="BH25" i="13"/>
  <c r="BG25" i="13"/>
  <c r="BF25" i="13"/>
  <c r="BE25" i="13"/>
  <c r="BD25" i="13"/>
  <c r="BC25" i="13"/>
  <c r="BB25" i="13"/>
  <c r="BA25" i="13"/>
  <c r="AZ25" i="13"/>
  <c r="AY25" i="13"/>
  <c r="AX25" i="13"/>
  <c r="AW25" i="13"/>
  <c r="AV25" i="13"/>
  <c r="AU25" i="13"/>
  <c r="AT25" i="13"/>
  <c r="AS25" i="13"/>
  <c r="AR25" i="13"/>
  <c r="AQ25" i="13"/>
  <c r="AP25" i="13"/>
  <c r="AO25" i="13"/>
  <c r="AN25" i="13"/>
  <c r="AM25" i="13"/>
  <c r="AL25" i="13"/>
  <c r="AK25" i="13"/>
  <c r="AJ25" i="13"/>
  <c r="AI25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CI24" i="13"/>
  <c r="CH24" i="13"/>
  <c r="CG24" i="13"/>
  <c r="CF24" i="13"/>
  <c r="CE24" i="13"/>
  <c r="CD24" i="13"/>
  <c r="CC24" i="13"/>
  <c r="CB24" i="13"/>
  <c r="CA24" i="13"/>
  <c r="BZ24" i="13"/>
  <c r="BY24" i="13"/>
  <c r="BX24" i="13"/>
  <c r="BW24" i="13"/>
  <c r="BV24" i="13"/>
  <c r="BU24" i="13"/>
  <c r="BT24" i="13"/>
  <c r="BS24" i="13"/>
  <c r="BR24" i="13"/>
  <c r="BQ24" i="13"/>
  <c r="BP24" i="13"/>
  <c r="BO24" i="13"/>
  <c r="BN24" i="13"/>
  <c r="BM24" i="13"/>
  <c r="BL24" i="13"/>
  <c r="BK24" i="13"/>
  <c r="BJ24" i="13"/>
  <c r="BI24" i="13"/>
  <c r="BH24" i="13"/>
  <c r="BG24" i="13"/>
  <c r="BF24" i="13"/>
  <c r="BE24" i="13"/>
  <c r="BD24" i="13"/>
  <c r="BC24" i="13"/>
  <c r="BB24" i="13"/>
  <c r="BA24" i="13"/>
  <c r="AZ24" i="13"/>
  <c r="AY24" i="13"/>
  <c r="AX24" i="13"/>
  <c r="AW24" i="13"/>
  <c r="AV24" i="13"/>
  <c r="AU24" i="13"/>
  <c r="AT24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CM18" i="13"/>
  <c r="CL18" i="13"/>
  <c r="CK18" i="13"/>
  <c r="CJ18" i="13"/>
  <c r="CM17" i="13"/>
  <c r="CL17" i="13"/>
  <c r="CK17" i="13"/>
  <c r="CJ17" i="13"/>
  <c r="CM16" i="13"/>
  <c r="CL16" i="13"/>
  <c r="CK16" i="13"/>
  <c r="CJ16" i="13"/>
  <c r="CM15" i="13"/>
  <c r="CL15" i="13"/>
  <c r="CK15" i="13"/>
  <c r="CJ15" i="13"/>
  <c r="CM14" i="13"/>
  <c r="CL14" i="13"/>
  <c r="CK14" i="13"/>
  <c r="CJ14" i="13"/>
  <c r="CM13" i="13"/>
  <c r="CL13" i="13"/>
  <c r="CK13" i="13"/>
  <c r="CJ13" i="13"/>
  <c r="CM12" i="13"/>
  <c r="CL12" i="13"/>
  <c r="CK12" i="13"/>
  <c r="CJ12" i="13"/>
  <c r="CM11" i="13"/>
  <c r="CL11" i="13"/>
  <c r="CK11" i="13"/>
  <c r="CJ11" i="13"/>
  <c r="CM10" i="13"/>
  <c r="CL10" i="13"/>
  <c r="CK10" i="13"/>
  <c r="CJ10" i="13"/>
  <c r="CM9" i="13"/>
  <c r="CL9" i="13"/>
  <c r="CK9" i="13"/>
  <c r="CJ9" i="13"/>
  <c r="CM8" i="13"/>
  <c r="CL8" i="13"/>
  <c r="CK8" i="13"/>
  <c r="CJ8" i="13"/>
  <c r="CM7" i="13"/>
  <c r="CL7" i="13"/>
  <c r="CK7" i="13"/>
  <c r="CJ7" i="13"/>
  <c r="CM6" i="13"/>
  <c r="CL6" i="13"/>
  <c r="CI46" i="13" s="1"/>
  <c r="CK6" i="13"/>
  <c r="CJ6" i="13"/>
  <c r="CM5" i="13"/>
  <c r="CL5" i="13"/>
  <c r="CH45" i="13" s="1"/>
  <c r="CK5" i="13"/>
  <c r="CJ5" i="13"/>
  <c r="CI47" i="13" l="1"/>
  <c r="CG47" i="13"/>
  <c r="CE47" i="13"/>
  <c r="CC47" i="13"/>
  <c r="CA47" i="13"/>
  <c r="BY47" i="13"/>
  <c r="BW47" i="13"/>
  <c r="BU47" i="13"/>
  <c r="BS47" i="13"/>
  <c r="BQ47" i="13"/>
  <c r="BO47" i="13"/>
  <c r="BM47" i="13"/>
  <c r="BK47" i="13"/>
  <c r="BI47" i="13"/>
  <c r="BG47" i="13"/>
  <c r="BE47" i="13"/>
  <c r="BC47" i="13"/>
  <c r="BA47" i="13"/>
  <c r="AY47" i="13"/>
  <c r="AW47" i="13"/>
  <c r="AU47" i="13"/>
  <c r="AS47" i="13"/>
  <c r="AQ47" i="13"/>
  <c r="AO47" i="13"/>
  <c r="AM47" i="13"/>
  <c r="AK47" i="13"/>
  <c r="AI47" i="13"/>
  <c r="AG47" i="13"/>
  <c r="AE47" i="13"/>
  <c r="AC47" i="13"/>
  <c r="AA47" i="13"/>
  <c r="Y47" i="13"/>
  <c r="W47" i="13"/>
  <c r="U47" i="13"/>
  <c r="S47" i="13"/>
  <c r="Q47" i="13"/>
  <c r="O47" i="13"/>
  <c r="M47" i="13"/>
  <c r="K47" i="13"/>
  <c r="I47" i="13"/>
  <c r="G47" i="13"/>
  <c r="E47" i="13"/>
  <c r="C47" i="13"/>
  <c r="CH48" i="13"/>
  <c r="CF48" i="13"/>
  <c r="CD48" i="13"/>
  <c r="CB48" i="13"/>
  <c r="BZ48" i="13"/>
  <c r="BX48" i="13"/>
  <c r="BV48" i="13"/>
  <c r="BT48" i="13"/>
  <c r="BR48" i="13"/>
  <c r="BP48" i="13"/>
  <c r="BN48" i="13"/>
  <c r="BL48" i="13"/>
  <c r="BJ48" i="13"/>
  <c r="BH48" i="13"/>
  <c r="BF48" i="13"/>
  <c r="BD48" i="13"/>
  <c r="BB48" i="13"/>
  <c r="AZ48" i="13"/>
  <c r="AX48" i="13"/>
  <c r="AV48" i="13"/>
  <c r="AT48" i="13"/>
  <c r="AR48" i="13"/>
  <c r="AP48" i="13"/>
  <c r="AN48" i="13"/>
  <c r="AL48" i="13"/>
  <c r="AJ48" i="13"/>
  <c r="AH48" i="13"/>
  <c r="AF48" i="13"/>
  <c r="AD48" i="13"/>
  <c r="AB48" i="13"/>
  <c r="Z48" i="13"/>
  <c r="X48" i="13"/>
  <c r="CI49" i="13"/>
  <c r="CG49" i="13"/>
  <c r="CE49" i="13"/>
  <c r="CC49" i="13"/>
  <c r="CA49" i="13"/>
  <c r="BY49" i="13"/>
  <c r="BW49" i="13"/>
  <c r="BU49" i="13"/>
  <c r="BS49" i="13"/>
  <c r="BQ49" i="13"/>
  <c r="BO49" i="13"/>
  <c r="BM49" i="13"/>
  <c r="BK49" i="13"/>
  <c r="BI49" i="13"/>
  <c r="BG49" i="13"/>
  <c r="BE49" i="13"/>
  <c r="BC49" i="13"/>
  <c r="BA49" i="13"/>
  <c r="AY49" i="13"/>
  <c r="AW49" i="13"/>
  <c r="AU49" i="13"/>
  <c r="AS49" i="13"/>
  <c r="AQ49" i="13"/>
  <c r="AO49" i="13"/>
  <c r="AM49" i="13"/>
  <c r="AK49" i="13"/>
  <c r="AI49" i="13"/>
  <c r="AG49" i="13"/>
  <c r="AE49" i="13"/>
  <c r="AC49" i="13"/>
  <c r="AA49" i="13"/>
  <c r="Y49" i="13"/>
  <c r="W49" i="13"/>
  <c r="U49" i="13"/>
  <c r="S49" i="13"/>
  <c r="Q49" i="13"/>
  <c r="O49" i="13"/>
  <c r="M49" i="13"/>
  <c r="K49" i="13"/>
  <c r="I49" i="13"/>
  <c r="G49" i="13"/>
  <c r="E49" i="13"/>
  <c r="C49" i="13"/>
  <c r="CH50" i="13"/>
  <c r="CF50" i="13"/>
  <c r="CD50" i="13"/>
  <c r="CB50" i="13"/>
  <c r="BZ50" i="13"/>
  <c r="BX50" i="13"/>
  <c r="BV50" i="13"/>
  <c r="BT50" i="13"/>
  <c r="BR50" i="13"/>
  <c r="BP50" i="13"/>
  <c r="BN50" i="13"/>
  <c r="BL50" i="13"/>
  <c r="BJ50" i="13"/>
  <c r="BH50" i="13"/>
  <c r="BF50" i="13"/>
  <c r="BD50" i="13"/>
  <c r="BB50" i="13"/>
  <c r="AZ50" i="13"/>
  <c r="AX50" i="13"/>
  <c r="AV50" i="13"/>
  <c r="AT50" i="13"/>
  <c r="AR50" i="13"/>
  <c r="AP50" i="13"/>
  <c r="AN50" i="13"/>
  <c r="AL50" i="13"/>
  <c r="AJ50" i="13"/>
  <c r="AH50" i="13"/>
  <c r="AF50" i="13"/>
  <c r="AD50" i="13"/>
  <c r="AB50" i="13"/>
  <c r="Z50" i="13"/>
  <c r="X50" i="13"/>
  <c r="V50" i="13"/>
  <c r="T50" i="13"/>
  <c r="R50" i="13"/>
  <c r="P50" i="13"/>
  <c r="N50" i="13"/>
  <c r="L50" i="13"/>
  <c r="J50" i="13"/>
  <c r="H50" i="13"/>
  <c r="CI51" i="13"/>
  <c r="CG51" i="13"/>
  <c r="CE51" i="13"/>
  <c r="CC51" i="13"/>
  <c r="CA51" i="13"/>
  <c r="BY51" i="13"/>
  <c r="BW51" i="13"/>
  <c r="BU51" i="13"/>
  <c r="BS51" i="13"/>
  <c r="BQ51" i="13"/>
  <c r="BO51" i="13"/>
  <c r="BM51" i="13"/>
  <c r="BK51" i="13"/>
  <c r="BI51" i="13"/>
  <c r="BG51" i="13"/>
  <c r="BE51" i="13"/>
  <c r="BC51" i="13"/>
  <c r="BA51" i="13"/>
  <c r="AY51" i="13"/>
  <c r="AW51" i="13"/>
  <c r="AU51" i="13"/>
  <c r="AS51" i="13"/>
  <c r="AQ51" i="13"/>
  <c r="AO51" i="13"/>
  <c r="AM51" i="13"/>
  <c r="AK51" i="13"/>
  <c r="AI51" i="13"/>
  <c r="AG51" i="13"/>
  <c r="AE51" i="13"/>
  <c r="AC51" i="13"/>
  <c r="AA51" i="13"/>
  <c r="Y51" i="13"/>
  <c r="W51" i="13"/>
  <c r="U51" i="13"/>
  <c r="S51" i="13"/>
  <c r="CH52" i="13"/>
  <c r="CF52" i="13"/>
  <c r="CD52" i="13"/>
  <c r="CB52" i="13"/>
  <c r="BZ52" i="13"/>
  <c r="BX52" i="13"/>
  <c r="BV52" i="13"/>
  <c r="BT52" i="13"/>
  <c r="BR52" i="13"/>
  <c r="BP52" i="13"/>
  <c r="BN52" i="13"/>
  <c r="BL52" i="13"/>
  <c r="BJ52" i="13"/>
  <c r="BH52" i="13"/>
  <c r="BF52" i="13"/>
  <c r="BD52" i="13"/>
  <c r="BB52" i="13"/>
  <c r="AZ52" i="13"/>
  <c r="AX52" i="13"/>
  <c r="AV52" i="13"/>
  <c r="AT52" i="13"/>
  <c r="AR52" i="13"/>
  <c r="AP52" i="13"/>
  <c r="AN52" i="13"/>
  <c r="AL52" i="13"/>
  <c r="AJ52" i="13"/>
  <c r="AH52" i="13"/>
  <c r="AF52" i="13"/>
  <c r="AD52" i="13"/>
  <c r="AB52" i="13"/>
  <c r="Z52" i="13"/>
  <c r="X52" i="13"/>
  <c r="V52" i="13"/>
  <c r="T52" i="13"/>
  <c r="CI53" i="13"/>
  <c r="CG53" i="13"/>
  <c r="CE53" i="13"/>
  <c r="CC53" i="13"/>
  <c r="CA53" i="13"/>
  <c r="BY53" i="13"/>
  <c r="BW53" i="13"/>
  <c r="BU53" i="13"/>
  <c r="BS53" i="13"/>
  <c r="BQ53" i="13"/>
  <c r="BO53" i="13"/>
  <c r="BM53" i="13"/>
  <c r="BK53" i="13"/>
  <c r="BI53" i="13"/>
  <c r="CH53" i="13"/>
  <c r="CD53" i="13"/>
  <c r="BZ53" i="13"/>
  <c r="BV53" i="13"/>
  <c r="BR53" i="13"/>
  <c r="BN53" i="13"/>
  <c r="BJ53" i="13"/>
  <c r="BG53" i="13"/>
  <c r="BE53" i="13"/>
  <c r="BC53" i="13"/>
  <c r="BA53" i="13"/>
  <c r="AY53" i="13"/>
  <c r="AW53" i="13"/>
  <c r="AU53" i="13"/>
  <c r="AS53" i="13"/>
  <c r="AQ53" i="13"/>
  <c r="AO53" i="13"/>
  <c r="AM53" i="13"/>
  <c r="AK53" i="13"/>
  <c r="AI53" i="13"/>
  <c r="AG53" i="13"/>
  <c r="AE53" i="13"/>
  <c r="AC53" i="13"/>
  <c r="AA53" i="13"/>
  <c r="Y53" i="13"/>
  <c r="W53" i="13"/>
  <c r="U53" i="13"/>
  <c r="S53" i="13"/>
  <c r="Q53" i="13"/>
  <c r="O53" i="13"/>
  <c r="M53" i="13"/>
  <c r="K53" i="13"/>
  <c r="I53" i="13"/>
  <c r="G53" i="13"/>
  <c r="E53" i="13"/>
  <c r="C53" i="13"/>
  <c r="CH54" i="13"/>
  <c r="CF54" i="13"/>
  <c r="CD54" i="13"/>
  <c r="CB54" i="13"/>
  <c r="BZ54" i="13"/>
  <c r="BX54" i="13"/>
  <c r="BV54" i="13"/>
  <c r="BT54" i="13"/>
  <c r="BR54" i="13"/>
  <c r="BP54" i="13"/>
  <c r="BN54" i="13"/>
  <c r="BL54" i="13"/>
  <c r="BJ54" i="13"/>
  <c r="BH54" i="13"/>
  <c r="BF54" i="13"/>
  <c r="BD54" i="13"/>
  <c r="BB54" i="13"/>
  <c r="AZ54" i="13"/>
  <c r="AX54" i="13"/>
  <c r="AV54" i="13"/>
  <c r="AT54" i="13"/>
  <c r="AR54" i="13"/>
  <c r="AP54" i="13"/>
  <c r="AN54" i="13"/>
  <c r="AL54" i="13"/>
  <c r="AJ54" i="13"/>
  <c r="AH54" i="13"/>
  <c r="AF54" i="13"/>
  <c r="AD54" i="13"/>
  <c r="AB54" i="13"/>
  <c r="Z54" i="13"/>
  <c r="X54" i="13"/>
  <c r="V54" i="13"/>
  <c r="T54" i="13"/>
  <c r="R54" i="13"/>
  <c r="P54" i="13"/>
  <c r="N54" i="13"/>
  <c r="L54" i="13"/>
  <c r="J54" i="13"/>
  <c r="H54" i="13"/>
  <c r="F54" i="13"/>
  <c r="D54" i="13"/>
  <c r="CG54" i="13"/>
  <c r="CC54" i="13"/>
  <c r="BY54" i="13"/>
  <c r="BU54" i="13"/>
  <c r="BQ54" i="13"/>
  <c r="BM54" i="13"/>
  <c r="BI54" i="13"/>
  <c r="BE54" i="13"/>
  <c r="BA54" i="13"/>
  <c r="AW54" i="13"/>
  <c r="AS54" i="13"/>
  <c r="AO54" i="13"/>
  <c r="AK54" i="13"/>
  <c r="AG54" i="13"/>
  <c r="AC54" i="13"/>
  <c r="Y54" i="13"/>
  <c r="U54" i="13"/>
  <c r="Q54" i="13"/>
  <c r="M54" i="13"/>
  <c r="I54" i="13"/>
  <c r="E54" i="13"/>
  <c r="CI55" i="13"/>
  <c r="CG55" i="13"/>
  <c r="CE55" i="13"/>
  <c r="CC55" i="13"/>
  <c r="CA55" i="13"/>
  <c r="BY55" i="13"/>
  <c r="BW55" i="13"/>
  <c r="BU55" i="13"/>
  <c r="BS55" i="13"/>
  <c r="BQ55" i="13"/>
  <c r="BO55" i="13"/>
  <c r="BM55" i="13"/>
  <c r="BK55" i="13"/>
  <c r="BI55" i="13"/>
  <c r="BG55" i="13"/>
  <c r="BE55" i="13"/>
  <c r="BC55" i="13"/>
  <c r="BA55" i="13"/>
  <c r="AY55" i="13"/>
  <c r="AW55" i="13"/>
  <c r="AU55" i="13"/>
  <c r="AS55" i="13"/>
  <c r="AQ55" i="13"/>
  <c r="AO55" i="13"/>
  <c r="AM55" i="13"/>
  <c r="AK55" i="13"/>
  <c r="AI55" i="13"/>
  <c r="AG55" i="13"/>
  <c r="AE55" i="13"/>
  <c r="AC55" i="13"/>
  <c r="AA55" i="13"/>
  <c r="Y55" i="13"/>
  <c r="W55" i="13"/>
  <c r="U55" i="13"/>
  <c r="S55" i="13"/>
  <c r="Q55" i="13"/>
  <c r="O55" i="13"/>
  <c r="M55" i="13"/>
  <c r="K55" i="13"/>
  <c r="I55" i="13"/>
  <c r="G55" i="13"/>
  <c r="E55" i="13"/>
  <c r="C55" i="13"/>
  <c r="CF55" i="13"/>
  <c r="CB55" i="13"/>
  <c r="BX55" i="13"/>
  <c r="BT55" i="13"/>
  <c r="BP55" i="13"/>
  <c r="BL55" i="13"/>
  <c r="BH55" i="13"/>
  <c r="BD55" i="13"/>
  <c r="AZ55" i="13"/>
  <c r="AV55" i="13"/>
  <c r="AR55" i="13"/>
  <c r="AN55" i="13"/>
  <c r="AJ55" i="13"/>
  <c r="AF55" i="13"/>
  <c r="AB55" i="13"/>
  <c r="X55" i="13"/>
  <c r="T55" i="13"/>
  <c r="P55" i="13"/>
  <c r="L55" i="13"/>
  <c r="H55" i="13"/>
  <c r="D55" i="13"/>
  <c r="CI56" i="13"/>
  <c r="CG56" i="13"/>
  <c r="CE56" i="13"/>
  <c r="CC56" i="13"/>
  <c r="CA56" i="13"/>
  <c r="BY56" i="13"/>
  <c r="BW56" i="13"/>
  <c r="BU56" i="13"/>
  <c r="BS56" i="13"/>
  <c r="BQ56" i="13"/>
  <c r="BO56" i="13"/>
  <c r="BM56" i="13"/>
  <c r="BK56" i="13"/>
  <c r="BI56" i="13"/>
  <c r="CF56" i="13"/>
  <c r="CB56" i="13"/>
  <c r="BX56" i="13"/>
  <c r="BT56" i="13"/>
  <c r="BP56" i="13"/>
  <c r="BL56" i="13"/>
  <c r="BH56" i="13"/>
  <c r="BF56" i="13"/>
  <c r="BD56" i="13"/>
  <c r="BB56" i="13"/>
  <c r="AZ56" i="13"/>
  <c r="AX56" i="13"/>
  <c r="AV56" i="13"/>
  <c r="AT56" i="13"/>
  <c r="AR56" i="13"/>
  <c r="AP56" i="13"/>
  <c r="AN56" i="13"/>
  <c r="AL56" i="13"/>
  <c r="AJ56" i="13"/>
  <c r="AH56" i="13"/>
  <c r="AF56" i="13"/>
  <c r="AD56" i="13"/>
  <c r="AB56" i="13"/>
  <c r="Z56" i="13"/>
  <c r="X56" i="13"/>
  <c r="V56" i="13"/>
  <c r="T56" i="13"/>
  <c r="R56" i="13"/>
  <c r="P56" i="13"/>
  <c r="N56" i="13"/>
  <c r="L56" i="13"/>
  <c r="J56" i="13"/>
  <c r="H56" i="13"/>
  <c r="F56" i="13"/>
  <c r="D56" i="13"/>
  <c r="CD56" i="13"/>
  <c r="BV56" i="13"/>
  <c r="BN56" i="13"/>
  <c r="BG56" i="13"/>
  <c r="BC56" i="13"/>
  <c r="AY56" i="13"/>
  <c r="AU56" i="13"/>
  <c r="AQ56" i="13"/>
  <c r="AM56" i="13"/>
  <c r="AI56" i="13"/>
  <c r="AE56" i="13"/>
  <c r="AA56" i="13"/>
  <c r="W56" i="13"/>
  <c r="S56" i="13"/>
  <c r="O56" i="13"/>
  <c r="K56" i="13"/>
  <c r="G56" i="13"/>
  <c r="C56" i="13"/>
  <c r="CH57" i="13"/>
  <c r="CF57" i="13"/>
  <c r="CD57" i="13"/>
  <c r="CB57" i="13"/>
  <c r="BZ57" i="13"/>
  <c r="BX57" i="13"/>
  <c r="BV57" i="13"/>
  <c r="BT57" i="13"/>
  <c r="BR57" i="13"/>
  <c r="BP57" i="13"/>
  <c r="BN57" i="13"/>
  <c r="BL57" i="13"/>
  <c r="BJ57" i="13"/>
  <c r="BH57" i="13"/>
  <c r="CG57" i="13"/>
  <c r="CC57" i="13"/>
  <c r="BY57" i="13"/>
  <c r="BU57" i="13"/>
  <c r="BQ57" i="13"/>
  <c r="BM57" i="13"/>
  <c r="BI57" i="13"/>
  <c r="BF57" i="13"/>
  <c r="BD57" i="13"/>
  <c r="BB57" i="13"/>
  <c r="AZ57" i="13"/>
  <c r="AX57" i="13"/>
  <c r="AV57" i="13"/>
  <c r="AT57" i="13"/>
  <c r="AR57" i="13"/>
  <c r="AP57" i="13"/>
  <c r="AN57" i="13"/>
  <c r="AL57" i="13"/>
  <c r="AJ57" i="13"/>
  <c r="AH57" i="13"/>
  <c r="AF57" i="13"/>
  <c r="AD57" i="13"/>
  <c r="AB57" i="13"/>
  <c r="Z57" i="13"/>
  <c r="X57" i="13"/>
  <c r="V57" i="13"/>
  <c r="T57" i="13"/>
  <c r="R57" i="13"/>
  <c r="P57" i="13"/>
  <c r="N57" i="13"/>
  <c r="L57" i="13"/>
  <c r="J57" i="13"/>
  <c r="H57" i="13"/>
  <c r="F57" i="13"/>
  <c r="D57" i="13"/>
  <c r="CE57" i="13"/>
  <c r="BW57" i="13"/>
  <c r="BO57" i="13"/>
  <c r="BG57" i="13"/>
  <c r="BC57" i="13"/>
  <c r="AY57" i="13"/>
  <c r="AU57" i="13"/>
  <c r="AQ57" i="13"/>
  <c r="AM57" i="13"/>
  <c r="AI57" i="13"/>
  <c r="AE57" i="13"/>
  <c r="AA57" i="13"/>
  <c r="W57" i="13"/>
  <c r="S57" i="13"/>
  <c r="O57" i="13"/>
  <c r="K57" i="13"/>
  <c r="G57" i="13"/>
  <c r="C57" i="13"/>
  <c r="CA57" i="13"/>
  <c r="BK57" i="13"/>
  <c r="BA57" i="13"/>
  <c r="AS57" i="13"/>
  <c r="AK57" i="13"/>
  <c r="AC57" i="13"/>
  <c r="U57" i="13"/>
  <c r="M57" i="13"/>
  <c r="E57" i="13"/>
  <c r="CI58" i="13"/>
  <c r="CG58" i="13"/>
  <c r="CE58" i="13"/>
  <c r="CC58" i="13"/>
  <c r="CA58" i="13"/>
  <c r="BY58" i="13"/>
  <c r="BW58" i="13"/>
  <c r="BU58" i="13"/>
  <c r="BS58" i="13"/>
  <c r="BQ58" i="13"/>
  <c r="BO58" i="13"/>
  <c r="BM58" i="13"/>
  <c r="BK58" i="13"/>
  <c r="BI58" i="13"/>
  <c r="BG58" i="13"/>
  <c r="BE58" i="13"/>
  <c r="BC58" i="13"/>
  <c r="BA58" i="13"/>
  <c r="AY58" i="13"/>
  <c r="AW58" i="13"/>
  <c r="AU58" i="13"/>
  <c r="AS58" i="13"/>
  <c r="AQ58" i="13"/>
  <c r="AO58" i="13"/>
  <c r="AM58" i="13"/>
  <c r="AK58" i="13"/>
  <c r="AI58" i="13"/>
  <c r="AG58" i="13"/>
  <c r="AE58" i="13"/>
  <c r="CF58" i="13"/>
  <c r="CB58" i="13"/>
  <c r="BX58" i="13"/>
  <c r="BT58" i="13"/>
  <c r="BP58" i="13"/>
  <c r="BL58" i="13"/>
  <c r="BH58" i="13"/>
  <c r="BD58" i="13"/>
  <c r="AZ58" i="13"/>
  <c r="AV58" i="13"/>
  <c r="AR58" i="13"/>
  <c r="AN58" i="13"/>
  <c r="AJ58" i="13"/>
  <c r="AF58" i="13"/>
  <c r="CD58" i="13"/>
  <c r="BV58" i="13"/>
  <c r="BN58" i="13"/>
  <c r="BF58" i="13"/>
  <c r="AX58" i="13"/>
  <c r="AP58" i="13"/>
  <c r="AH58" i="13"/>
  <c r="CH58" i="13"/>
  <c r="BR58" i="13"/>
  <c r="BB58" i="13"/>
  <c r="AL58" i="13"/>
  <c r="C45" i="13"/>
  <c r="E45" i="13"/>
  <c r="G45" i="13"/>
  <c r="I45" i="13"/>
  <c r="K45" i="13"/>
  <c r="M45" i="13"/>
  <c r="O45" i="13"/>
  <c r="Q45" i="13"/>
  <c r="S45" i="13"/>
  <c r="U45" i="13"/>
  <c r="W45" i="13"/>
  <c r="Y45" i="13"/>
  <c r="AA45" i="13"/>
  <c r="AC45" i="13"/>
  <c r="AE45" i="13"/>
  <c r="AG45" i="13"/>
  <c r="AI45" i="13"/>
  <c r="AK45" i="13"/>
  <c r="AM45" i="13"/>
  <c r="AO45" i="13"/>
  <c r="AQ45" i="13"/>
  <c r="AS45" i="13"/>
  <c r="AU45" i="13"/>
  <c r="AW45" i="13"/>
  <c r="AY45" i="13"/>
  <c r="BA45" i="13"/>
  <c r="BC45" i="13"/>
  <c r="BE45" i="13"/>
  <c r="BG45" i="13"/>
  <c r="BI45" i="13"/>
  <c r="BK45" i="13"/>
  <c r="BM45" i="13"/>
  <c r="BO45" i="13"/>
  <c r="BQ45" i="13"/>
  <c r="BS45" i="13"/>
  <c r="BU45" i="13"/>
  <c r="BW45" i="13"/>
  <c r="BY45" i="13"/>
  <c r="CA45" i="13"/>
  <c r="CC45" i="13"/>
  <c r="CE45" i="13"/>
  <c r="CG45" i="13"/>
  <c r="CI45" i="13"/>
  <c r="D46" i="13"/>
  <c r="F46" i="13"/>
  <c r="H46" i="13"/>
  <c r="J46" i="13"/>
  <c r="L46" i="13"/>
  <c r="N46" i="13"/>
  <c r="P46" i="13"/>
  <c r="R46" i="13"/>
  <c r="T46" i="13"/>
  <c r="V46" i="13"/>
  <c r="X46" i="13"/>
  <c r="Z46" i="13"/>
  <c r="AB46" i="13"/>
  <c r="AD46" i="13"/>
  <c r="AF46" i="13"/>
  <c r="AH46" i="13"/>
  <c r="AJ46" i="13"/>
  <c r="AL46" i="13"/>
  <c r="AN46" i="13"/>
  <c r="AP46" i="13"/>
  <c r="AR46" i="13"/>
  <c r="AT46" i="13"/>
  <c r="AV46" i="13"/>
  <c r="AX46" i="13"/>
  <c r="AZ46" i="13"/>
  <c r="BB46" i="13"/>
  <c r="BD46" i="13"/>
  <c r="BF46" i="13"/>
  <c r="BH46" i="13"/>
  <c r="BJ46" i="13"/>
  <c r="BL46" i="13"/>
  <c r="BN46" i="13"/>
  <c r="BP46" i="13"/>
  <c r="BR46" i="13"/>
  <c r="BT46" i="13"/>
  <c r="BV46" i="13"/>
  <c r="BX46" i="13"/>
  <c r="BZ46" i="13"/>
  <c r="CB46" i="13"/>
  <c r="CD46" i="13"/>
  <c r="CF46" i="13"/>
  <c r="CH46" i="13"/>
  <c r="CH59" i="13" s="1"/>
  <c r="D47" i="13"/>
  <c r="H47" i="13"/>
  <c r="L47" i="13"/>
  <c r="P47" i="13"/>
  <c r="T47" i="13"/>
  <c r="X47" i="13"/>
  <c r="AB47" i="13"/>
  <c r="AF47" i="13"/>
  <c r="AJ47" i="13"/>
  <c r="AN47" i="13"/>
  <c r="AR47" i="13"/>
  <c r="AV47" i="13"/>
  <c r="AZ47" i="13"/>
  <c r="BD47" i="13"/>
  <c r="BH47" i="13"/>
  <c r="BL47" i="13"/>
  <c r="BP47" i="13"/>
  <c r="BT47" i="13"/>
  <c r="BX47" i="13"/>
  <c r="CB47" i="13"/>
  <c r="CF47" i="13"/>
  <c r="W48" i="13"/>
  <c r="AA48" i="13"/>
  <c r="AE48" i="13"/>
  <c r="AI48" i="13"/>
  <c r="AM48" i="13"/>
  <c r="AQ48" i="13"/>
  <c r="AU48" i="13"/>
  <c r="AY48" i="13"/>
  <c r="BC48" i="13"/>
  <c r="BG48" i="13"/>
  <c r="BK48" i="13"/>
  <c r="BO48" i="13"/>
  <c r="BS48" i="13"/>
  <c r="BW48" i="13"/>
  <c r="CA48" i="13"/>
  <c r="CE48" i="13"/>
  <c r="CI48" i="13"/>
  <c r="F49" i="13"/>
  <c r="J49" i="13"/>
  <c r="N49" i="13"/>
  <c r="R49" i="13"/>
  <c r="V49" i="13"/>
  <c r="Z49" i="13"/>
  <c r="AD49" i="13"/>
  <c r="AH49" i="13"/>
  <c r="AL49" i="13"/>
  <c r="AP49" i="13"/>
  <c r="AT49" i="13"/>
  <c r="AX49" i="13"/>
  <c r="BB49" i="13"/>
  <c r="BF49" i="13"/>
  <c r="BJ49" i="13"/>
  <c r="BN49" i="13"/>
  <c r="BR49" i="13"/>
  <c r="BV49" i="13"/>
  <c r="BZ49" i="13"/>
  <c r="CD49" i="13"/>
  <c r="CH49" i="13"/>
  <c r="I50" i="13"/>
  <c r="M50" i="13"/>
  <c r="Q50" i="13"/>
  <c r="U50" i="13"/>
  <c r="Y50" i="13"/>
  <c r="AC50" i="13"/>
  <c r="AG50" i="13"/>
  <c r="AK50" i="13"/>
  <c r="AO50" i="13"/>
  <c r="AS50" i="13"/>
  <c r="AW50" i="13"/>
  <c r="BA50" i="13"/>
  <c r="BE50" i="13"/>
  <c r="BI50" i="13"/>
  <c r="BM50" i="13"/>
  <c r="BQ50" i="13"/>
  <c r="BU50" i="13"/>
  <c r="BY50" i="13"/>
  <c r="CC50" i="13"/>
  <c r="CG50" i="13"/>
  <c r="T51" i="13"/>
  <c r="X51" i="13"/>
  <c r="AB51" i="13"/>
  <c r="AF51" i="13"/>
  <c r="AJ51" i="13"/>
  <c r="AN51" i="13"/>
  <c r="AR51" i="13"/>
  <c r="AV51" i="13"/>
  <c r="AZ51" i="13"/>
  <c r="BD51" i="13"/>
  <c r="BH51" i="13"/>
  <c r="BL51" i="13"/>
  <c r="BP51" i="13"/>
  <c r="BT51" i="13"/>
  <c r="BX51" i="13"/>
  <c r="CB51" i="13"/>
  <c r="CF51" i="13"/>
  <c r="S52" i="13"/>
  <c r="W52" i="13"/>
  <c r="AA52" i="13"/>
  <c r="AE52" i="13"/>
  <c r="AI52" i="13"/>
  <c r="AM52" i="13"/>
  <c r="AQ52" i="13"/>
  <c r="AU52" i="13"/>
  <c r="AY52" i="13"/>
  <c r="BC52" i="13"/>
  <c r="BG52" i="13"/>
  <c r="BK52" i="13"/>
  <c r="BO52" i="13"/>
  <c r="BS52" i="13"/>
  <c r="BW52" i="13"/>
  <c r="CA52" i="13"/>
  <c r="CE52" i="13"/>
  <c r="CI52" i="13"/>
  <c r="F53" i="13"/>
  <c r="J53" i="13"/>
  <c r="N53" i="13"/>
  <c r="R53" i="13"/>
  <c r="V53" i="13"/>
  <c r="Z53" i="13"/>
  <c r="AD53" i="13"/>
  <c r="AH53" i="13"/>
  <c r="AL53" i="13"/>
  <c r="AP53" i="13"/>
  <c r="AT53" i="13"/>
  <c r="AX53" i="13"/>
  <c r="BB53" i="13"/>
  <c r="BF53" i="13"/>
  <c r="BL53" i="13"/>
  <c r="BT53" i="13"/>
  <c r="CB53" i="13"/>
  <c r="C54" i="13"/>
  <c r="K54" i="13"/>
  <c r="S54" i="13"/>
  <c r="AA54" i="13"/>
  <c r="AI54" i="13"/>
  <c r="AQ54" i="13"/>
  <c r="AY54" i="13"/>
  <c r="BG54" i="13"/>
  <c r="BO54" i="13"/>
  <c r="BW54" i="13"/>
  <c r="CE54" i="13"/>
  <c r="F55" i="13"/>
  <c r="N55" i="13"/>
  <c r="V55" i="13"/>
  <c r="AD55" i="13"/>
  <c r="AL55" i="13"/>
  <c r="AT55" i="13"/>
  <c r="BB55" i="13"/>
  <c r="BJ55" i="13"/>
  <c r="BR55" i="13"/>
  <c r="BZ55" i="13"/>
  <c r="CH55" i="13"/>
  <c r="I56" i="13"/>
  <c r="Q56" i="13"/>
  <c r="Y56" i="13"/>
  <c r="AG56" i="13"/>
  <c r="AO56" i="13"/>
  <c r="AW56" i="13"/>
  <c r="BE56" i="13"/>
  <c r="BR56" i="13"/>
  <c r="CH56" i="13"/>
  <c r="Q57" i="13"/>
  <c r="AG57" i="13"/>
  <c r="AW57" i="13"/>
  <c r="BS57" i="13"/>
  <c r="AT58" i="13"/>
  <c r="BZ58" i="13"/>
  <c r="D45" i="13"/>
  <c r="F45" i="13"/>
  <c r="H45" i="13"/>
  <c r="H59" i="13" s="1"/>
  <c r="J45" i="13"/>
  <c r="L45" i="13"/>
  <c r="N45" i="13"/>
  <c r="P45" i="13"/>
  <c r="P59" i="13" s="1"/>
  <c r="R45" i="13"/>
  <c r="T45" i="13"/>
  <c r="V45" i="13"/>
  <c r="X45" i="13"/>
  <c r="X59" i="13" s="1"/>
  <c r="Z45" i="13"/>
  <c r="AB45" i="13"/>
  <c r="AD45" i="13"/>
  <c r="AF45" i="13"/>
  <c r="AF59" i="13" s="1"/>
  <c r="AH45" i="13"/>
  <c r="AJ45" i="13"/>
  <c r="AL45" i="13"/>
  <c r="AN45" i="13"/>
  <c r="AN59" i="13" s="1"/>
  <c r="AP45" i="13"/>
  <c r="AR45" i="13"/>
  <c r="AT45" i="13"/>
  <c r="AV45" i="13"/>
  <c r="AV59" i="13" s="1"/>
  <c r="AX45" i="13"/>
  <c r="AZ45" i="13"/>
  <c r="BB45" i="13"/>
  <c r="BD45" i="13"/>
  <c r="BD59" i="13" s="1"/>
  <c r="BF45" i="13"/>
  <c r="BH45" i="13"/>
  <c r="BJ45" i="13"/>
  <c r="BL45" i="13"/>
  <c r="BL59" i="13" s="1"/>
  <c r="BN45" i="13"/>
  <c r="BP45" i="13"/>
  <c r="BR45" i="13"/>
  <c r="BT45" i="13"/>
  <c r="BT59" i="13" s="1"/>
  <c r="BV45" i="13"/>
  <c r="BX45" i="13"/>
  <c r="BZ45" i="13"/>
  <c r="CB45" i="13"/>
  <c r="CB59" i="13" s="1"/>
  <c r="CD45" i="13"/>
  <c r="CF45" i="13"/>
  <c r="C46" i="13"/>
  <c r="E46" i="13"/>
  <c r="G46" i="13"/>
  <c r="I46" i="13"/>
  <c r="K46" i="13"/>
  <c r="M46" i="13"/>
  <c r="O46" i="13"/>
  <c r="Q46" i="13"/>
  <c r="S46" i="13"/>
  <c r="U46" i="13"/>
  <c r="W46" i="13"/>
  <c r="Y46" i="13"/>
  <c r="AA46" i="13"/>
  <c r="AC46" i="13"/>
  <c r="AE46" i="13"/>
  <c r="AG46" i="13"/>
  <c r="AI46" i="13"/>
  <c r="AK46" i="13"/>
  <c r="AM46" i="13"/>
  <c r="AO46" i="13"/>
  <c r="AQ46" i="13"/>
  <c r="AS46" i="13"/>
  <c r="AU46" i="13"/>
  <c r="AW46" i="13"/>
  <c r="AY46" i="13"/>
  <c r="BA46" i="13"/>
  <c r="BC46" i="13"/>
  <c r="BE46" i="13"/>
  <c r="BG46" i="13"/>
  <c r="BI46" i="13"/>
  <c r="BK46" i="13"/>
  <c r="BM46" i="13"/>
  <c r="BO46" i="13"/>
  <c r="BQ46" i="13"/>
  <c r="BS46" i="13"/>
  <c r="BU46" i="13"/>
  <c r="BW46" i="13"/>
  <c r="BY46" i="13"/>
  <c r="CA46" i="13"/>
  <c r="CC46" i="13"/>
  <c r="CE46" i="13"/>
  <c r="CG46" i="13"/>
  <c r="F47" i="13"/>
  <c r="J47" i="13"/>
  <c r="N47" i="13"/>
  <c r="R47" i="13"/>
  <c r="V47" i="13"/>
  <c r="Z47" i="13"/>
  <c r="AD47" i="13"/>
  <c r="AH47" i="13"/>
  <c r="AL47" i="13"/>
  <c r="AP47" i="13"/>
  <c r="AT47" i="13"/>
  <c r="AX47" i="13"/>
  <c r="BB47" i="13"/>
  <c r="BF47" i="13"/>
  <c r="BJ47" i="13"/>
  <c r="BN47" i="13"/>
  <c r="BR47" i="13"/>
  <c r="BV47" i="13"/>
  <c r="BZ47" i="13"/>
  <c r="CD47" i="13"/>
  <c r="CH47" i="13"/>
  <c r="Y48" i="13"/>
  <c r="AC48" i="13"/>
  <c r="AG48" i="13"/>
  <c r="AK48" i="13"/>
  <c r="AO48" i="13"/>
  <c r="AS48" i="13"/>
  <c r="AW48" i="13"/>
  <c r="BA48" i="13"/>
  <c r="BE48" i="13"/>
  <c r="BI48" i="13"/>
  <c r="BM48" i="13"/>
  <c r="BQ48" i="13"/>
  <c r="BU48" i="13"/>
  <c r="BY48" i="13"/>
  <c r="CC48" i="13"/>
  <c r="CG48" i="13"/>
  <c r="D49" i="13"/>
  <c r="H49" i="13"/>
  <c r="L49" i="13"/>
  <c r="P49" i="13"/>
  <c r="T49" i="13"/>
  <c r="X49" i="13"/>
  <c r="AB49" i="13"/>
  <c r="AF49" i="13"/>
  <c r="AJ49" i="13"/>
  <c r="AN49" i="13"/>
  <c r="AR49" i="13"/>
  <c r="AV49" i="13"/>
  <c r="AZ49" i="13"/>
  <c r="BD49" i="13"/>
  <c r="BH49" i="13"/>
  <c r="BL49" i="13"/>
  <c r="BP49" i="13"/>
  <c r="BT49" i="13"/>
  <c r="BX49" i="13"/>
  <c r="CB49" i="13"/>
  <c r="CF49" i="13"/>
  <c r="G50" i="13"/>
  <c r="K50" i="13"/>
  <c r="O50" i="13"/>
  <c r="S50" i="13"/>
  <c r="W50" i="13"/>
  <c r="AA50" i="13"/>
  <c r="AE50" i="13"/>
  <c r="AI50" i="13"/>
  <c r="AM50" i="13"/>
  <c r="AQ50" i="13"/>
  <c r="AU50" i="13"/>
  <c r="AY50" i="13"/>
  <c r="BC50" i="13"/>
  <c r="BG50" i="13"/>
  <c r="BK50" i="13"/>
  <c r="BO50" i="13"/>
  <c r="BS50" i="13"/>
  <c r="BW50" i="13"/>
  <c r="CA50" i="13"/>
  <c r="CE50" i="13"/>
  <c r="CI50" i="13"/>
  <c r="V51" i="13"/>
  <c r="Z51" i="13"/>
  <c r="AD51" i="13"/>
  <c r="AH51" i="13"/>
  <c r="AL51" i="13"/>
  <c r="AP51" i="13"/>
  <c r="AT51" i="13"/>
  <c r="AX51" i="13"/>
  <c r="BB51" i="13"/>
  <c r="BF51" i="13"/>
  <c r="BJ51" i="13"/>
  <c r="BN51" i="13"/>
  <c r="BR51" i="13"/>
  <c r="BV51" i="13"/>
  <c r="BZ51" i="13"/>
  <c r="CD51" i="13"/>
  <c r="CH51" i="13"/>
  <c r="U52" i="13"/>
  <c r="Y52" i="13"/>
  <c r="AC52" i="13"/>
  <c r="AG52" i="13"/>
  <c r="AK52" i="13"/>
  <c r="AO52" i="13"/>
  <c r="AS52" i="13"/>
  <c r="AW52" i="13"/>
  <c r="BA52" i="13"/>
  <c r="BE52" i="13"/>
  <c r="BI52" i="13"/>
  <c r="BM52" i="13"/>
  <c r="BQ52" i="13"/>
  <c r="BU52" i="13"/>
  <c r="BY52" i="13"/>
  <c r="CC52" i="13"/>
  <c r="CG52" i="13"/>
  <c r="D53" i="13"/>
  <c r="H53" i="13"/>
  <c r="L53" i="13"/>
  <c r="P53" i="13"/>
  <c r="T53" i="13"/>
  <c r="X53" i="13"/>
  <c r="AB53" i="13"/>
  <c r="AF53" i="13"/>
  <c r="AJ53" i="13"/>
  <c r="AN53" i="13"/>
  <c r="AR53" i="13"/>
  <c r="AV53" i="13"/>
  <c r="AZ53" i="13"/>
  <c r="BD53" i="13"/>
  <c r="BH53" i="13"/>
  <c r="BP53" i="13"/>
  <c r="BX53" i="13"/>
  <c r="CF53" i="13"/>
  <c r="G54" i="13"/>
  <c r="O54" i="13"/>
  <c r="W54" i="13"/>
  <c r="AE54" i="13"/>
  <c r="AM54" i="13"/>
  <c r="AU54" i="13"/>
  <c r="BC54" i="13"/>
  <c r="BK54" i="13"/>
  <c r="BS54" i="13"/>
  <c r="CA54" i="13"/>
  <c r="CI54" i="13"/>
  <c r="J55" i="13"/>
  <c r="R55" i="13"/>
  <c r="Z55" i="13"/>
  <c r="AH55" i="13"/>
  <c r="AP55" i="13"/>
  <c r="AX55" i="13"/>
  <c r="BF55" i="13"/>
  <c r="BN55" i="13"/>
  <c r="BV55" i="13"/>
  <c r="CD55" i="13"/>
  <c r="E56" i="13"/>
  <c r="M56" i="13"/>
  <c r="U56" i="13"/>
  <c r="AC56" i="13"/>
  <c r="AK56" i="13"/>
  <c r="AS56" i="13"/>
  <c r="BA56" i="13"/>
  <c r="BJ56" i="13"/>
  <c r="BZ56" i="13"/>
  <c r="I57" i="13"/>
  <c r="Y57" i="13"/>
  <c r="AO57" i="13"/>
  <c r="BE57" i="13"/>
  <c r="CI57" i="13"/>
  <c r="BJ58" i="13"/>
  <c r="CF59" i="13" l="1"/>
  <c r="BP59" i="13"/>
  <c r="AZ59" i="13"/>
  <c r="AB59" i="13"/>
  <c r="L59" i="13"/>
  <c r="D59" i="13"/>
  <c r="CG59" i="13"/>
  <c r="BY59" i="13"/>
  <c r="BQ59" i="13"/>
  <c r="BI59" i="13"/>
  <c r="BA59" i="13"/>
  <c r="AS59" i="13"/>
  <c r="AK59" i="13"/>
  <c r="AC59" i="13"/>
  <c r="U59" i="13"/>
  <c r="M59" i="13"/>
  <c r="E59" i="13"/>
  <c r="BX59" i="13"/>
  <c r="BH59" i="13"/>
  <c r="AR59" i="13"/>
  <c r="AJ59" i="13"/>
  <c r="T59" i="13"/>
  <c r="CC59" i="13"/>
  <c r="BU59" i="13"/>
  <c r="BM59" i="13"/>
  <c r="BE59" i="13"/>
  <c r="AW59" i="13"/>
  <c r="AO59" i="13"/>
  <c r="AG59" i="13"/>
  <c r="Y59" i="13"/>
  <c r="Q59" i="13"/>
  <c r="I59" i="13"/>
  <c r="CD59" i="13"/>
  <c r="BZ59" i="13"/>
  <c r="BV59" i="13"/>
  <c r="BR59" i="13"/>
  <c r="BN59" i="13"/>
  <c r="BJ59" i="13"/>
  <c r="BF59" i="13"/>
  <c r="BB59" i="13"/>
  <c r="AX59" i="13"/>
  <c r="AT59" i="13"/>
  <c r="AP59" i="13"/>
  <c r="AL59" i="13"/>
  <c r="AH59" i="13"/>
  <c r="AD59" i="13"/>
  <c r="Z59" i="13"/>
  <c r="V59" i="13"/>
  <c r="R59" i="13"/>
  <c r="N59" i="13"/>
  <c r="J59" i="13"/>
  <c r="F59" i="13"/>
  <c r="CI59" i="13"/>
  <c r="CE59" i="13"/>
  <c r="CA59" i="13"/>
  <c r="BW59" i="13"/>
  <c r="BS59" i="13"/>
  <c r="BO59" i="13"/>
  <c r="BK59" i="13"/>
  <c r="BG59" i="13"/>
  <c r="BC59" i="13"/>
  <c r="AY59" i="13"/>
  <c r="AU59" i="13"/>
  <c r="AQ59" i="13"/>
  <c r="AM59" i="13"/>
  <c r="AI59" i="13"/>
  <c r="AE59" i="13"/>
  <c r="AA59" i="13"/>
  <c r="W59" i="13"/>
  <c r="S59" i="13"/>
  <c r="O59" i="13"/>
  <c r="K59" i="13"/>
  <c r="G59" i="13"/>
  <c r="C59" i="13"/>
</calcChain>
</file>

<file path=xl/sharedStrings.xml><?xml version="1.0" encoding="utf-8"?>
<sst xmlns="http://schemas.openxmlformats.org/spreadsheetml/2006/main" count="432" uniqueCount="193">
  <si>
    <t>Eurostat</t>
  </si>
  <si>
    <t xml:space="preserve"> </t>
  </si>
  <si>
    <t>III</t>
  </si>
  <si>
    <t>I</t>
  </si>
  <si>
    <t>II</t>
  </si>
  <si>
    <t>IV</t>
  </si>
  <si>
    <t>Full description</t>
  </si>
  <si>
    <t>Unit</t>
  </si>
  <si>
    <t>Source</t>
  </si>
  <si>
    <t>Indicator</t>
  </si>
  <si>
    <t>Core inflation</t>
  </si>
  <si>
    <t>Average wage</t>
  </si>
  <si>
    <t>Unemployment rate</t>
  </si>
  <si>
    <t>Employment rate</t>
  </si>
  <si>
    <t>Vacancies</t>
  </si>
  <si>
    <t>Capacity utilization</t>
  </si>
  <si>
    <t>Demand in construction</t>
  </si>
  <si>
    <t>Demand in industry</t>
  </si>
  <si>
    <t>Demand in services</t>
  </si>
  <si>
    <t>Economic sentiment</t>
  </si>
  <si>
    <t>Construction survey: 'insufficient demand' as the main factor limiting building activity</t>
  </si>
  <si>
    <t>Industry survey: 'insufficient demand' as the main factor currently limiting production</t>
  </si>
  <si>
    <t>Services survey: 'insufficient demand' as the main factor currently limiting business</t>
  </si>
  <si>
    <t>Current level of capacity utilization in manufacturing industry</t>
  </si>
  <si>
    <t>HICP excluding energy, food, alcohol and tobacco</t>
  </si>
  <si>
    <t>Average monthly gross wages, average of economic activities</t>
  </si>
  <si>
    <t>Unemployment rate, population aged 15-74</t>
  </si>
  <si>
    <t>Employment rate, population aged 15-74</t>
  </si>
  <si>
    <t>Number of job vacancies, economic activities total</t>
  </si>
  <si>
    <t>Economic Sentiment Indicator, composite indicator made up of five sectoral confidence indicators</t>
  </si>
  <si>
    <t>%, seasonally adjusted</t>
  </si>
  <si>
    <t>% change y-o-y, quarter = 3 month average</t>
  </si>
  <si>
    <t>% change y-o-y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</si>
  <si>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</si>
  <si>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</si>
  <si>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</si>
  <si>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</si>
  <si>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</si>
  <si>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</si>
  <si>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</si>
  <si>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</si>
  <si>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</si>
  <si>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</si>
  <si>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</si>
  <si>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</si>
  <si>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</si>
  <si>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</si>
  <si>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</si>
  <si>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</si>
  <si>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</si>
  <si>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</si>
  <si>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</si>
  <si>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</si>
  <si>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</si>
  <si>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</si>
  <si>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</si>
  <si>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</si>
  <si>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</si>
  <si>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</si>
  <si>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</si>
  <si>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</si>
  <si>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</si>
  <si>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</si>
  <si>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</si>
  <si>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</si>
  <si>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</si>
  <si>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</si>
  <si>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</si>
  <si>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</si>
  <si>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</si>
  <si>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</si>
  <si>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</si>
  <si>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</si>
  <si>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</si>
  <si>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</si>
  <si>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</si>
  <si>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</si>
  <si>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</si>
  <si>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</si>
  <si>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</si>
  <si>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</si>
  <si>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</si>
  <si>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</si>
  <si>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</si>
  <si>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</si>
  <si>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</si>
  <si>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</si>
  <si>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</si>
  <si>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</si>
  <si>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</si>
  <si>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mean</t>
  </si>
  <si>
    <t>variance</t>
  </si>
  <si>
    <t>st. deviation</t>
  </si>
  <si>
    <t>Composite indicator</t>
  </si>
  <si>
    <t>Table 1</t>
  </si>
  <si>
    <t>Table 2</t>
  </si>
  <si>
    <t>Table 3</t>
  </si>
  <si>
    <t>Table 4</t>
  </si>
  <si>
    <t>Statistics Latvia</t>
  </si>
  <si>
    <t>http://appsso.eurostat.ec.europa.eu/nui/show.do?dataset=prc_hicp_manr&amp;lang=en</t>
  </si>
  <si>
    <t>Level, quarter = 3 month average</t>
  </si>
  <si>
    <t>2018Q2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</si>
  <si>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</si>
  <si>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</si>
  <si>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</si>
  <si>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</si>
  <si>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</si>
  <si>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</si>
  <si>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</si>
  <si>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</si>
  <si>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</si>
  <si>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</si>
  <si>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</si>
  <si>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</si>
  <si>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</si>
  <si>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</si>
  <si>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</si>
  <si>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</si>
  <si>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Direct source</t>
  </si>
  <si>
    <t>Pamatinflācija</t>
  </si>
  <si>
    <t>Vidējā alga</t>
  </si>
  <si>
    <t>Bezdarba līmenis</t>
  </si>
  <si>
    <t>Nodarbinātības līmenis</t>
  </si>
  <si>
    <t>Vakances</t>
  </si>
  <si>
    <t>Jaudu noslodze</t>
  </si>
  <si>
    <t>Ekonomikas sentiments</t>
  </si>
  <si>
    <t>Rādītājs</t>
  </si>
  <si>
    <t>n</t>
  </si>
  <si>
    <t>Tirdzniecības bilance</t>
  </si>
  <si>
    <t>Tekošā konta bilance</t>
  </si>
  <si>
    <t>Mājokļu cenas</t>
  </si>
  <si>
    <t>Trade balance</t>
  </si>
  <si>
    <t>Current account balance</t>
  </si>
  <si>
    <t>House price index</t>
  </si>
  <si>
    <t>Current account</t>
  </si>
  <si>
    <t>Total, at the end of each quarter</t>
  </si>
  <si>
    <t>2018Q3</t>
  </si>
  <si>
    <t>2018Q4</t>
  </si>
  <si>
    <t>% of employed to the total population of the same age group</t>
  </si>
  <si>
    <t>Pieprasījums būvniecības nozarē</t>
  </si>
  <si>
    <t>Pieprasījums apstrādes rūpniecības nozarē</t>
  </si>
  <si>
    <t>Pieprasījums pakalpojumu nozarēs</t>
  </si>
  <si>
    <t>% of enterprises, quarter = 3 month average</t>
  </si>
  <si>
    <t>% of enterprises, 4 quarters = 4 times a year</t>
  </si>
  <si>
    <t>Exports and imports by grouping of countries</t>
  </si>
  <si>
    <t>% of GDP, seasonally unadjusted</t>
  </si>
  <si>
    <t>% of active population, seasonally adjusted</t>
  </si>
  <si>
    <t>Bank of Latvia</t>
  </si>
  <si>
    <t>https://statdb.bank.lv/lb/Data.aspx?id=200</t>
  </si>
  <si>
    <t>House price</t>
  </si>
  <si>
    <t>Value of loans granted to the non-financial residents</t>
  </si>
  <si>
    <t>https://statdb.bank.lv/lb/Data.aspx?id=224</t>
  </si>
  <si>
    <t>Credits (non-financial residents)</t>
  </si>
  <si>
    <t>coef.</t>
  </si>
  <si>
    <t>Credit (non-financial residents)</t>
  </si>
  <si>
    <t>Kreditēšana (nefinanšu rezidenti)</t>
  </si>
  <si>
    <t>Saliktais indekss</t>
  </si>
  <si>
    <t>Instructions</t>
  </si>
  <si>
    <t>Instrukcija</t>
  </si>
  <si>
    <t xml:space="preserve">1. Datu sērijām tiek aprēķināta vidējā vērtība, dispersija un </t>
  </si>
  <si>
    <t>standartnovirze.</t>
  </si>
  <si>
    <t xml:space="preserve">2. Dati tiek normalizēti, atņemot vidējo vērtību un dalot ar </t>
  </si>
  <si>
    <t>3. Izmantojot nosacīto formatējumu, datu lauki tiek iekrāsoti,</t>
  </si>
  <si>
    <t>no mazākās līdz augstākai vērtībai ap ilgtermiņa vidējo.</t>
  </si>
  <si>
    <t xml:space="preserve">1. Calculate the mean, variance, and standard deviation of </t>
  </si>
  <si>
    <t>each data series.</t>
  </si>
  <si>
    <t>2. Normalise the data by substracting the mean and dividing</t>
  </si>
  <si>
    <t>standartnovirzi (4.tabula).</t>
  </si>
  <si>
    <t>by standard deviation (Table 4).</t>
  </si>
  <si>
    <t>3. Use Conditional Formating → New rule → 3-Color Scale from</t>
  </si>
  <si>
    <t>lowest to highest value to color the cells.</t>
  </si>
  <si>
    <t>2019Q1</t>
  </si>
  <si>
    <t>2019Q2</t>
  </si>
  <si>
    <t>2019Q3</t>
  </si>
  <si>
    <t>2019Q4</t>
  </si>
  <si>
    <t>2020Q1</t>
  </si>
  <si>
    <t>2020Q3</t>
  </si>
  <si>
    <t>2020Q2</t>
  </si>
  <si>
    <t>2020Q4</t>
  </si>
  <si>
    <t>Strādājošo mēneša vidējā darba samaksa un mediāna - Bruto/ Neto, Sektors, Rādītāji, Eiro, pārmaiņas un Laika periods. (stat.gov.lv)</t>
  </si>
  <si>
    <t>Eurostat - Data Explorer (europa.eu)</t>
  </si>
  <si>
    <t>Nodarbinātie un nodarbinātības līmenis pa vecuma grupām un pēc dzimuma | Oficiālās statistikas portāls</t>
  </si>
  <si>
    <t>Brīvās darbvietas pa darbības veidiem ceturkšņa beigās | Oficiālās statistikas portāls</t>
  </si>
  <si>
    <t>Saimniecisko darbību ierobežojošie faktori būvniecībā pēc darbības veida (procentos no apsekoto uzņēmumu skaita) - Ierobežojošie faktori, Darbības veids (NACE 2.red.) un Laika periods. (stat.gov.lv)</t>
  </si>
  <si>
    <t>Ražošanu ierobežojošie faktori apstrādes rūpniecībā pa uzņēmumu lieluma grupām un pēc ražošanas pamatgrupējuma (procentos no apsekoto uzņēmumu skaita) - Ierobežojošie faktori, Uzņēmumu lieluma grupa un ražošanas pamatgrupējums un Laika periods. (stat.gov.lv)</t>
  </si>
  <si>
    <t>Saimniecisko darbību ierobežojošie faktori pakalpojumu sektorā (procentos no apsekoto uzņēmumu skaita) | Oficiālās statistikas portāls</t>
  </si>
  <si>
    <t>Ekonomikas sentimenta rādītājs (ilgtermiņa vidējais = 100) - Laika periods. (stat.gov.lv)</t>
  </si>
  <si>
    <t>Iekšzemes kopprodukta izlietojums (tūkst. eiro) - Koriģēšana, Vērtības, Rādītāji un Laika periods. (stat.gov.lv)</t>
  </si>
  <si>
    <t>https://stat.gov.lv/lv/statistikas-temas/tirdznieciba-pakalpojumi/areja-tirdznieciba/tabulas/atd100c-eksports-un-imports</t>
  </si>
  <si>
    <t>Mājokļa cenu indekss un pārmaiņas - Grupa, Rādītāji un Laika periods. (stat.gov.lv)</t>
  </si>
  <si>
    <t>2021Q1</t>
  </si>
  <si>
    <t>Latvijas ekonomikas siltuma karte, 2000.-2021.(q1)</t>
  </si>
  <si>
    <t>Latvian economy cycle heatmap, 2000-2021 (q1)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</si>
</sst>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;;;"/>
    <numFmt numFmtId="167" formatCode="0.000"/>
    <numFmt numFmtId="168" formatCode="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.5"/>
      <color theme="0" tint="-0.499984740745262"/>
      <name val="Calibri"/>
      <family val="2"/>
      <charset val="186"/>
      <scheme val="minor"/>
    </font>
    <font>
      <b/>
      <sz val="10.5"/>
      <color rgb="FF0070C0"/>
      <name val="Calibri"/>
      <family val="2"/>
      <charset val="186"/>
      <scheme val="minor"/>
    </font>
    <font>
      <i/>
      <sz val="10.5"/>
      <color theme="1"/>
      <name val="Calibri"/>
      <family val="2"/>
      <scheme val="minor"/>
    </font>
    <font>
      <sz val="10.5"/>
      <color theme="0" tint="-0.499984740745262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rgb="FF0070C0"/>
      <name val="Calibri"/>
      <family val="2"/>
      <scheme val="minor"/>
    </font>
    <font>
      <sz val="10.5"/>
      <color rgb="FF0070C0"/>
      <name val="Calibri"/>
      <family val="2"/>
      <charset val="186"/>
      <scheme val="minor"/>
    </font>
    <font>
      <i/>
      <sz val="10.5"/>
      <color rgb="FFFF0000"/>
      <name val="Calibri"/>
      <family val="2"/>
      <charset val="186"/>
      <scheme val="minor"/>
    </font>
    <font>
      <b/>
      <sz val="10.5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sz val="10.5"/>
      <name val="Calibri"/>
      <family val="2"/>
      <charset val="186"/>
      <scheme val="minor"/>
    </font>
    <font>
      <b/>
      <sz val="10.5"/>
      <color theme="1"/>
      <name val="Calibri"/>
      <family val="2"/>
      <scheme val="minor"/>
    </font>
    <font>
      <b/>
      <sz val="10.5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6" fillId="2" borderId="0" xfId="0" applyFont="1" applyFill="1" applyAlignment="1">
      <alignment horizontal="center"/>
    </xf>
    <xf numFmtId="0" fontId="12" fillId="4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13" fillId="2" borderId="0" xfId="2" applyFill="1"/>
    <xf numFmtId="0" fontId="0" fillId="4" borderId="1" xfId="0" applyFill="1" applyBorder="1"/>
    <xf numFmtId="0" fontId="2" fillId="5" borderId="0" xfId="0" applyFont="1" applyFill="1"/>
    <xf numFmtId="0" fontId="13" fillId="5" borderId="0" xfId="2" applyFill="1"/>
    <xf numFmtId="0" fontId="0" fillId="2" borderId="0" xfId="0" applyFill="1"/>
    <xf numFmtId="0" fontId="3" fillId="2" borderId="0" xfId="0" applyFont="1" applyFill="1" applyBorder="1"/>
    <xf numFmtId="0" fontId="3" fillId="5" borderId="0" xfId="0" applyFont="1" applyFill="1"/>
    <xf numFmtId="0" fontId="3" fillId="5" borderId="0" xfId="0" applyFont="1" applyFill="1" applyBorder="1"/>
    <xf numFmtId="0" fontId="0" fillId="5" borderId="0" xfId="0" applyFill="1"/>
    <xf numFmtId="0" fontId="4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5" fillId="5" borderId="0" xfId="0" applyFont="1" applyFill="1"/>
    <xf numFmtId="164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5" fillId="5" borderId="0" xfId="0" applyFont="1" applyFill="1"/>
    <xf numFmtId="0" fontId="7" fillId="5" borderId="0" xfId="0" applyFont="1" applyFill="1"/>
    <xf numFmtId="164" fontId="7" fillId="5" borderId="0" xfId="0" applyNumberFormat="1" applyFont="1" applyFill="1" applyAlignment="1">
      <alignment horizontal="center"/>
    </xf>
    <xf numFmtId="1" fontId="7" fillId="5" borderId="0" xfId="0" applyNumberFormat="1" applyFont="1" applyFill="1" applyAlignment="1">
      <alignment horizontal="center"/>
    </xf>
    <xf numFmtId="0" fontId="2" fillId="5" borderId="0" xfId="0" applyFont="1" applyFill="1" applyBorder="1"/>
    <xf numFmtId="164" fontId="2" fillId="5" borderId="0" xfId="0" applyNumberFormat="1" applyFont="1" applyFill="1" applyBorder="1" applyAlignment="1">
      <alignment horizontal="center"/>
    </xf>
    <xf numFmtId="0" fontId="3" fillId="5" borderId="2" xfId="0" applyFont="1" applyFill="1" applyBorder="1"/>
    <xf numFmtId="164" fontId="2" fillId="5" borderId="2" xfId="0" applyNumberFormat="1" applyFont="1" applyFill="1" applyBorder="1" applyAlignment="1">
      <alignment horizontal="center"/>
    </xf>
    <xf numFmtId="0" fontId="11" fillId="5" borderId="0" xfId="0" applyFont="1" applyFill="1"/>
    <xf numFmtId="0" fontId="9" fillId="5" borderId="0" xfId="0" applyFont="1" applyFill="1"/>
    <xf numFmtId="0" fontId="10" fillId="5" borderId="0" xfId="0" applyFont="1" applyFill="1"/>
    <xf numFmtId="0" fontId="12" fillId="5" borderId="0" xfId="0" applyFont="1" applyFill="1" applyBorder="1"/>
    <xf numFmtId="0" fontId="2" fillId="5" borderId="0" xfId="0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right"/>
    </xf>
    <xf numFmtId="0" fontId="8" fillId="5" borderId="0" xfId="0" applyFont="1" applyFill="1" applyBorder="1"/>
    <xf numFmtId="0" fontId="7" fillId="5" borderId="0" xfId="0" applyFont="1" applyFill="1" applyBorder="1"/>
    <xf numFmtId="0" fontId="16" fillId="3" borderId="0" xfId="0" applyFont="1" applyFill="1"/>
    <xf numFmtId="0" fontId="17" fillId="5" borderId="0" xfId="0" applyFont="1" applyFill="1"/>
    <xf numFmtId="0" fontId="17" fillId="5" borderId="0" xfId="0" applyFont="1" applyFill="1" applyBorder="1"/>
    <xf numFmtId="0" fontId="17" fillId="5" borderId="0" xfId="0" applyFont="1" applyFill="1" applyAlignment="1">
      <alignment horizontal="center"/>
    </xf>
    <xf numFmtId="166" fontId="17" fillId="5" borderId="0" xfId="0" applyNumberFormat="1" applyFont="1" applyFill="1" applyBorder="1" applyAlignment="1">
      <alignment horizontal="center"/>
    </xf>
    <xf numFmtId="0" fontId="18" fillId="5" borderId="0" xfId="0" applyFont="1" applyFill="1"/>
    <xf numFmtId="0" fontId="17" fillId="0" borderId="0" xfId="0" applyFont="1" applyFill="1"/>
    <xf numFmtId="164" fontId="19" fillId="6" borderId="0" xfId="3" applyNumberFormat="1" applyAlignment="1">
      <alignment horizontal="center"/>
    </xf>
    <xf numFmtId="1" fontId="19" fillId="6" borderId="0" xfId="3" applyNumberFormat="1" applyAlignment="1">
      <alignment horizontal="center"/>
    </xf>
    <xf numFmtId="1" fontId="19" fillId="6" borderId="0" xfId="3" applyNumberFormat="1" applyAlignment="1">
      <alignment horizontal="right"/>
    </xf>
    <xf numFmtId="164" fontId="2" fillId="5" borderId="0" xfId="0" applyNumberFormat="1" applyFont="1" applyFill="1"/>
    <xf numFmtId="2" fontId="2" fillId="5" borderId="2" xfId="0" applyNumberFormat="1" applyFont="1" applyFill="1" applyBorder="1" applyAlignment="1">
      <alignment horizontal="center"/>
    </xf>
    <xf numFmtId="168" fontId="2" fillId="5" borderId="0" xfId="0" applyNumberFormat="1" applyFont="1" applyFill="1" applyAlignment="1">
      <alignment horizontal="center"/>
    </xf>
    <xf numFmtId="168" fontId="2" fillId="5" borderId="0" xfId="0" applyNumberFormat="1" applyFont="1" applyFill="1" applyBorder="1" applyAlignment="1">
      <alignment horizontal="center"/>
    </xf>
    <xf numFmtId="167" fontId="2" fillId="5" borderId="2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 vertical="center"/>
    </xf>
    <xf numFmtId="0" fontId="17" fillId="5" borderId="3" xfId="0" applyFont="1" applyFill="1" applyBorder="1"/>
    <xf numFmtId="164" fontId="2" fillId="5" borderId="0" xfId="0" applyNumberFormat="1" applyFont="1" applyFill="1" applyAlignment="1">
      <alignment horizontal="center" vertical="center"/>
    </xf>
    <xf numFmtId="164" fontId="2" fillId="5" borderId="0" xfId="0" applyNumberFormat="1" applyFont="1" applyFill="1" applyBorder="1" applyAlignment="1">
      <alignment horizontal="center" vertical="center"/>
    </xf>
    <xf numFmtId="165" fontId="2" fillId="5" borderId="0" xfId="0" applyNumberFormat="1" applyFont="1" applyFill="1"/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1" fillId="0" borderId="0" xfId="4" applyFont="1" applyFill="1" applyAlignment="1">
      <alignment horizontal="center"/>
    </xf>
    <xf numFmtId="3" fontId="21" fillId="0" borderId="0" xfId="4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164" fontId="21" fillId="0" borderId="0" xfId="4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" fontId="2" fillId="5" borderId="0" xfId="0" applyNumberFormat="1" applyFont="1" applyFill="1" applyAlignment="1">
      <alignment horizontal="center"/>
    </xf>
    <xf numFmtId="1" fontId="2" fillId="5" borderId="0" xfId="0" applyNumberFormat="1" applyFont="1" applyFill="1" applyAlignment="1">
      <alignment horizontal="center" vertical="center"/>
    </xf>
    <xf numFmtId="164" fontId="3" fillId="5" borderId="0" xfId="0" applyNumberFormat="1" applyFont="1" applyFill="1" applyAlignment="1">
      <alignment horizontal="center"/>
    </xf>
    <xf numFmtId="0" fontId="13" fillId="0" borderId="0" xfId="2"/>
    <xf numFmtId="0" fontId="13" fillId="0" borderId="0" xfId="2" applyFill="1" applyProtection="1"/>
    <xf numFmtId="1" fontId="0" fillId="0" borderId="0" xfId="0" applyNumberFormat="1" applyFill="1" applyAlignment="1">
      <alignment horizontal="center"/>
    </xf>
    <xf numFmtId="2" fontId="0" fillId="0" borderId="0" xfId="0" applyNumberFormat="1"/>
    <xf numFmtId="1" fontId="2" fillId="5" borderId="0" xfId="0" applyNumberFormat="1" applyFont="1" applyFill="1" applyAlignment="1"/>
    <xf numFmtId="0" fontId="3" fillId="0" borderId="0" xfId="0" applyFont="1" applyFill="1"/>
    <xf numFmtId="0" fontId="22" fillId="0" borderId="0" xfId="4" applyFont="1" applyFill="1"/>
    <xf numFmtId="165" fontId="2" fillId="0" borderId="0" xfId="0" applyNumberFormat="1" applyFont="1" applyFill="1"/>
    <xf numFmtId="164" fontId="2" fillId="0" borderId="0" xfId="0" applyNumberFormat="1" applyFont="1" applyFill="1"/>
    <xf numFmtId="166" fontId="2" fillId="5" borderId="0" xfId="0" applyNumberFormat="1" applyFont="1" applyFill="1" applyAlignment="1">
      <alignment horizontal="center"/>
    </xf>
    <xf numFmtId="166" fontId="2" fillId="5" borderId="0" xfId="0" applyNumberFormat="1" applyFont="1" applyFill="1" applyAlignment="1">
      <alignment horizontal="center" vertical="center"/>
    </xf>
    <xf numFmtId="166" fontId="2" fillId="5" borderId="0" xfId="0" applyNumberFormat="1" applyFont="1" applyFill="1"/>
    <xf numFmtId="166" fontId="2" fillId="5" borderId="0" xfId="0" applyNumberFormat="1" applyFont="1" applyFill="1" applyBorder="1"/>
    <xf numFmtId="166" fontId="2" fillId="5" borderId="0" xfId="0" applyNumberFormat="1" applyFont="1" applyFill="1" applyBorder="1" applyAlignment="1">
      <alignment horizontal="center" vertical="center"/>
    </xf>
    <xf numFmtId="166" fontId="2" fillId="5" borderId="0" xfId="0" applyNumberFormat="1" applyFont="1" applyFill="1" applyBorder="1" applyAlignment="1">
      <alignment horizontal="center"/>
    </xf>
    <xf numFmtId="166" fontId="2" fillId="5" borderId="2" xfId="0" applyNumberFormat="1" applyFont="1" applyFill="1" applyBorder="1" applyAlignment="1">
      <alignment horizontal="center"/>
    </xf>
    <xf numFmtId="0" fontId="16" fillId="0" borderId="0" xfId="0" applyFont="1" applyFill="1"/>
    <xf numFmtId="1" fontId="2" fillId="5" borderId="0" xfId="0" applyNumberFormat="1" applyFont="1" applyFill="1" applyAlignment="1">
      <alignment horizontal="left"/>
    </xf>
    <xf numFmtId="0" fontId="17" fillId="5" borderId="0" xfId="0" applyFont="1" applyFill="1" applyBorder="1" applyAlignment="1">
      <alignment horizontal="left"/>
    </xf>
    <xf numFmtId="1" fontId="17" fillId="5" borderId="0" xfId="0" applyNumberFormat="1" applyFont="1" applyFill="1" applyAlignment="1">
      <alignment horizontal="left"/>
    </xf>
  </cellXfs>
  <cellStyles count="5">
    <cellStyle name="Bad" xfId="4" builtinId="27"/>
    <cellStyle name="Good" xfId="3" builtinId="26"/>
    <cellStyle name="Hyperlink" xfId="2" builtinId="8"/>
    <cellStyle name="Normaallaad 2" xfId="1" xr:uid="{00000000-0005-0000-0000-000003000000}"/>
    <cellStyle name="Normal" xfId="0" builtinId="0"/>
  </cellStyles>
  <dxfs count="0"/>
  <tableStyles count="0" defaultTableStyle="TableStyleMedium2" defaultPivotStyle="PivotStyleMedium9"/>
  <colors>
    <mruColors>
      <color rgb="FFFEECE2"/>
      <color rgb="FFFF6600"/>
      <color rgb="FF00FF00"/>
      <color rgb="FFFF944B"/>
      <color rgb="FFFFB27D"/>
      <color rgb="FFD96709"/>
      <color rgb="FFFFFFFF"/>
      <color rgb="FFD80A0F"/>
      <color rgb="FFFFFFCC"/>
      <color rgb="FF419D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psso.eurostat.ec.europa.eu/nui/submitViewTableAction.do" TargetMode="External"/><Relationship Id="rId13" Type="http://schemas.openxmlformats.org/officeDocument/2006/relationships/hyperlink" Target="http://data.csb.gov.lv/pxweb/en/ekfin/ekfin__PCI__isterm/PC070c.px/?rxid=6566fef6-07dc-4eff-a946-933dbfd593ce" TargetMode="External"/><Relationship Id="rId18" Type="http://schemas.openxmlformats.org/officeDocument/2006/relationships/hyperlink" Target="http://appsso.eurostat.ec.europa.eu/nui/show.do?dataset=prc_hicp_manr&amp;lang=en" TargetMode="External"/><Relationship Id="rId26" Type="http://schemas.openxmlformats.org/officeDocument/2006/relationships/hyperlink" Target="https://stat.gov.lv/lv/statistikas-temas/valsts-ekonomika/konjunktura/tabulas/krp030m-saimniecisko-darbibu-ierobezojosie" TargetMode="External"/><Relationship Id="rId3" Type="http://schemas.openxmlformats.org/officeDocument/2006/relationships/hyperlink" Target="http://data1.csb.gov.lv/pxweb/lv/ekfin/ekfin__konjunkt__isterm/KR010m.px/?rxid=377d7f37-d756-4aed-8a3a-8dbe8a39c6ab" TargetMode="External"/><Relationship Id="rId21" Type="http://schemas.openxmlformats.org/officeDocument/2006/relationships/hyperlink" Target="https://stat.gov.lv/lv/statistikas-temas/darbs/nodarbinatiba/tabulas/nbl020c-nodarbinatie-un-nodarbinatibas-limenis-pa" TargetMode="External"/><Relationship Id="rId7" Type="http://schemas.openxmlformats.org/officeDocument/2006/relationships/hyperlink" Target="https://data1.csb.gov.lv/pxweb/en/ekfin/ekfin__konjunkt__isterm/KR120c.px/?rxid=4926f411-d9bf-4388-8501-8888ed08ea2b" TargetMode="External"/><Relationship Id="rId12" Type="http://schemas.openxmlformats.org/officeDocument/2006/relationships/hyperlink" Target="https://statdb.bank.lv/lb/Data.aspx?id=200" TargetMode="External"/><Relationship Id="rId17" Type="http://schemas.openxmlformats.org/officeDocument/2006/relationships/hyperlink" Target="https://statdb.bank.lv/lb/Data.aspx?id=200" TargetMode="External"/><Relationship Id="rId25" Type="http://schemas.openxmlformats.org/officeDocument/2006/relationships/hyperlink" Target="https://data.stat.gov.lv/pxweb/lv/OSP_PUB/START__VEK__KR__KRR/KRR050m?s=krr050m&amp;" TargetMode="External"/><Relationship Id="rId2" Type="http://schemas.openxmlformats.org/officeDocument/2006/relationships/hyperlink" Target="https://data1.csb.gov.lv/pxweb/lv/sociala/sociala__aiznemtdv__isterm/JVS020c.px/table/tableViewLayout1/?rxid=736e27d8-4d7b-471d-97b5-6ac2a8510eeb" TargetMode="External"/><Relationship Id="rId16" Type="http://schemas.openxmlformats.org/officeDocument/2006/relationships/hyperlink" Target="https://statdb.bank.lv/lb/Data.aspx?id=224" TargetMode="External"/><Relationship Id="rId20" Type="http://schemas.openxmlformats.org/officeDocument/2006/relationships/hyperlink" Target="https://appsso.eurostat.ec.europa.eu/nui/show.do?dataset=une_rt_q&amp;lang=en" TargetMode="External"/><Relationship Id="rId29" Type="http://schemas.openxmlformats.org/officeDocument/2006/relationships/hyperlink" Target="https://data.stat.gov.lv/pxweb/lv/OSP_PUB/START__VEK__PC__PCI/PCI050c" TargetMode="External"/><Relationship Id="rId1" Type="http://schemas.openxmlformats.org/officeDocument/2006/relationships/hyperlink" Target="https://www.csb.gov.lv/lv/statistika/statistikas-temas/socialie-procesi/darba-samaksa/tabulas/ds020c/stradajoso-menesa-videja-darba-samaksa-pa" TargetMode="External"/><Relationship Id="rId6" Type="http://schemas.openxmlformats.org/officeDocument/2006/relationships/hyperlink" Target="https://data1.csb.gov.lv/pxweb/en/ekfin/ekfin__konjunkt__isterm/KR050c.px/?rxid=4926f411-d9bf-4388-8501-8888ed08ea2b" TargetMode="External"/><Relationship Id="rId11" Type="http://schemas.openxmlformats.org/officeDocument/2006/relationships/hyperlink" Target="https://data1.csb.gov.lv/pxweb/en/atirdz/atirdz__atirdz__isterm/AT020c.px/" TargetMode="External"/><Relationship Id="rId24" Type="http://schemas.openxmlformats.org/officeDocument/2006/relationships/hyperlink" Target="https://data.stat.gov.lv/pxweb/lv/OSP_PUB/START__VEK__KR__KRB/KRB030m" TargetMode="External"/><Relationship Id="rId5" Type="http://schemas.openxmlformats.org/officeDocument/2006/relationships/hyperlink" Target="https://data1.csb.gov.lv/pxweb/en/ekfin/ekfin__konjunkt__isterm/KR090m.px/?rxid=4926f411-d9bf-4388-8501-8888ed08ea2b" TargetMode="External"/><Relationship Id="rId15" Type="http://schemas.openxmlformats.org/officeDocument/2006/relationships/hyperlink" Target="https://stat.gov.lv/lv/statistikas-temas/tirdznieciba-pakalpojumi/areja-tirdznieciba/tabulas/atd100c-eksports-un-imports" TargetMode="External"/><Relationship Id="rId23" Type="http://schemas.openxmlformats.org/officeDocument/2006/relationships/hyperlink" Target="https://appsso.eurostat.ec.europa.eu/nui/show.do?dataset=ei_bsin_q_r2&amp;lang=en" TargetMode="External"/><Relationship Id="rId28" Type="http://schemas.openxmlformats.org/officeDocument/2006/relationships/hyperlink" Target="https://data.stat.gov.lv/pxweb/lv/OSP_PUB/START__VEK__IS__ISP/ISP050c" TargetMode="External"/><Relationship Id="rId10" Type="http://schemas.openxmlformats.org/officeDocument/2006/relationships/hyperlink" Target="https://data1.csb.gov.lv/pxweb/lv/sociala/sociala__nodarb__nodarb__isterm/NB050c.px/?rxid=ff27ca5d-8a31-4fd4-abcb-83f666f3c6f4" TargetMode="External"/><Relationship Id="rId19" Type="http://schemas.openxmlformats.org/officeDocument/2006/relationships/hyperlink" Target="https://data.stat.gov.lv/pxweb/lv/OSP_PUB/START__EMP__DS__DSV/DSV010c?s=dsv010c&amp;" TargetMode="External"/><Relationship Id="rId4" Type="http://schemas.openxmlformats.org/officeDocument/2006/relationships/hyperlink" Target="https://ec.europa.eu/eurostat/tgm/table.do?tab=table&amp;init=1&amp;language=en&amp;pcode=teibs070&amp;plugin=1" TargetMode="External"/><Relationship Id="rId9" Type="http://schemas.openxmlformats.org/officeDocument/2006/relationships/hyperlink" Target="http://appsso.eurostat.ec.europa.eu/nui/show.do?dataset=prc_hicp_manr&amp;lang=en" TargetMode="External"/><Relationship Id="rId14" Type="http://schemas.openxmlformats.org/officeDocument/2006/relationships/hyperlink" Target="https://statdb.bank.lv/lb/Data.aspx?id=224" TargetMode="External"/><Relationship Id="rId22" Type="http://schemas.openxmlformats.org/officeDocument/2006/relationships/hyperlink" Target="https://stat.gov.lv/lv/statistikas-temas/darbs/darbvietas-darbalaiks/tabulas/dvb010c-brivas-darbvietas-pa-darbibas-veidiem" TargetMode="External"/><Relationship Id="rId27" Type="http://schemas.openxmlformats.org/officeDocument/2006/relationships/hyperlink" Target="https://data.stat.gov.lv/pxweb/lv/OSP_PUB/START__VEK__KR__KRE/KRE010m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U30"/>
  <sheetViews>
    <sheetView zoomScale="90" zoomScaleNormal="90" workbookViewId="0">
      <selection activeCell="A2" sqref="A2"/>
    </sheetView>
  </sheetViews>
  <sheetFormatPr defaultColWidth="0" defaultRowHeight="15" zeroHeight="1" x14ac:dyDescent="0.25"/>
  <cols>
    <col min="1" max="1" width="33.140625" customWidth="1"/>
    <col min="2" max="2" width="20.140625" customWidth="1"/>
    <col min="3" max="3" width="79.42578125" customWidth="1"/>
    <col min="4" max="4" width="63.85546875" customWidth="1"/>
    <col min="5" max="5" width="33.28515625" hidden="1" customWidth="1"/>
    <col min="6" max="21" width="9.140625" customWidth="1"/>
    <col min="22" max="16384" width="9.140625" style="14" hidden="1"/>
  </cols>
  <sheetData>
    <row r="1" spans="1:21" x14ac:dyDescent="0.25">
      <c r="A1" s="8"/>
      <c r="B1" s="8"/>
      <c r="C1" s="8"/>
      <c r="D1" s="8"/>
      <c r="E1" s="8"/>
      <c r="F1" s="8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5.75" thickBot="1" x14ac:dyDescent="0.3">
      <c r="A2" s="3" t="s">
        <v>126</v>
      </c>
      <c r="B2" s="3" t="s">
        <v>9</v>
      </c>
      <c r="C2" s="3" t="s">
        <v>6</v>
      </c>
      <c r="D2" s="3" t="s">
        <v>7</v>
      </c>
      <c r="E2" s="3" t="s">
        <v>8</v>
      </c>
      <c r="F2" s="3" t="s">
        <v>118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x14ac:dyDescent="0.25">
      <c r="A3" s="4" t="s">
        <v>120</v>
      </c>
      <c r="B3" s="4" t="s">
        <v>11</v>
      </c>
      <c r="C3" s="4" t="s">
        <v>25</v>
      </c>
      <c r="D3" s="4" t="s">
        <v>32</v>
      </c>
      <c r="E3" s="6" t="s">
        <v>98</v>
      </c>
      <c r="F3" s="77" t="s">
        <v>179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x14ac:dyDescent="0.25">
      <c r="A4" s="58" t="s">
        <v>121</v>
      </c>
      <c r="B4" s="58" t="s">
        <v>12</v>
      </c>
      <c r="C4" s="58" t="s">
        <v>26</v>
      </c>
      <c r="D4" s="58" t="s">
        <v>146</v>
      </c>
      <c r="E4" s="9" t="s">
        <v>0</v>
      </c>
      <c r="F4" s="77" t="s">
        <v>180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x14ac:dyDescent="0.25">
      <c r="A5" s="4" t="s">
        <v>122</v>
      </c>
      <c r="B5" s="4" t="s">
        <v>13</v>
      </c>
      <c r="C5" s="4" t="s">
        <v>27</v>
      </c>
      <c r="D5" s="4" t="s">
        <v>138</v>
      </c>
      <c r="E5" s="6" t="s">
        <v>98</v>
      </c>
      <c r="F5" s="78" t="s">
        <v>181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5">
      <c r="A6" s="8" t="s">
        <v>123</v>
      </c>
      <c r="B6" s="12" t="s">
        <v>14</v>
      </c>
      <c r="C6" s="12" t="s">
        <v>28</v>
      </c>
      <c r="D6" s="12" t="s">
        <v>135</v>
      </c>
      <c r="E6" s="9" t="s">
        <v>98</v>
      </c>
      <c r="F6" s="77" t="s">
        <v>182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x14ac:dyDescent="0.25">
      <c r="A7" s="4" t="s">
        <v>124</v>
      </c>
      <c r="B7" s="4" t="s">
        <v>15</v>
      </c>
      <c r="C7" s="4" t="s">
        <v>23</v>
      </c>
      <c r="D7" s="4" t="s">
        <v>30</v>
      </c>
      <c r="E7" s="6" t="s">
        <v>0</v>
      </c>
      <c r="F7" s="77" t="s">
        <v>180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x14ac:dyDescent="0.25">
      <c r="A8" s="8" t="s">
        <v>139</v>
      </c>
      <c r="B8" s="8" t="s">
        <v>16</v>
      </c>
      <c r="C8" s="8" t="s">
        <v>20</v>
      </c>
      <c r="D8" s="8" t="s">
        <v>142</v>
      </c>
      <c r="E8" s="9" t="s">
        <v>98</v>
      </c>
      <c r="F8" s="77" t="s">
        <v>183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x14ac:dyDescent="0.25">
      <c r="A9" s="4" t="s">
        <v>140</v>
      </c>
      <c r="B9" s="4" t="s">
        <v>17</v>
      </c>
      <c r="C9" s="4" t="s">
        <v>21</v>
      </c>
      <c r="D9" s="4" t="s">
        <v>143</v>
      </c>
      <c r="E9" s="6" t="s">
        <v>98</v>
      </c>
      <c r="F9" s="77" t="s">
        <v>184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x14ac:dyDescent="0.25">
      <c r="A10" s="8" t="s">
        <v>141</v>
      </c>
      <c r="B10" s="8" t="s">
        <v>18</v>
      </c>
      <c r="C10" s="8" t="s">
        <v>22</v>
      </c>
      <c r="D10" s="8" t="s">
        <v>143</v>
      </c>
      <c r="E10" s="9" t="s">
        <v>98</v>
      </c>
      <c r="F10" s="78" t="s">
        <v>185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x14ac:dyDescent="0.25">
      <c r="A11" s="5" t="s">
        <v>125</v>
      </c>
      <c r="B11" s="5" t="s">
        <v>19</v>
      </c>
      <c r="C11" s="5" t="s">
        <v>29</v>
      </c>
      <c r="D11" s="5" t="s">
        <v>100</v>
      </c>
      <c r="E11" s="6" t="s">
        <v>98</v>
      </c>
      <c r="F11" s="77" t="s">
        <v>186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x14ac:dyDescent="0.25">
      <c r="A12" s="8" t="s">
        <v>155</v>
      </c>
      <c r="B12" s="8" t="s">
        <v>154</v>
      </c>
      <c r="C12" s="8" t="s">
        <v>150</v>
      </c>
      <c r="D12" s="8" t="s">
        <v>135</v>
      </c>
      <c r="E12" s="9" t="s">
        <v>147</v>
      </c>
      <c r="F12" s="9" t="s">
        <v>151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x14ac:dyDescent="0.25">
      <c r="A13" s="11" t="s">
        <v>128</v>
      </c>
      <c r="B13" s="11" t="s">
        <v>131</v>
      </c>
      <c r="C13" s="11" t="s">
        <v>144</v>
      </c>
      <c r="D13" s="11" t="s">
        <v>145</v>
      </c>
      <c r="E13" s="6" t="s">
        <v>98</v>
      </c>
      <c r="F13" s="77" t="s">
        <v>187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x14ac:dyDescent="0.25">
      <c r="A14" s="12"/>
      <c r="B14" s="4"/>
      <c r="C14" s="11"/>
      <c r="D14" s="11"/>
      <c r="E14" s="9"/>
      <c r="F14" s="6" t="s">
        <v>188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x14ac:dyDescent="0.25">
      <c r="A15" s="12" t="s">
        <v>129</v>
      </c>
      <c r="B15" s="12" t="s">
        <v>132</v>
      </c>
      <c r="C15" s="12" t="s">
        <v>134</v>
      </c>
      <c r="D15" s="12" t="s">
        <v>145</v>
      </c>
      <c r="E15" s="6" t="s">
        <v>147</v>
      </c>
      <c r="F15" s="9" t="s">
        <v>148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x14ac:dyDescent="0.25">
      <c r="A16" s="4" t="s">
        <v>119</v>
      </c>
      <c r="B16" s="4" t="s">
        <v>10</v>
      </c>
      <c r="C16" s="4" t="s">
        <v>24</v>
      </c>
      <c r="D16" s="4" t="s">
        <v>31</v>
      </c>
      <c r="E16" s="9" t="s">
        <v>0</v>
      </c>
      <c r="F16" s="6" t="s">
        <v>99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x14ac:dyDescent="0.25">
      <c r="A17" s="8" t="s">
        <v>130</v>
      </c>
      <c r="B17" s="8" t="s">
        <v>133</v>
      </c>
      <c r="C17" s="8" t="s">
        <v>133</v>
      </c>
      <c r="D17" s="8" t="s">
        <v>32</v>
      </c>
      <c r="E17" s="6" t="s">
        <v>98</v>
      </c>
      <c r="F17" s="77" t="s">
        <v>189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idden="1" x14ac:dyDescent="0.25">
      <c r="A18" s="1"/>
      <c r="F18" s="1"/>
    </row>
    <row r="19" spans="1:21" hidden="1" x14ac:dyDescent="0.25">
      <c r="A19" s="1"/>
      <c r="F19" s="1"/>
    </row>
    <row r="20" spans="1:21" hidden="1" x14ac:dyDescent="0.25">
      <c r="A20" s="1"/>
      <c r="F20" s="1"/>
    </row>
    <row r="21" spans="1:21" hidden="1" x14ac:dyDescent="0.25">
      <c r="A21" s="1"/>
      <c r="F21" s="1"/>
    </row>
    <row r="22" spans="1:21" hidden="1" x14ac:dyDescent="0.25">
      <c r="A22" s="1"/>
      <c r="F22" s="1"/>
    </row>
    <row r="30" spans="1:21" hidden="1" x14ac:dyDescent="0.25">
      <c r="C30" s="1"/>
    </row>
  </sheetData>
  <hyperlinks>
    <hyperlink ref="E3" r:id="rId1" xr:uid="{00000000-0004-0000-0000-000000000000}"/>
    <hyperlink ref="E6" r:id="rId2" xr:uid="{00000000-0004-0000-0000-000001000000}"/>
    <hyperlink ref="E11" r:id="rId3" xr:uid="{00000000-0004-0000-0000-000002000000}"/>
    <hyperlink ref="E7" r:id="rId4" xr:uid="{00000000-0004-0000-0000-000003000000}"/>
    <hyperlink ref="E8" r:id="rId5" xr:uid="{00000000-0004-0000-0000-000004000000}"/>
    <hyperlink ref="E9" r:id="rId6" xr:uid="{00000000-0004-0000-0000-000005000000}"/>
    <hyperlink ref="E10" r:id="rId7" xr:uid="{00000000-0004-0000-0000-000006000000}"/>
    <hyperlink ref="E4" r:id="rId8" xr:uid="{00000000-0004-0000-0000-000007000000}"/>
    <hyperlink ref="E16" r:id="rId9" xr:uid="{00000000-0004-0000-0000-000008000000}"/>
    <hyperlink ref="E5" r:id="rId10" xr:uid="{00000000-0004-0000-0000-000009000000}"/>
    <hyperlink ref="E13" r:id="rId11" xr:uid="{00000000-0004-0000-0000-00000A000000}"/>
    <hyperlink ref="E15" r:id="rId12" xr:uid="{00000000-0004-0000-0000-00000B000000}"/>
    <hyperlink ref="E17" r:id="rId13" xr:uid="{00000000-0004-0000-0000-00000C000000}"/>
    <hyperlink ref="E12" r:id="rId14" xr:uid="{00000000-0004-0000-0000-00000D000000}"/>
    <hyperlink ref="F14" r:id="rId15" xr:uid="{00000000-0004-0000-0000-00000F000000}"/>
    <hyperlink ref="F12" r:id="rId16" xr:uid="{00000000-0004-0000-0000-000011000000}"/>
    <hyperlink ref="F15" r:id="rId17" xr:uid="{00000000-0004-0000-0000-000017000000}"/>
    <hyperlink ref="F16" r:id="rId18" xr:uid="{00000000-0004-0000-0000-000018000000}"/>
    <hyperlink ref="F3" r:id="rId19" display="https://data.stat.gov.lv/pxweb/lv/OSP_PUB/START__EMP__DS__DSV/DSV010c?s=dsv010c&amp;" xr:uid="{D33A2DA7-C3A9-4177-A75C-6B97CDCFCFD5}"/>
    <hyperlink ref="F4" r:id="rId20" display="https://appsso.eurostat.ec.europa.eu/nui/show.do?dataset=une_rt_q&amp;lang=en" xr:uid="{767BDE93-7367-4C3D-A0AE-5C978C37DBAB}"/>
    <hyperlink ref="F5" r:id="rId21" display="https://stat.gov.lv/lv/statistikas-temas/darbs/nodarbinatiba/tabulas/nbl020c-nodarbinatie-un-nodarbinatibas-limenis-pa" xr:uid="{041FD97A-1295-40E0-8502-11BC5798C822}"/>
    <hyperlink ref="F6" r:id="rId22" display="https://stat.gov.lv/lv/statistikas-temas/darbs/darbvietas-darbalaiks/tabulas/dvb010c-brivas-darbvietas-pa-darbibas-veidiem" xr:uid="{64880151-F47A-4F5F-8545-0607B9079890}"/>
    <hyperlink ref="F7" r:id="rId23" display="https://appsso.eurostat.ec.europa.eu/nui/show.do?dataset=ei_bsin_q_r2&amp;lang=en" xr:uid="{E5B48B62-B4F6-43A1-B747-809F2466DD20}"/>
    <hyperlink ref="F8" r:id="rId24" display="https://data.stat.gov.lv/pxweb/lv/OSP_PUB/START__VEK__KR__KRB/KRB030m" xr:uid="{96CB18A0-86CB-48C7-89AF-8A3194880C33}"/>
    <hyperlink ref="F9" r:id="rId25" display="https://data.stat.gov.lv/pxweb/lv/OSP_PUB/START__VEK__KR__KRR/KRR050m?s=krr050m&amp;" xr:uid="{7E8A68A1-3E62-443A-97FA-3D4E3CF039F8}"/>
    <hyperlink ref="F10" r:id="rId26" display="https://stat.gov.lv/lv/statistikas-temas/valsts-ekonomika/konjunktura/tabulas/krp030m-saimniecisko-darbibu-ierobezojosie" xr:uid="{A94439E0-DC2E-49F0-83E6-A27E87431A64}"/>
    <hyperlink ref="F11" r:id="rId27" display="https://data.stat.gov.lv/pxweb/lv/OSP_PUB/START__VEK__KR__KRE/KRE010m" xr:uid="{8F67DD31-6CBC-4656-BFDA-C2EB3A5008D0}"/>
    <hyperlink ref="F13" r:id="rId28" display="https://data.stat.gov.lv/pxweb/lv/OSP_PUB/START__VEK__IS__ISP/ISP050c" xr:uid="{89323140-1E0B-44FE-B3A5-1C917D6190FB}"/>
    <hyperlink ref="F17" r:id="rId29" display="https://data.stat.gov.lv/pxweb/lv/OSP_PUB/START__VEK__PC__PCI/PCI050c" xr:uid="{98666163-9CC3-4B9F-A90A-8ED9CBE59321}"/>
  </hyperlinks>
  <pageMargins left="0.7" right="0.7" top="0.75" bottom="0.75" header="0.3" footer="0.3"/>
  <pageSetup paperSize="9" scale="30" orientation="landscape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4.9989318521683403E-2"/>
    <pageSetUpPr fitToPage="1"/>
  </sheetPr>
  <dimension ref="A1:CQ119"/>
  <sheetViews>
    <sheetView showGridLines="0" view="pageBreakPreview" zoomScale="70" zoomScaleNormal="80" zoomScaleSheetLayoutView="70" workbookViewId="0">
      <pane xSplit="2" topLeftCell="BM1" activePane="topRight" state="frozen"/>
      <selection pane="topRight"/>
    </sheetView>
  </sheetViews>
  <sheetFormatPr defaultColWidth="0" defaultRowHeight="14.25" zeroHeight="1" x14ac:dyDescent="0.25"/>
  <cols>
    <col min="1" max="1" width="9.140625" style="8" customWidth="1"/>
    <col min="2" max="2" width="22.28515625" style="8" customWidth="1"/>
    <col min="3" max="30" width="11.7109375" style="8" customWidth="1"/>
    <col min="31" max="57" width="14.7109375" style="8" bestFit="1" customWidth="1"/>
    <col min="58" max="58" width="10.7109375" style="8" customWidth="1"/>
    <col min="59" max="73" width="14.7109375" style="8" bestFit="1" customWidth="1"/>
    <col min="74" max="74" width="9.28515625" style="8" customWidth="1"/>
    <col min="75" max="76" width="10.7109375" style="8" customWidth="1"/>
    <col min="77" max="77" width="14.7109375" style="8" bestFit="1" customWidth="1"/>
    <col min="78" max="78" width="11.140625" style="8" customWidth="1"/>
    <col min="79" max="79" width="11.28515625" style="8" customWidth="1"/>
    <col min="80" max="80" width="12.140625" style="8" customWidth="1"/>
    <col min="81" max="82" width="11.140625" style="8" customWidth="1"/>
    <col min="83" max="83" width="11.140625" style="8" bestFit="1" customWidth="1"/>
    <col min="84" max="87" width="13.5703125" style="8" customWidth="1"/>
    <col min="88" max="88" width="9.140625" style="8" customWidth="1"/>
    <col min="89" max="89" width="13.5703125" style="8" customWidth="1"/>
    <col min="90" max="91" width="9.140625" style="8" customWidth="1"/>
    <col min="92" max="16384" width="9.140625" style="8" hidden="1"/>
  </cols>
  <sheetData>
    <row r="1" spans="2:92" x14ac:dyDescent="0.25"/>
    <row r="2" spans="2:92" x14ac:dyDescent="0.25">
      <c r="CC2" s="15"/>
      <c r="CD2" s="15"/>
      <c r="CE2" s="16"/>
    </row>
    <row r="3" spans="2:92" x14ac:dyDescent="0.25">
      <c r="B3" s="17" t="s">
        <v>94</v>
      </c>
      <c r="CE3" s="17"/>
      <c r="CJ3" s="17" t="s">
        <v>95</v>
      </c>
    </row>
    <row r="4" spans="2:92" x14ac:dyDescent="0.25">
      <c r="B4" s="8" t="s">
        <v>9</v>
      </c>
      <c r="C4" s="2" t="s">
        <v>102</v>
      </c>
      <c r="D4" s="2" t="s">
        <v>103</v>
      </c>
      <c r="E4" s="2" t="s">
        <v>104</v>
      </c>
      <c r="F4" s="2" t="s">
        <v>105</v>
      </c>
      <c r="G4" s="2" t="s">
        <v>106</v>
      </c>
      <c r="H4" s="2" t="s">
        <v>107</v>
      </c>
      <c r="I4" s="2" t="s">
        <v>108</v>
      </c>
      <c r="J4" s="2" t="s">
        <v>109</v>
      </c>
      <c r="K4" s="2" t="s">
        <v>110</v>
      </c>
      <c r="L4" s="2" t="s">
        <v>111</v>
      </c>
      <c r="M4" s="2" t="s">
        <v>112</v>
      </c>
      <c r="N4" s="2" t="s">
        <v>113</v>
      </c>
      <c r="O4" s="2" t="s">
        <v>114</v>
      </c>
      <c r="P4" s="2" t="s">
        <v>115</v>
      </c>
      <c r="Q4" s="2" t="s">
        <v>116</v>
      </c>
      <c r="R4" s="2" t="s">
        <v>117</v>
      </c>
      <c r="S4" s="2" t="s">
        <v>33</v>
      </c>
      <c r="T4" s="2" t="s">
        <v>34</v>
      </c>
      <c r="U4" s="2" t="s">
        <v>35</v>
      </c>
      <c r="V4" s="2" t="s">
        <v>36</v>
      </c>
      <c r="W4" s="2" t="s">
        <v>37</v>
      </c>
      <c r="X4" s="2" t="s">
        <v>38</v>
      </c>
      <c r="Y4" s="2" t="s">
        <v>39</v>
      </c>
      <c r="Z4" s="2" t="s">
        <v>40</v>
      </c>
      <c r="AA4" s="2" t="s">
        <v>41</v>
      </c>
      <c r="AB4" s="2" t="s">
        <v>42</v>
      </c>
      <c r="AC4" s="2" t="s">
        <v>43</v>
      </c>
      <c r="AD4" s="2" t="s">
        <v>44</v>
      </c>
      <c r="AE4" s="2" t="s">
        <v>45</v>
      </c>
      <c r="AF4" s="2" t="s">
        <v>46</v>
      </c>
      <c r="AG4" s="2" t="s">
        <v>47</v>
      </c>
      <c r="AH4" s="2" t="s">
        <v>48</v>
      </c>
      <c r="AI4" s="2" t="s">
        <v>49</v>
      </c>
      <c r="AJ4" s="2" t="s">
        <v>50</v>
      </c>
      <c r="AK4" s="2" t="s">
        <v>51</v>
      </c>
      <c r="AL4" s="2" t="s">
        <v>52</v>
      </c>
      <c r="AM4" s="2" t="s">
        <v>53</v>
      </c>
      <c r="AN4" s="2" t="s">
        <v>54</v>
      </c>
      <c r="AO4" s="2" t="s">
        <v>55</v>
      </c>
      <c r="AP4" s="2" t="s">
        <v>56</v>
      </c>
      <c r="AQ4" s="2" t="s">
        <v>57</v>
      </c>
      <c r="AR4" s="2" t="s">
        <v>58</v>
      </c>
      <c r="AS4" s="2" t="s">
        <v>59</v>
      </c>
      <c r="AT4" s="2" t="s">
        <v>60</v>
      </c>
      <c r="AU4" s="2" t="s">
        <v>61</v>
      </c>
      <c r="AV4" s="2" t="s">
        <v>62</v>
      </c>
      <c r="AW4" s="2" t="s">
        <v>63</v>
      </c>
      <c r="AX4" s="2" t="s">
        <v>64</v>
      </c>
      <c r="AY4" s="2" t="s">
        <v>65</v>
      </c>
      <c r="AZ4" s="2" t="s">
        <v>66</v>
      </c>
      <c r="BA4" s="2" t="s">
        <v>67</v>
      </c>
      <c r="BB4" s="2" t="s">
        <v>68</v>
      </c>
      <c r="BC4" s="2" t="s">
        <v>69</v>
      </c>
      <c r="BD4" s="2" t="s">
        <v>70</v>
      </c>
      <c r="BE4" s="2" t="s">
        <v>71</v>
      </c>
      <c r="BF4" s="2" t="s">
        <v>72</v>
      </c>
      <c r="BG4" s="2" t="s">
        <v>73</v>
      </c>
      <c r="BH4" s="2" t="s">
        <v>74</v>
      </c>
      <c r="BI4" s="2" t="s">
        <v>75</v>
      </c>
      <c r="BJ4" s="2" t="s">
        <v>76</v>
      </c>
      <c r="BK4" s="2" t="s">
        <v>77</v>
      </c>
      <c r="BL4" s="2" t="s">
        <v>78</v>
      </c>
      <c r="BM4" s="2" t="s">
        <v>79</v>
      </c>
      <c r="BN4" s="2" t="s">
        <v>80</v>
      </c>
      <c r="BO4" s="2" t="s">
        <v>81</v>
      </c>
      <c r="BP4" s="2" t="s">
        <v>82</v>
      </c>
      <c r="BQ4" s="2" t="s">
        <v>83</v>
      </c>
      <c r="BR4" s="2" t="s">
        <v>84</v>
      </c>
      <c r="BS4" s="2" t="s">
        <v>85</v>
      </c>
      <c r="BT4" s="2" t="s">
        <v>86</v>
      </c>
      <c r="BU4" s="2" t="s">
        <v>87</v>
      </c>
      <c r="BV4" s="2" t="s">
        <v>88</v>
      </c>
      <c r="BW4" s="2" t="s">
        <v>89</v>
      </c>
      <c r="BX4" s="2" t="s">
        <v>101</v>
      </c>
      <c r="BY4" s="2" t="s">
        <v>136</v>
      </c>
      <c r="BZ4" s="2" t="s">
        <v>137</v>
      </c>
      <c r="CA4" s="2" t="s">
        <v>171</v>
      </c>
      <c r="CB4" s="2" t="s">
        <v>172</v>
      </c>
      <c r="CC4" s="2" t="s">
        <v>173</v>
      </c>
      <c r="CD4" s="2" t="s">
        <v>174</v>
      </c>
      <c r="CE4" s="2" t="s">
        <v>175</v>
      </c>
      <c r="CF4" s="2" t="s">
        <v>177</v>
      </c>
      <c r="CG4" s="2" t="s">
        <v>176</v>
      </c>
      <c r="CH4" s="2" t="s">
        <v>178</v>
      </c>
      <c r="CI4" s="2" t="s">
        <v>190</v>
      </c>
      <c r="CJ4" s="2" t="s">
        <v>90</v>
      </c>
      <c r="CK4" s="2" t="s">
        <v>91</v>
      </c>
      <c r="CL4" s="2" t="s">
        <v>92</v>
      </c>
      <c r="CM4" s="2" t="s">
        <v>127</v>
      </c>
      <c r="CN4" s="38" t="s">
        <v>153</v>
      </c>
    </row>
    <row r="5" spans="2:92" ht="15" x14ac:dyDescent="0.25">
      <c r="B5" s="82" t="s">
        <v>11</v>
      </c>
      <c r="C5" s="59">
        <v>6.9</v>
      </c>
      <c r="D5" s="59">
        <v>5.9</v>
      </c>
      <c r="E5" s="59">
        <v>5.6</v>
      </c>
      <c r="F5" s="59">
        <v>5.9</v>
      </c>
      <c r="G5" s="59">
        <v>4.9000000000000004</v>
      </c>
      <c r="H5" s="59">
        <v>4.5999999999999996</v>
      </c>
      <c r="I5" s="59">
        <v>8.1</v>
      </c>
      <c r="J5" s="59">
        <v>7.7</v>
      </c>
      <c r="K5" s="59">
        <v>8.4</v>
      </c>
      <c r="L5" s="59">
        <v>9.6</v>
      </c>
      <c r="M5" s="59">
        <v>7</v>
      </c>
      <c r="N5" s="59">
        <v>9.6999999999999993</v>
      </c>
      <c r="O5" s="59">
        <v>9.9</v>
      </c>
      <c r="P5" s="59">
        <v>12</v>
      </c>
      <c r="Q5" s="59">
        <v>12.2</v>
      </c>
      <c r="R5" s="59">
        <v>11.3</v>
      </c>
      <c r="S5" s="59">
        <v>10</v>
      </c>
      <c r="T5" s="59">
        <v>8.4</v>
      </c>
      <c r="U5" s="59">
        <v>8.1</v>
      </c>
      <c r="V5" s="59">
        <v>11.8</v>
      </c>
      <c r="W5" s="59">
        <v>15.8</v>
      </c>
      <c r="X5" s="59">
        <v>15.5</v>
      </c>
      <c r="Y5" s="59">
        <v>17.5</v>
      </c>
      <c r="Z5" s="59">
        <v>16.899999999999999</v>
      </c>
      <c r="AA5" s="59">
        <v>19.2</v>
      </c>
      <c r="AB5" s="59">
        <v>21.5</v>
      </c>
      <c r="AC5" s="59">
        <v>22.5</v>
      </c>
      <c r="AD5" s="59">
        <v>27.9</v>
      </c>
      <c r="AE5" s="63">
        <v>31.5</v>
      </c>
      <c r="AF5" s="63">
        <v>32.4</v>
      </c>
      <c r="AG5" s="63">
        <v>32.9</v>
      </c>
      <c r="AH5" s="63">
        <v>29.8</v>
      </c>
      <c r="AI5" s="63">
        <v>28.1</v>
      </c>
      <c r="AJ5" s="63">
        <v>23.8</v>
      </c>
      <c r="AK5" s="63">
        <v>20.5</v>
      </c>
      <c r="AL5" s="63">
        <v>12.1</v>
      </c>
      <c r="AM5" s="63">
        <v>3.7</v>
      </c>
      <c r="AN5" s="63">
        <v>-0.7</v>
      </c>
      <c r="AO5" s="63">
        <v>-6.4</v>
      </c>
      <c r="AP5" s="63">
        <v>-12.1</v>
      </c>
      <c r="AQ5" s="63">
        <v>-8.1999999999999993</v>
      </c>
      <c r="AR5" s="63">
        <v>-6.3</v>
      </c>
      <c r="AS5" s="63">
        <v>-1.8</v>
      </c>
      <c r="AT5" s="63">
        <v>3.4</v>
      </c>
      <c r="AU5" s="63">
        <v>4.3</v>
      </c>
      <c r="AV5" s="63">
        <v>4.4000000000000004</v>
      </c>
      <c r="AW5" s="63">
        <v>4.3</v>
      </c>
      <c r="AX5" s="63">
        <v>4.5</v>
      </c>
      <c r="AY5" s="63">
        <v>3.6</v>
      </c>
      <c r="AZ5" s="63">
        <v>3.8</v>
      </c>
      <c r="BA5" s="63">
        <v>3.5</v>
      </c>
      <c r="BB5" s="63">
        <v>4</v>
      </c>
      <c r="BC5" s="63">
        <v>3.8</v>
      </c>
      <c r="BD5" s="63">
        <v>4.5999999999999996</v>
      </c>
      <c r="BE5" s="63">
        <v>5.0999999999999996</v>
      </c>
      <c r="BF5" s="63">
        <v>4.8</v>
      </c>
      <c r="BG5" s="63">
        <v>7.4</v>
      </c>
      <c r="BH5" s="63">
        <v>6.5</v>
      </c>
      <c r="BI5" s="63">
        <v>7</v>
      </c>
      <c r="BJ5" s="63">
        <v>6.6</v>
      </c>
      <c r="BK5" s="63">
        <v>6.2</v>
      </c>
      <c r="BL5" s="63">
        <v>6.4</v>
      </c>
      <c r="BM5" s="63">
        <v>7.3</v>
      </c>
      <c r="BN5" s="63">
        <v>7.4</v>
      </c>
      <c r="BO5" s="63">
        <v>5.3</v>
      </c>
      <c r="BP5" s="63">
        <v>5.2</v>
      </c>
      <c r="BQ5" s="63">
        <v>3.8</v>
      </c>
      <c r="BR5" s="63">
        <v>5.9</v>
      </c>
      <c r="BS5" s="63">
        <v>7</v>
      </c>
      <c r="BT5" s="63">
        <v>8.6</v>
      </c>
      <c r="BU5" s="63">
        <v>8.3000000000000007</v>
      </c>
      <c r="BV5" s="63">
        <v>7.5</v>
      </c>
      <c r="BW5" s="63">
        <v>8.6999999999999993</v>
      </c>
      <c r="BX5" s="63">
        <v>8.5</v>
      </c>
      <c r="BY5" s="63">
        <v>8.1</v>
      </c>
      <c r="BZ5" s="63">
        <v>8.4</v>
      </c>
      <c r="CA5" s="63">
        <v>7.4</v>
      </c>
      <c r="CB5" s="63">
        <v>7.1</v>
      </c>
      <c r="CC5" s="63">
        <v>7.6</v>
      </c>
      <c r="CD5" s="63">
        <v>6.9</v>
      </c>
      <c r="CE5" s="63">
        <v>6.8</v>
      </c>
      <c r="CF5" s="63">
        <v>4.4000000000000004</v>
      </c>
      <c r="CG5" s="63">
        <v>7</v>
      </c>
      <c r="CH5" s="63">
        <v>6.7</v>
      </c>
      <c r="CI5" s="63">
        <v>9.5</v>
      </c>
      <c r="CJ5" s="45">
        <f>AVERAGE(C5:CI5)</f>
        <v>8.9611764705882315</v>
      </c>
      <c r="CK5" s="45">
        <f t="shared" ref="CK5:CK18" si="0">SUM(C24:CI24)/(CM5-1)</f>
        <v>69.514546218487411</v>
      </c>
      <c r="CL5" s="45">
        <f t="shared" ref="CL5:CL12" si="1">SQRT(CK5)</f>
        <v>8.3375383788314537</v>
      </c>
      <c r="CM5" s="45">
        <f>COUNT(C5:CI5)</f>
        <v>85</v>
      </c>
      <c r="CN5" s="47">
        <v>1</v>
      </c>
    </row>
    <row r="6" spans="2:92" ht="15" x14ac:dyDescent="0.25">
      <c r="B6" s="82" t="s">
        <v>12</v>
      </c>
      <c r="C6" s="73">
        <v>14.1</v>
      </c>
      <c r="D6" s="73">
        <v>14.4</v>
      </c>
      <c r="E6" s="73">
        <v>14.3</v>
      </c>
      <c r="F6" s="73">
        <v>14.2</v>
      </c>
      <c r="G6" s="73">
        <v>13.8</v>
      </c>
      <c r="H6" s="73">
        <v>14</v>
      </c>
      <c r="I6" s="74">
        <v>13.8</v>
      </c>
      <c r="J6" s="75">
        <v>13.5</v>
      </c>
      <c r="K6" s="73">
        <v>12.7</v>
      </c>
      <c r="L6" s="73">
        <v>13.7</v>
      </c>
      <c r="M6" s="73">
        <v>11.3</v>
      </c>
      <c r="N6" s="73">
        <v>12.1</v>
      </c>
      <c r="O6" s="73">
        <v>11.6</v>
      </c>
      <c r="P6" s="73">
        <v>11.9</v>
      </c>
      <c r="Q6" s="74">
        <v>11.9</v>
      </c>
      <c r="R6" s="75">
        <v>11.1</v>
      </c>
      <c r="S6" s="73">
        <v>12.1</v>
      </c>
      <c r="T6" s="73">
        <v>11.6</v>
      </c>
      <c r="U6" s="73">
        <v>11.3</v>
      </c>
      <c r="V6" s="73">
        <v>11.8</v>
      </c>
      <c r="W6" s="73">
        <v>11.5</v>
      </c>
      <c r="X6" s="73">
        <v>10.5</v>
      </c>
      <c r="Y6" s="74">
        <v>9.4</v>
      </c>
      <c r="Z6" s="75">
        <v>8.6</v>
      </c>
      <c r="AA6" s="73">
        <v>8.4</v>
      </c>
      <c r="AB6" s="73">
        <v>7.3</v>
      </c>
      <c r="AC6" s="73">
        <v>6.4</v>
      </c>
      <c r="AD6" s="73">
        <v>6.4</v>
      </c>
      <c r="AE6" s="73">
        <v>6.4</v>
      </c>
      <c r="AF6" s="73">
        <v>6.2</v>
      </c>
      <c r="AG6" s="74">
        <v>6.1</v>
      </c>
      <c r="AH6" s="75">
        <v>5.3</v>
      </c>
      <c r="AI6" s="73">
        <v>6.3</v>
      </c>
      <c r="AJ6" s="73">
        <v>6.8</v>
      </c>
      <c r="AK6" s="73">
        <v>7.9</v>
      </c>
      <c r="AL6" s="73">
        <v>10.3</v>
      </c>
      <c r="AM6" s="73">
        <v>14.2</v>
      </c>
      <c r="AN6" s="73">
        <v>17.2</v>
      </c>
      <c r="AO6" s="74">
        <v>18.8</v>
      </c>
      <c r="AP6" s="75">
        <v>20.100000000000001</v>
      </c>
      <c r="AQ6" s="73">
        <v>21</v>
      </c>
      <c r="AR6" s="73">
        <v>20.399999999999999</v>
      </c>
      <c r="AS6" s="73">
        <v>18.600000000000001</v>
      </c>
      <c r="AT6" s="73">
        <v>17.899999999999999</v>
      </c>
      <c r="AU6" s="73">
        <v>17.399999999999999</v>
      </c>
      <c r="AV6" s="73">
        <v>17.100000000000001</v>
      </c>
      <c r="AW6" s="74">
        <v>15.2</v>
      </c>
      <c r="AX6" s="75">
        <v>15.1</v>
      </c>
      <c r="AY6" s="73">
        <v>16.100000000000001</v>
      </c>
      <c r="AZ6" s="73">
        <v>16.2</v>
      </c>
      <c r="BA6" s="73">
        <v>13.8</v>
      </c>
      <c r="BB6" s="73">
        <v>14</v>
      </c>
      <c r="BC6" s="73">
        <v>12.9</v>
      </c>
      <c r="BD6" s="73">
        <v>11.4</v>
      </c>
      <c r="BE6" s="74">
        <v>11.9</v>
      </c>
      <c r="BF6" s="75">
        <v>11.3</v>
      </c>
      <c r="BG6" s="73">
        <v>11.8</v>
      </c>
      <c r="BH6" s="73">
        <v>10.7</v>
      </c>
      <c r="BI6" s="73">
        <v>10.7</v>
      </c>
      <c r="BJ6" s="73">
        <v>10.3</v>
      </c>
      <c r="BK6" s="73">
        <v>10.199999999999999</v>
      </c>
      <c r="BL6" s="73">
        <v>9.8000000000000007</v>
      </c>
      <c r="BM6" s="74">
        <v>9.8000000000000007</v>
      </c>
      <c r="BN6" s="75">
        <v>9.8000000000000007</v>
      </c>
      <c r="BO6" s="73">
        <v>10.199999999999999</v>
      </c>
      <c r="BP6" s="73">
        <v>9.5</v>
      </c>
      <c r="BQ6" s="73">
        <v>9.6</v>
      </c>
      <c r="BR6" s="73">
        <v>9.4</v>
      </c>
      <c r="BS6" s="73">
        <v>9.3000000000000007</v>
      </c>
      <c r="BT6" s="73">
        <v>8.8000000000000007</v>
      </c>
      <c r="BU6" s="74">
        <v>8.6</v>
      </c>
      <c r="BV6" s="76">
        <v>8.1</v>
      </c>
      <c r="BW6" s="76">
        <v>8.1</v>
      </c>
      <c r="BX6" s="73">
        <v>7.7</v>
      </c>
      <c r="BY6" s="73">
        <v>7</v>
      </c>
      <c r="BZ6" s="73">
        <v>6.9</v>
      </c>
      <c r="CA6" s="73">
        <v>6.9</v>
      </c>
      <c r="CB6" s="73">
        <v>6.4</v>
      </c>
      <c r="CC6" s="73">
        <v>6.1</v>
      </c>
      <c r="CD6" s="76">
        <v>6</v>
      </c>
      <c r="CE6" s="76">
        <v>7.6</v>
      </c>
      <c r="CF6" s="76">
        <v>8.6</v>
      </c>
      <c r="CG6" s="76">
        <v>8.4</v>
      </c>
      <c r="CH6" s="63">
        <v>7.9</v>
      </c>
      <c r="CI6" s="63">
        <v>8</v>
      </c>
      <c r="CJ6" s="45">
        <f t="shared" ref="CJ6:CJ18" si="2">AVERAGE(C6:CI6)</f>
        <v>11.197647058823529</v>
      </c>
      <c r="CK6" s="45">
        <f t="shared" si="0"/>
        <v>14.266661064425776</v>
      </c>
      <c r="CL6" s="45">
        <f t="shared" si="1"/>
        <v>3.777123384855964</v>
      </c>
      <c r="CM6" s="45">
        <f t="shared" ref="CM6:CM18" si="3">COUNT(C6:CI6)</f>
        <v>85</v>
      </c>
      <c r="CN6" s="47">
        <v>-1</v>
      </c>
    </row>
    <row r="7" spans="2:92" ht="15" x14ac:dyDescent="0.25">
      <c r="B7" s="82" t="s">
        <v>13</v>
      </c>
      <c r="C7" s="62">
        <v>51.4</v>
      </c>
      <c r="D7" s="62">
        <v>51.4</v>
      </c>
      <c r="E7" s="62">
        <v>51.4</v>
      </c>
      <c r="F7" s="62">
        <v>51.4</v>
      </c>
      <c r="G7" s="62">
        <v>52.1</v>
      </c>
      <c r="H7" s="62">
        <v>52.1</v>
      </c>
      <c r="I7" s="62">
        <v>52.3</v>
      </c>
      <c r="J7" s="62">
        <v>52.3</v>
      </c>
      <c r="K7" s="59">
        <v>52</v>
      </c>
      <c r="L7" s="59">
        <v>53.6</v>
      </c>
      <c r="M7" s="59">
        <v>55.1</v>
      </c>
      <c r="N7" s="59">
        <v>54.7</v>
      </c>
      <c r="O7" s="59">
        <v>53.9</v>
      </c>
      <c r="P7" s="59">
        <v>54.1</v>
      </c>
      <c r="Q7" s="59">
        <v>55.7</v>
      </c>
      <c r="R7" s="59">
        <v>54.3</v>
      </c>
      <c r="S7" s="59">
        <v>54.4</v>
      </c>
      <c r="T7" s="59">
        <v>54.7</v>
      </c>
      <c r="U7" s="59">
        <v>55.4</v>
      </c>
      <c r="V7" s="59">
        <v>55.1</v>
      </c>
      <c r="W7" s="59">
        <v>54.3</v>
      </c>
      <c r="X7" s="59">
        <v>55.8</v>
      </c>
      <c r="Y7" s="59">
        <v>56.4</v>
      </c>
      <c r="Z7" s="59">
        <v>57</v>
      </c>
      <c r="AA7" s="59">
        <v>57.7</v>
      </c>
      <c r="AB7" s="59">
        <v>59.2</v>
      </c>
      <c r="AC7" s="59">
        <v>61.6</v>
      </c>
      <c r="AD7" s="59">
        <v>60.1</v>
      </c>
      <c r="AE7" s="63">
        <v>59.4</v>
      </c>
      <c r="AF7" s="63">
        <v>61.2</v>
      </c>
      <c r="AG7" s="63">
        <v>63</v>
      </c>
      <c r="AH7" s="63">
        <v>63</v>
      </c>
      <c r="AI7" s="63">
        <v>62.3</v>
      </c>
      <c r="AJ7" s="63">
        <v>63.1</v>
      </c>
      <c r="AK7" s="63">
        <v>62.4</v>
      </c>
      <c r="AL7" s="63">
        <v>60.1</v>
      </c>
      <c r="AM7" s="63">
        <v>57.8</v>
      </c>
      <c r="AN7" s="63">
        <v>55.2</v>
      </c>
      <c r="AO7" s="63">
        <v>52.5</v>
      </c>
      <c r="AP7" s="63">
        <v>51.5</v>
      </c>
      <c r="AQ7" s="63">
        <v>50.8</v>
      </c>
      <c r="AR7" s="63">
        <v>51.5</v>
      </c>
      <c r="AS7" s="63">
        <v>53.1</v>
      </c>
      <c r="AT7" s="63">
        <v>52.7</v>
      </c>
      <c r="AU7" s="63">
        <v>52.4</v>
      </c>
      <c r="AV7" s="63">
        <v>53.8</v>
      </c>
      <c r="AW7" s="63">
        <v>54.9</v>
      </c>
      <c r="AX7" s="63">
        <v>55</v>
      </c>
      <c r="AY7" s="63">
        <v>54.4</v>
      </c>
      <c r="AZ7" s="63">
        <v>55.6</v>
      </c>
      <c r="BA7" s="63">
        <v>57.4</v>
      </c>
      <c r="BB7" s="63">
        <v>57.2</v>
      </c>
      <c r="BC7" s="63">
        <v>57.3</v>
      </c>
      <c r="BD7" s="63">
        <v>57.9</v>
      </c>
      <c r="BE7" s="63">
        <v>59</v>
      </c>
      <c r="BF7" s="63">
        <v>58.6</v>
      </c>
      <c r="BG7" s="63">
        <v>58.6</v>
      </c>
      <c r="BH7" s="63">
        <v>59.3</v>
      </c>
      <c r="BI7" s="63">
        <v>59.3</v>
      </c>
      <c r="BJ7" s="63">
        <v>59.3</v>
      </c>
      <c r="BK7" s="63">
        <v>59.7</v>
      </c>
      <c r="BL7" s="63">
        <v>60.9</v>
      </c>
      <c r="BM7" s="63">
        <v>61.4</v>
      </c>
      <c r="BN7" s="63">
        <v>61.4</v>
      </c>
      <c r="BO7" s="63">
        <v>61</v>
      </c>
      <c r="BP7" s="63">
        <v>61.8</v>
      </c>
      <c r="BQ7" s="63">
        <v>61.8</v>
      </c>
      <c r="BR7" s="63">
        <v>61.7</v>
      </c>
      <c r="BS7" s="63">
        <v>61.6</v>
      </c>
      <c r="BT7" s="63">
        <v>62.6</v>
      </c>
      <c r="BU7" s="63">
        <v>63.6</v>
      </c>
      <c r="BV7" s="64">
        <v>63.7</v>
      </c>
      <c r="BW7" s="65">
        <v>63.5</v>
      </c>
      <c r="BX7" s="63">
        <v>64.400000000000006</v>
      </c>
      <c r="BY7" s="65">
        <v>65.3</v>
      </c>
      <c r="BZ7" s="63">
        <v>64.7</v>
      </c>
      <c r="CA7" s="63">
        <v>64.400000000000006</v>
      </c>
      <c r="CB7" s="63">
        <v>64.7</v>
      </c>
      <c r="CC7" s="63">
        <v>65.599999999999994</v>
      </c>
      <c r="CD7" s="63">
        <v>65.400000000000006</v>
      </c>
      <c r="CE7" s="63">
        <v>64.7</v>
      </c>
      <c r="CF7" s="63">
        <v>64.099999999999994</v>
      </c>
      <c r="CG7" s="63">
        <v>64.3</v>
      </c>
      <c r="CH7" s="63">
        <v>63.8</v>
      </c>
      <c r="CI7" s="63">
        <v>61.6</v>
      </c>
      <c r="CJ7" s="45">
        <f t="shared" si="2"/>
        <v>58.080000000000013</v>
      </c>
      <c r="CK7" s="45">
        <f t="shared" si="0"/>
        <v>20.068285714285725</v>
      </c>
      <c r="CL7" s="45">
        <f t="shared" si="1"/>
        <v>4.4797640243974595</v>
      </c>
      <c r="CM7" s="45">
        <f t="shared" si="3"/>
        <v>85</v>
      </c>
      <c r="CN7" s="47">
        <v>1</v>
      </c>
    </row>
    <row r="8" spans="2:92" ht="15" x14ac:dyDescent="0.25">
      <c r="B8" s="82" t="s">
        <v>14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>
        <v>11061</v>
      </c>
      <c r="X8" s="62">
        <v>12039</v>
      </c>
      <c r="Y8" s="62">
        <v>12765</v>
      </c>
      <c r="Z8" s="62">
        <v>13177</v>
      </c>
      <c r="AA8" s="62">
        <v>17140</v>
      </c>
      <c r="AB8" s="62">
        <v>18252</v>
      </c>
      <c r="AC8" s="62">
        <v>20781</v>
      </c>
      <c r="AD8" s="62">
        <v>20454</v>
      </c>
      <c r="AE8" s="66">
        <v>21837</v>
      </c>
      <c r="AF8" s="66">
        <v>21458</v>
      </c>
      <c r="AG8" s="66">
        <v>20803</v>
      </c>
      <c r="AH8" s="66">
        <v>16826</v>
      </c>
      <c r="AI8" s="65">
        <v>20956</v>
      </c>
      <c r="AJ8" s="65">
        <v>18329</v>
      </c>
      <c r="AK8" s="65">
        <v>13690</v>
      </c>
      <c r="AL8" s="65">
        <v>11441</v>
      </c>
      <c r="AM8" s="65">
        <v>9207</v>
      </c>
      <c r="AN8" s="65">
        <v>7786</v>
      </c>
      <c r="AO8" s="65">
        <v>6630</v>
      </c>
      <c r="AP8" s="65">
        <v>5776</v>
      </c>
      <c r="AQ8" s="65">
        <v>5949</v>
      </c>
      <c r="AR8" s="65">
        <v>6378</v>
      </c>
      <c r="AS8" s="65">
        <v>7279</v>
      </c>
      <c r="AT8" s="65">
        <v>7224</v>
      </c>
      <c r="AU8" s="65">
        <v>10629</v>
      </c>
      <c r="AV8" s="65">
        <v>10573</v>
      </c>
      <c r="AW8" s="65">
        <v>9990</v>
      </c>
      <c r="AX8" s="65">
        <v>9314</v>
      </c>
      <c r="AY8" s="65">
        <v>11850</v>
      </c>
      <c r="AZ8" s="65">
        <v>11477</v>
      </c>
      <c r="BA8" s="65">
        <v>10976</v>
      </c>
      <c r="BB8" s="65">
        <v>11217</v>
      </c>
      <c r="BC8" s="65">
        <v>14958</v>
      </c>
      <c r="BD8" s="65">
        <v>13963</v>
      </c>
      <c r="BE8" s="65">
        <v>13203</v>
      </c>
      <c r="BF8" s="65">
        <v>11988</v>
      </c>
      <c r="BG8" s="65">
        <v>14387</v>
      </c>
      <c r="BH8" s="65">
        <v>13222</v>
      </c>
      <c r="BI8" s="65">
        <v>11399</v>
      </c>
      <c r="BJ8" s="65">
        <v>10277</v>
      </c>
      <c r="BK8" s="65">
        <v>13600</v>
      </c>
      <c r="BL8" s="65">
        <v>14224</v>
      </c>
      <c r="BM8" s="65">
        <v>12745</v>
      </c>
      <c r="BN8" s="65">
        <v>12211</v>
      </c>
      <c r="BO8" s="65">
        <v>13821</v>
      </c>
      <c r="BP8" s="65">
        <v>15250</v>
      </c>
      <c r="BQ8" s="65">
        <v>14226</v>
      </c>
      <c r="BR8" s="65">
        <v>14445</v>
      </c>
      <c r="BS8" s="65">
        <v>16185</v>
      </c>
      <c r="BT8" s="65">
        <v>16708</v>
      </c>
      <c r="BU8" s="65">
        <v>17638</v>
      </c>
      <c r="BV8" s="63">
        <v>17574</v>
      </c>
      <c r="BW8" s="63">
        <v>22179</v>
      </c>
      <c r="BX8" s="65">
        <v>24637</v>
      </c>
      <c r="BY8" s="63">
        <v>22711</v>
      </c>
      <c r="BZ8" s="65">
        <v>21340</v>
      </c>
      <c r="CA8" s="65">
        <v>28724</v>
      </c>
      <c r="CB8" s="65">
        <v>30465</v>
      </c>
      <c r="CC8" s="65">
        <v>29176</v>
      </c>
      <c r="CD8" s="67">
        <v>28072</v>
      </c>
      <c r="CE8" s="68">
        <v>18855</v>
      </c>
      <c r="CF8" s="68">
        <v>21052</v>
      </c>
      <c r="CG8" s="68">
        <v>20888</v>
      </c>
      <c r="CH8" s="68">
        <v>17246</v>
      </c>
      <c r="CI8" s="68">
        <v>21489</v>
      </c>
      <c r="CJ8" s="45">
        <f t="shared" si="2"/>
        <v>15417.261538461538</v>
      </c>
      <c r="CK8" s="45">
        <f t="shared" si="0"/>
        <v>34635312.696153857</v>
      </c>
      <c r="CL8" s="46">
        <f t="shared" si="1"/>
        <v>5885.1773716816606</v>
      </c>
      <c r="CM8" s="46">
        <f t="shared" si="3"/>
        <v>65</v>
      </c>
      <c r="CN8" s="47">
        <v>1</v>
      </c>
    </row>
    <row r="9" spans="2:92" ht="15" x14ac:dyDescent="0.25">
      <c r="B9" s="82" t="s">
        <v>15</v>
      </c>
      <c r="C9" s="59">
        <v>59.1</v>
      </c>
      <c r="D9" s="59">
        <v>57.1</v>
      </c>
      <c r="E9" s="59">
        <v>57.4</v>
      </c>
      <c r="F9" s="59">
        <v>59.8</v>
      </c>
      <c r="G9" s="59">
        <v>52.1</v>
      </c>
      <c r="H9" s="59">
        <v>64.3</v>
      </c>
      <c r="I9" s="59">
        <v>66.099999999999994</v>
      </c>
      <c r="J9" s="59">
        <v>66.900000000000006</v>
      </c>
      <c r="K9" s="59">
        <v>70.599999999999994</v>
      </c>
      <c r="L9" s="59">
        <v>68.3</v>
      </c>
      <c r="M9" s="59">
        <v>68.8</v>
      </c>
      <c r="N9" s="59">
        <v>72.400000000000006</v>
      </c>
      <c r="O9" s="59">
        <v>71.2</v>
      </c>
      <c r="P9" s="59">
        <v>67.099999999999994</v>
      </c>
      <c r="Q9" s="59">
        <v>65.5</v>
      </c>
      <c r="R9" s="59">
        <v>70.900000000000006</v>
      </c>
      <c r="S9" s="59">
        <v>72.7</v>
      </c>
      <c r="T9" s="59">
        <v>72.3</v>
      </c>
      <c r="U9" s="59">
        <v>72.099999999999994</v>
      </c>
      <c r="V9" s="59">
        <v>69.599999999999994</v>
      </c>
      <c r="W9" s="59">
        <v>70.8</v>
      </c>
      <c r="X9" s="59">
        <v>71.599999999999994</v>
      </c>
      <c r="Y9" s="59">
        <v>75.3</v>
      </c>
      <c r="Z9" s="59">
        <v>70.8</v>
      </c>
      <c r="AA9" s="59">
        <v>74.3</v>
      </c>
      <c r="AB9" s="59">
        <v>72.7</v>
      </c>
      <c r="AC9" s="59">
        <v>71.2</v>
      </c>
      <c r="AD9" s="59">
        <v>73.099999999999994</v>
      </c>
      <c r="AE9" s="63">
        <v>71.400000000000006</v>
      </c>
      <c r="AF9" s="63">
        <v>72.900000000000006</v>
      </c>
      <c r="AG9" s="63">
        <v>70.400000000000006</v>
      </c>
      <c r="AH9" s="63">
        <v>72.400000000000006</v>
      </c>
      <c r="AI9" s="63">
        <v>70.3</v>
      </c>
      <c r="AJ9" s="63">
        <v>66.3</v>
      </c>
      <c r="AK9" s="63">
        <v>65.900000000000006</v>
      </c>
      <c r="AL9" s="63">
        <v>62.9</v>
      </c>
      <c r="AM9" s="63">
        <v>57.2</v>
      </c>
      <c r="AN9" s="63">
        <v>52.3</v>
      </c>
      <c r="AO9" s="63">
        <v>52.6</v>
      </c>
      <c r="AP9" s="63">
        <v>52.2</v>
      </c>
      <c r="AQ9" s="63">
        <v>57.9</v>
      </c>
      <c r="AR9" s="63">
        <v>60.6</v>
      </c>
      <c r="AS9" s="63">
        <v>65.099999999999994</v>
      </c>
      <c r="AT9" s="63">
        <v>66.099999999999994</v>
      </c>
      <c r="AU9" s="63">
        <v>66.7</v>
      </c>
      <c r="AV9" s="63">
        <v>67</v>
      </c>
      <c r="AW9" s="63">
        <v>68.5</v>
      </c>
      <c r="AX9" s="63">
        <v>68.2</v>
      </c>
      <c r="AY9" s="63">
        <v>68.3</v>
      </c>
      <c r="AZ9" s="63">
        <v>71.400000000000006</v>
      </c>
      <c r="BA9" s="63">
        <v>72</v>
      </c>
      <c r="BB9" s="63">
        <v>71.599999999999994</v>
      </c>
      <c r="BC9" s="63">
        <v>72.099999999999994</v>
      </c>
      <c r="BD9" s="63">
        <v>72</v>
      </c>
      <c r="BE9" s="63">
        <v>71.8</v>
      </c>
      <c r="BF9" s="63">
        <v>72.2</v>
      </c>
      <c r="BG9" s="63">
        <v>72.099999999999994</v>
      </c>
      <c r="BH9" s="63">
        <v>72</v>
      </c>
      <c r="BI9" s="63">
        <v>71.5</v>
      </c>
      <c r="BJ9" s="63">
        <v>73.3</v>
      </c>
      <c r="BK9" s="63">
        <v>71.3</v>
      </c>
      <c r="BL9" s="63">
        <v>72.2</v>
      </c>
      <c r="BM9" s="63">
        <v>71.400000000000006</v>
      </c>
      <c r="BN9" s="63">
        <v>71</v>
      </c>
      <c r="BO9" s="63">
        <v>72.3</v>
      </c>
      <c r="BP9" s="63">
        <v>73</v>
      </c>
      <c r="BQ9" s="63">
        <v>71.8</v>
      </c>
      <c r="BR9" s="63">
        <v>73.099999999999994</v>
      </c>
      <c r="BS9" s="63">
        <v>74.5</v>
      </c>
      <c r="BT9" s="63">
        <v>74.8</v>
      </c>
      <c r="BU9" s="63">
        <v>74.5</v>
      </c>
      <c r="BV9" s="64">
        <v>74.2</v>
      </c>
      <c r="BW9" s="65">
        <v>75.8</v>
      </c>
      <c r="BX9" s="63">
        <v>76.3</v>
      </c>
      <c r="BY9" s="63">
        <v>77.400000000000006</v>
      </c>
      <c r="BZ9" s="63">
        <v>75.900000000000006</v>
      </c>
      <c r="CA9" s="63">
        <v>77</v>
      </c>
      <c r="CB9" s="63">
        <v>76.900000000000006</v>
      </c>
      <c r="CC9" s="63">
        <v>75.900000000000006</v>
      </c>
      <c r="CD9" s="63">
        <v>75.5</v>
      </c>
      <c r="CE9" s="63">
        <v>74.7</v>
      </c>
      <c r="CF9" s="63">
        <v>69.099999999999994</v>
      </c>
      <c r="CG9" s="63">
        <v>70.8</v>
      </c>
      <c r="CH9" s="63">
        <v>72.7</v>
      </c>
      <c r="CI9" s="63">
        <v>73.099999999999994</v>
      </c>
      <c r="CJ9" s="45">
        <f t="shared" si="2"/>
        <v>69.370588235294107</v>
      </c>
      <c r="CK9" s="45">
        <f t="shared" si="0"/>
        <v>36.249957983193283</v>
      </c>
      <c r="CL9" s="45">
        <f t="shared" si="1"/>
        <v>6.0207938000892609</v>
      </c>
      <c r="CM9" s="45">
        <f t="shared" si="3"/>
        <v>85</v>
      </c>
      <c r="CN9" s="47">
        <v>-1</v>
      </c>
    </row>
    <row r="10" spans="2:92" ht="15" x14ac:dyDescent="0.25">
      <c r="B10" s="82" t="s">
        <v>16</v>
      </c>
      <c r="C10" s="62"/>
      <c r="D10" s="62"/>
      <c r="E10" s="62"/>
      <c r="F10" s="62"/>
      <c r="G10" s="71">
        <v>74</v>
      </c>
      <c r="H10" s="71">
        <v>70</v>
      </c>
      <c r="I10" s="71">
        <v>54</v>
      </c>
      <c r="J10" s="71">
        <v>56</v>
      </c>
      <c r="K10" s="71">
        <v>53.666666666666664</v>
      </c>
      <c r="L10" s="71">
        <v>45</v>
      </c>
      <c r="M10" s="71">
        <v>30.333333333333332</v>
      </c>
      <c r="N10" s="71">
        <v>34.333333333333336</v>
      </c>
      <c r="O10" s="71">
        <v>43</v>
      </c>
      <c r="P10" s="71">
        <v>50</v>
      </c>
      <c r="Q10" s="71">
        <v>35</v>
      </c>
      <c r="R10" s="71">
        <v>32</v>
      </c>
      <c r="S10" s="59">
        <v>44.666666666666664</v>
      </c>
      <c r="T10" s="59">
        <v>40</v>
      </c>
      <c r="U10" s="59">
        <v>28.333333333333332</v>
      </c>
      <c r="V10" s="59">
        <v>26.333333333333332</v>
      </c>
      <c r="W10" s="59">
        <v>34.333333333333336</v>
      </c>
      <c r="X10" s="59">
        <v>28.333333333333332</v>
      </c>
      <c r="Y10" s="59">
        <v>17.333333333333332</v>
      </c>
      <c r="Z10" s="59">
        <v>13.333333333333334</v>
      </c>
      <c r="AA10" s="59">
        <v>18.666666666666668</v>
      </c>
      <c r="AB10" s="59">
        <v>16.333333333333332</v>
      </c>
      <c r="AC10" s="59">
        <v>10</v>
      </c>
      <c r="AD10" s="59">
        <v>10</v>
      </c>
      <c r="AE10" s="63">
        <v>15</v>
      </c>
      <c r="AF10" s="63">
        <v>13.666666666666666</v>
      </c>
      <c r="AG10" s="63">
        <v>12.333333333333334</v>
      </c>
      <c r="AH10" s="63">
        <v>19.333333333333332</v>
      </c>
      <c r="AI10" s="63">
        <v>41</v>
      </c>
      <c r="AJ10" s="63">
        <v>55.666666666666664</v>
      </c>
      <c r="AK10" s="63">
        <v>55.333333333333336</v>
      </c>
      <c r="AL10" s="63">
        <v>67.666666666666671</v>
      </c>
      <c r="AM10" s="63">
        <v>78.666666666666671</v>
      </c>
      <c r="AN10" s="63">
        <v>80.666666666666671</v>
      </c>
      <c r="AO10" s="63">
        <v>78.666666666666671</v>
      </c>
      <c r="AP10" s="63">
        <v>80.666666666666671</v>
      </c>
      <c r="AQ10" s="63">
        <v>78.333333333333329</v>
      </c>
      <c r="AR10" s="63">
        <v>77</v>
      </c>
      <c r="AS10" s="63">
        <v>65.666666666666671</v>
      </c>
      <c r="AT10" s="63">
        <v>66.666666666666671</v>
      </c>
      <c r="AU10" s="63">
        <v>66</v>
      </c>
      <c r="AV10" s="63">
        <v>59.666666666666664</v>
      </c>
      <c r="AW10" s="63">
        <v>46</v>
      </c>
      <c r="AX10" s="63">
        <v>46.666666666666664</v>
      </c>
      <c r="AY10" s="63">
        <v>51</v>
      </c>
      <c r="AZ10" s="63">
        <v>43</v>
      </c>
      <c r="BA10" s="63">
        <v>37.333333333333336</v>
      </c>
      <c r="BB10" s="63">
        <v>41.333333333333336</v>
      </c>
      <c r="BC10" s="63">
        <v>49</v>
      </c>
      <c r="BD10" s="63">
        <v>42</v>
      </c>
      <c r="BE10" s="63">
        <v>39.666666666666664</v>
      </c>
      <c r="BF10" s="63">
        <v>42</v>
      </c>
      <c r="BG10" s="63">
        <v>45.333333333333336</v>
      </c>
      <c r="BH10" s="63">
        <v>41.666666666666664</v>
      </c>
      <c r="BI10" s="63">
        <v>34.666666666666664</v>
      </c>
      <c r="BJ10" s="63">
        <v>39.666666666666664</v>
      </c>
      <c r="BK10" s="63">
        <v>46.666666666666664</v>
      </c>
      <c r="BL10" s="63">
        <v>48.333333333333336</v>
      </c>
      <c r="BM10" s="63">
        <v>41.333333333333336</v>
      </c>
      <c r="BN10" s="63">
        <v>53</v>
      </c>
      <c r="BO10" s="63">
        <v>57.933333333333337</v>
      </c>
      <c r="BP10" s="63">
        <v>58.7</v>
      </c>
      <c r="BQ10" s="63">
        <v>53.699999999999996</v>
      </c>
      <c r="BR10" s="63">
        <v>52.133333333333333</v>
      </c>
      <c r="BS10" s="63">
        <v>49.800000000000004</v>
      </c>
      <c r="BT10" s="63">
        <v>40.866666666666667</v>
      </c>
      <c r="BU10" s="63">
        <v>31.733333333333334</v>
      </c>
      <c r="BV10" s="63">
        <v>30.233333333333334</v>
      </c>
      <c r="BW10" s="63">
        <v>29.966666666666669</v>
      </c>
      <c r="BX10" s="63">
        <v>25.733333333333334</v>
      </c>
      <c r="BY10" s="63">
        <v>20.366666666666667</v>
      </c>
      <c r="BZ10" s="63">
        <v>21.566666666666666</v>
      </c>
      <c r="CA10" s="63">
        <v>19.100000000000001</v>
      </c>
      <c r="CB10" s="63">
        <v>21</v>
      </c>
      <c r="CC10" s="63">
        <v>21.833333333333332</v>
      </c>
      <c r="CD10" s="63">
        <v>28.7</v>
      </c>
      <c r="CE10" s="63">
        <v>31.933333333333334</v>
      </c>
      <c r="CF10" s="63">
        <v>34.766666666666666</v>
      </c>
      <c r="CG10" s="63">
        <v>34.933333333333337</v>
      </c>
      <c r="CH10" s="63">
        <v>32.733333333333327</v>
      </c>
      <c r="CI10" s="63">
        <v>36.366666666666667</v>
      </c>
      <c r="CJ10" s="45">
        <f t="shared" si="2"/>
        <v>41.972427983539099</v>
      </c>
      <c r="CK10" s="45">
        <f t="shared" si="0"/>
        <v>337.46032750342931</v>
      </c>
      <c r="CL10" s="45">
        <f t="shared" si="1"/>
        <v>18.3700932905478</v>
      </c>
      <c r="CM10" s="45">
        <f t="shared" si="3"/>
        <v>81</v>
      </c>
      <c r="CN10" s="47">
        <v>-1</v>
      </c>
    </row>
    <row r="11" spans="2:92" ht="15" x14ac:dyDescent="0.25">
      <c r="B11" s="82" t="s">
        <v>17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79">
        <v>39</v>
      </c>
      <c r="T11" s="79">
        <v>34</v>
      </c>
      <c r="U11" s="79">
        <v>32</v>
      </c>
      <c r="V11" s="79">
        <v>32</v>
      </c>
      <c r="W11" s="79">
        <v>29</v>
      </c>
      <c r="X11" s="79">
        <v>36</v>
      </c>
      <c r="Y11" s="79">
        <v>26</v>
      </c>
      <c r="Z11" s="79">
        <v>22</v>
      </c>
      <c r="AA11" s="79">
        <v>30</v>
      </c>
      <c r="AB11" s="79">
        <v>26</v>
      </c>
      <c r="AC11" s="79">
        <v>25</v>
      </c>
      <c r="AD11" s="79">
        <v>22</v>
      </c>
      <c r="AE11" s="79">
        <v>23</v>
      </c>
      <c r="AF11" s="79">
        <v>25</v>
      </c>
      <c r="AG11" s="79">
        <v>24</v>
      </c>
      <c r="AH11" s="79">
        <v>29</v>
      </c>
      <c r="AI11" s="79">
        <v>39</v>
      </c>
      <c r="AJ11" s="79">
        <v>45</v>
      </c>
      <c r="AK11" s="79">
        <v>49</v>
      </c>
      <c r="AL11" s="79">
        <v>61</v>
      </c>
      <c r="AM11" s="79">
        <v>72</v>
      </c>
      <c r="AN11" s="79">
        <v>75</v>
      </c>
      <c r="AO11" s="79">
        <v>70</v>
      </c>
      <c r="AP11" s="79">
        <v>69</v>
      </c>
      <c r="AQ11" s="79">
        <v>69</v>
      </c>
      <c r="AR11" s="79">
        <v>55</v>
      </c>
      <c r="AS11" s="79">
        <v>48</v>
      </c>
      <c r="AT11" s="79">
        <v>54</v>
      </c>
      <c r="AU11" s="79">
        <v>58</v>
      </c>
      <c r="AV11" s="79">
        <v>52</v>
      </c>
      <c r="AW11" s="79">
        <v>48</v>
      </c>
      <c r="AX11" s="79">
        <v>46</v>
      </c>
      <c r="AY11" s="79">
        <v>50</v>
      </c>
      <c r="AZ11" s="79">
        <v>49</v>
      </c>
      <c r="BA11" s="79">
        <v>43</v>
      </c>
      <c r="BB11" s="79">
        <v>44</v>
      </c>
      <c r="BC11" s="79">
        <v>46</v>
      </c>
      <c r="BD11" s="79">
        <v>50</v>
      </c>
      <c r="BE11" s="79">
        <v>42</v>
      </c>
      <c r="BF11" s="79">
        <v>41</v>
      </c>
      <c r="BG11" s="79">
        <v>40</v>
      </c>
      <c r="BH11" s="79">
        <v>42</v>
      </c>
      <c r="BI11" s="79">
        <v>39</v>
      </c>
      <c r="BJ11" s="79">
        <v>42</v>
      </c>
      <c r="BK11" s="79">
        <v>43</v>
      </c>
      <c r="BL11" s="79">
        <v>44</v>
      </c>
      <c r="BM11" s="79">
        <v>44</v>
      </c>
      <c r="BN11" s="79">
        <v>43</v>
      </c>
      <c r="BO11" s="79">
        <v>46</v>
      </c>
      <c r="BP11" s="79">
        <v>45</v>
      </c>
      <c r="BQ11" s="79">
        <v>42</v>
      </c>
      <c r="BR11" s="79">
        <v>42</v>
      </c>
      <c r="BS11" s="79">
        <v>40</v>
      </c>
      <c r="BT11" s="79">
        <v>38</v>
      </c>
      <c r="BU11" s="79">
        <v>36</v>
      </c>
      <c r="BV11" s="79">
        <v>32</v>
      </c>
      <c r="BW11" s="79">
        <v>33</v>
      </c>
      <c r="BX11" s="79">
        <v>31</v>
      </c>
      <c r="BY11" s="79">
        <v>28</v>
      </c>
      <c r="BZ11" s="79">
        <v>29</v>
      </c>
      <c r="CA11" s="79">
        <v>29</v>
      </c>
      <c r="CB11" s="79">
        <v>29.7</v>
      </c>
      <c r="CC11" s="79">
        <v>34.200000000000003</v>
      </c>
      <c r="CD11" s="79">
        <v>37.1</v>
      </c>
      <c r="CE11" s="79">
        <v>35.4</v>
      </c>
      <c r="CF11" s="79">
        <v>40.200000000000003</v>
      </c>
      <c r="CG11" s="63">
        <v>37.299999999999997</v>
      </c>
      <c r="CH11" s="63">
        <v>34.5</v>
      </c>
      <c r="CI11" s="63">
        <v>36.700000000000003</v>
      </c>
      <c r="CJ11" s="45">
        <f t="shared" si="2"/>
        <v>40.899999999999991</v>
      </c>
      <c r="CK11" s="45">
        <f t="shared" si="0"/>
        <v>150.39529411764698</v>
      </c>
      <c r="CL11" s="45">
        <f t="shared" si="1"/>
        <v>12.263575910705939</v>
      </c>
      <c r="CM11" s="45">
        <f t="shared" si="3"/>
        <v>69</v>
      </c>
      <c r="CN11" s="47">
        <v>-1</v>
      </c>
    </row>
    <row r="12" spans="2:92" ht="15" x14ac:dyDescent="0.25">
      <c r="B12" s="82" t="s">
        <v>18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70">
        <v>32.799999999999997</v>
      </c>
      <c r="T12" s="70">
        <v>34.6</v>
      </c>
      <c r="U12" s="70">
        <v>36.799999999999997</v>
      </c>
      <c r="V12" s="70">
        <v>29.7</v>
      </c>
      <c r="W12" s="70">
        <v>29</v>
      </c>
      <c r="X12" s="70">
        <v>30</v>
      </c>
      <c r="Y12" s="70">
        <v>28.7</v>
      </c>
      <c r="Z12" s="70">
        <v>28.9</v>
      </c>
      <c r="AA12" s="70">
        <v>23.1</v>
      </c>
      <c r="AB12" s="70">
        <v>27.9</v>
      </c>
      <c r="AC12" s="70">
        <v>22.5</v>
      </c>
      <c r="AD12" s="70">
        <v>20.6</v>
      </c>
      <c r="AE12" s="69">
        <v>23.3</v>
      </c>
      <c r="AF12" s="69">
        <v>17.7</v>
      </c>
      <c r="AG12" s="69">
        <v>17.7</v>
      </c>
      <c r="AH12" s="69">
        <v>16.7</v>
      </c>
      <c r="AI12" s="69">
        <v>20.7</v>
      </c>
      <c r="AJ12" s="69">
        <v>26.8</v>
      </c>
      <c r="AK12" s="69">
        <v>39.700000000000003</v>
      </c>
      <c r="AL12" s="69">
        <v>45.6</v>
      </c>
      <c r="AM12" s="69">
        <v>52.8</v>
      </c>
      <c r="AN12" s="69">
        <v>54.8</v>
      </c>
      <c r="AO12" s="69">
        <v>60</v>
      </c>
      <c r="AP12" s="69">
        <v>56.5</v>
      </c>
      <c r="AQ12" s="69">
        <v>58.6</v>
      </c>
      <c r="AR12" s="69">
        <v>51.6</v>
      </c>
      <c r="AS12" s="69">
        <v>49.1</v>
      </c>
      <c r="AT12" s="69">
        <v>48.7</v>
      </c>
      <c r="AU12" s="69">
        <v>56</v>
      </c>
      <c r="AV12" s="69">
        <v>54</v>
      </c>
      <c r="AW12" s="69">
        <v>46</v>
      </c>
      <c r="AX12" s="69">
        <v>49</v>
      </c>
      <c r="AY12" s="69">
        <v>44</v>
      </c>
      <c r="AZ12" s="69">
        <v>45</v>
      </c>
      <c r="BA12" s="69">
        <v>37</v>
      </c>
      <c r="BB12" s="69">
        <v>43</v>
      </c>
      <c r="BC12" s="69">
        <v>38</v>
      </c>
      <c r="BD12" s="69">
        <v>36</v>
      </c>
      <c r="BE12" s="69">
        <v>33</v>
      </c>
      <c r="BF12" s="69">
        <v>36</v>
      </c>
      <c r="BG12" s="69">
        <v>35</v>
      </c>
      <c r="BH12" s="69">
        <v>33</v>
      </c>
      <c r="BI12" s="69">
        <v>36</v>
      </c>
      <c r="BJ12" s="69">
        <v>35</v>
      </c>
      <c r="BK12" s="69">
        <v>36</v>
      </c>
      <c r="BL12" s="69">
        <v>36</v>
      </c>
      <c r="BM12" s="69">
        <v>35</v>
      </c>
      <c r="BN12" s="69">
        <v>38</v>
      </c>
      <c r="BO12" s="69">
        <v>34</v>
      </c>
      <c r="BP12" s="69">
        <v>34</v>
      </c>
      <c r="BQ12" s="69">
        <v>31</v>
      </c>
      <c r="BR12" s="69">
        <v>33</v>
      </c>
      <c r="BS12" s="69">
        <v>35.5</v>
      </c>
      <c r="BT12" s="69">
        <v>30.9</v>
      </c>
      <c r="BU12" s="69">
        <v>30.5</v>
      </c>
      <c r="BV12" s="69">
        <v>28.1</v>
      </c>
      <c r="BW12" s="63">
        <v>29.4</v>
      </c>
      <c r="BX12" s="69">
        <v>27.2</v>
      </c>
      <c r="BY12" s="59">
        <v>26.4</v>
      </c>
      <c r="BZ12" s="69">
        <v>25.4</v>
      </c>
      <c r="CA12" s="69">
        <v>23.5</v>
      </c>
      <c r="CB12" s="69">
        <v>25.3</v>
      </c>
      <c r="CC12" s="69">
        <v>25.6</v>
      </c>
      <c r="CD12" s="63">
        <v>25.6</v>
      </c>
      <c r="CE12" s="63">
        <v>27.9</v>
      </c>
      <c r="CF12" s="63">
        <v>29.3</v>
      </c>
      <c r="CG12" s="63">
        <v>34.5</v>
      </c>
      <c r="CH12" s="63">
        <v>28.8</v>
      </c>
      <c r="CI12" s="63">
        <v>34.6</v>
      </c>
      <c r="CJ12" s="45">
        <f t="shared" si="2"/>
        <v>34.875362318840587</v>
      </c>
      <c r="CK12" s="45">
        <f t="shared" si="0"/>
        <v>110.4342369991475</v>
      </c>
      <c r="CL12" s="45">
        <f t="shared" si="1"/>
        <v>10.508769528310511</v>
      </c>
      <c r="CM12" s="45">
        <f t="shared" si="3"/>
        <v>69</v>
      </c>
      <c r="CN12" s="47">
        <v>1</v>
      </c>
    </row>
    <row r="13" spans="2:92" ht="15" x14ac:dyDescent="0.25">
      <c r="B13" s="82" t="s">
        <v>19</v>
      </c>
      <c r="C13" s="59">
        <v>81.466666666666669</v>
      </c>
      <c r="D13" s="59">
        <v>89.733333333333334</v>
      </c>
      <c r="E13" s="59">
        <v>91.033333333333346</v>
      </c>
      <c r="F13" s="59">
        <v>101.3</v>
      </c>
      <c r="G13" s="59">
        <v>100</v>
      </c>
      <c r="H13" s="59">
        <v>96.433333333333337</v>
      </c>
      <c r="I13" s="59">
        <v>103.26666666666665</v>
      </c>
      <c r="J13" s="59">
        <v>100.33333333333333</v>
      </c>
      <c r="K13" s="59">
        <v>106.43333333333334</v>
      </c>
      <c r="L13" s="59">
        <v>102</v>
      </c>
      <c r="M13" s="59">
        <v>103.53333333333332</v>
      </c>
      <c r="N13" s="59">
        <v>104.86666666666667</v>
      </c>
      <c r="O13" s="59">
        <v>108.3</v>
      </c>
      <c r="P13" s="59">
        <v>108.46666666666665</v>
      </c>
      <c r="Q13" s="59">
        <v>107.83333333333333</v>
      </c>
      <c r="R13" s="59">
        <v>107.86666666666667</v>
      </c>
      <c r="S13" s="59">
        <v>108.26666666666665</v>
      </c>
      <c r="T13" s="59">
        <v>109.2</v>
      </c>
      <c r="U13" s="59">
        <v>108.56666666666666</v>
      </c>
      <c r="V13" s="59">
        <v>107.16666666666667</v>
      </c>
      <c r="W13" s="59">
        <v>107.93333333333334</v>
      </c>
      <c r="X13" s="59">
        <v>109.16666666666667</v>
      </c>
      <c r="Y13" s="59">
        <v>110.26666666666667</v>
      </c>
      <c r="Z13" s="59">
        <v>111.43333333333334</v>
      </c>
      <c r="AA13" s="59">
        <v>110.93333333333334</v>
      </c>
      <c r="AB13" s="59">
        <v>111.5</v>
      </c>
      <c r="AC13" s="59">
        <v>114.53333333333335</v>
      </c>
      <c r="AD13" s="59">
        <v>114.76666666666665</v>
      </c>
      <c r="AE13" s="59">
        <v>116.36666666666667</v>
      </c>
      <c r="AF13" s="59">
        <v>113.06666666666666</v>
      </c>
      <c r="AG13" s="59">
        <v>110.8</v>
      </c>
      <c r="AH13" s="59">
        <v>106.06666666666668</v>
      </c>
      <c r="AI13" s="59">
        <v>101.63333333333333</v>
      </c>
      <c r="AJ13" s="59">
        <v>93.433333333333337</v>
      </c>
      <c r="AK13" s="59">
        <v>89.7</v>
      </c>
      <c r="AL13" s="59">
        <v>80.100000000000009</v>
      </c>
      <c r="AM13" s="59">
        <v>65.2</v>
      </c>
      <c r="AN13" s="59">
        <v>68.600000000000009</v>
      </c>
      <c r="AO13" s="59">
        <v>68.900000000000006</v>
      </c>
      <c r="AP13" s="59">
        <v>73.966666666666683</v>
      </c>
      <c r="AQ13" s="59">
        <v>82.4</v>
      </c>
      <c r="AR13" s="59">
        <v>92.266666666666652</v>
      </c>
      <c r="AS13" s="59">
        <v>95.933333333333337</v>
      </c>
      <c r="AT13" s="59">
        <v>99.2</v>
      </c>
      <c r="AU13" s="59">
        <v>99.533333333333346</v>
      </c>
      <c r="AV13" s="59">
        <v>99.733333333333334</v>
      </c>
      <c r="AW13" s="59">
        <v>100.13333333333333</v>
      </c>
      <c r="AX13" s="59">
        <v>99.833333333333329</v>
      </c>
      <c r="AY13" s="59">
        <v>101.8</v>
      </c>
      <c r="AZ13" s="59">
        <v>100.16666666666667</v>
      </c>
      <c r="BA13" s="59">
        <v>99.600000000000009</v>
      </c>
      <c r="BB13" s="59">
        <v>100.93333333333334</v>
      </c>
      <c r="BC13" s="59">
        <v>102.96666666666665</v>
      </c>
      <c r="BD13" s="59">
        <v>100.66666666666667</v>
      </c>
      <c r="BE13" s="59">
        <v>99.666666666666671</v>
      </c>
      <c r="BF13" s="59">
        <v>100.83333333333333</v>
      </c>
      <c r="BG13" s="59">
        <v>103.36666666666666</v>
      </c>
      <c r="BH13" s="59">
        <v>101.3</v>
      </c>
      <c r="BI13" s="59">
        <v>99.833333333333329</v>
      </c>
      <c r="BJ13" s="59">
        <v>99.800000000000011</v>
      </c>
      <c r="BK13" s="59">
        <v>98.3</v>
      </c>
      <c r="BL13" s="59">
        <v>99</v>
      </c>
      <c r="BM13" s="59">
        <v>99.2</v>
      </c>
      <c r="BN13" s="59">
        <v>98.866666666666674</v>
      </c>
      <c r="BO13" s="59">
        <v>99.933333333333337</v>
      </c>
      <c r="BP13" s="59">
        <v>101.16666666666667</v>
      </c>
      <c r="BQ13" s="59">
        <v>101.10000000000001</v>
      </c>
      <c r="BR13" s="59">
        <v>100.8</v>
      </c>
      <c r="BS13" s="59">
        <v>101.46666666666665</v>
      </c>
      <c r="BT13" s="59">
        <v>102.83333333333333</v>
      </c>
      <c r="BU13" s="59">
        <v>103.23333333333333</v>
      </c>
      <c r="BV13" s="59">
        <v>104.73333333333333</v>
      </c>
      <c r="BW13" s="59">
        <v>104.59999999999998</v>
      </c>
      <c r="BX13" s="59">
        <v>102.3</v>
      </c>
      <c r="BY13" s="71">
        <v>103.53333333333335</v>
      </c>
      <c r="BZ13" s="59">
        <v>104</v>
      </c>
      <c r="CA13" s="59">
        <v>103.13333333333333</v>
      </c>
      <c r="CB13" s="59">
        <v>101.3</v>
      </c>
      <c r="CC13" s="59">
        <v>101.06666666666666</v>
      </c>
      <c r="CD13" s="59">
        <v>100.53333333333332</v>
      </c>
      <c r="CE13" s="59">
        <v>100.43333333333334</v>
      </c>
      <c r="CF13" s="59">
        <v>81.266666666666666</v>
      </c>
      <c r="CG13" s="59">
        <v>91.8</v>
      </c>
      <c r="CH13" s="59">
        <v>91.133333333333326</v>
      </c>
      <c r="CI13" s="59">
        <v>88.8</v>
      </c>
      <c r="CJ13" s="45">
        <f t="shared" si="2"/>
        <v>99.869803921568632</v>
      </c>
      <c r="CK13" s="45">
        <f t="shared" si="0"/>
        <v>99.75065141612194</v>
      </c>
      <c r="CL13" s="45">
        <f t="shared" ref="CL13:CL18" si="4">SQRT(CK13)</f>
        <v>9.9875247892619488</v>
      </c>
      <c r="CM13" s="45">
        <f t="shared" si="3"/>
        <v>85</v>
      </c>
      <c r="CN13" s="47">
        <v>1</v>
      </c>
    </row>
    <row r="14" spans="2:92" ht="15" x14ac:dyDescent="0.25">
      <c r="B14" s="82" t="s">
        <v>152</v>
      </c>
      <c r="C14" s="71">
        <v>1002</v>
      </c>
      <c r="D14" s="71">
        <v>1063</v>
      </c>
      <c r="E14" s="71">
        <v>1154.9000000000001</v>
      </c>
      <c r="F14" s="71">
        <v>1286.5999999999999</v>
      </c>
      <c r="G14" s="71">
        <v>1410.4</v>
      </c>
      <c r="H14" s="71">
        <v>1526.6</v>
      </c>
      <c r="I14" s="71">
        <v>1655.9</v>
      </c>
      <c r="J14" s="71">
        <v>1927.6</v>
      </c>
      <c r="K14" s="71">
        <v>2040.5</v>
      </c>
      <c r="L14" s="71">
        <v>2154.8000000000002</v>
      </c>
      <c r="M14" s="71">
        <v>2367.9</v>
      </c>
      <c r="N14" s="71">
        <v>2631.6</v>
      </c>
      <c r="O14" s="71">
        <v>2820.4</v>
      </c>
      <c r="P14" s="71">
        <v>3050.2</v>
      </c>
      <c r="Q14" s="71">
        <v>3327.2</v>
      </c>
      <c r="R14" s="71">
        <v>3617.8</v>
      </c>
      <c r="S14" s="71">
        <v>3951</v>
      </c>
      <c r="T14" s="71">
        <v>4356</v>
      </c>
      <c r="U14" s="71">
        <v>4826.5</v>
      </c>
      <c r="V14" s="71">
        <v>5317.3</v>
      </c>
      <c r="W14" s="71">
        <v>5905.9</v>
      </c>
      <c r="X14" s="71">
        <v>6711.7</v>
      </c>
      <c r="Y14" s="71">
        <v>7616.8</v>
      </c>
      <c r="Z14" s="71">
        <v>8736</v>
      </c>
      <c r="AA14" s="71">
        <v>9684.9</v>
      </c>
      <c r="AB14" s="71">
        <v>10708.4</v>
      </c>
      <c r="AC14" s="71">
        <v>12147.1</v>
      </c>
      <c r="AD14" s="71">
        <v>13834.4</v>
      </c>
      <c r="AE14" s="71">
        <v>15320.3</v>
      </c>
      <c r="AF14" s="71">
        <v>16725.3</v>
      </c>
      <c r="AG14" s="71">
        <v>17653</v>
      </c>
      <c r="AH14" s="71">
        <v>18569.3</v>
      </c>
      <c r="AI14" s="71">
        <v>19208.8</v>
      </c>
      <c r="AJ14" s="71">
        <v>20074.599999999999</v>
      </c>
      <c r="AK14" s="71">
        <v>20765.400000000001</v>
      </c>
      <c r="AL14" s="71">
        <v>20742.2</v>
      </c>
      <c r="AM14" s="71">
        <v>20444.2</v>
      </c>
      <c r="AN14" s="71">
        <v>20028.5</v>
      </c>
      <c r="AO14" s="71">
        <v>19750.599999999999</v>
      </c>
      <c r="AP14" s="71">
        <v>19230</v>
      </c>
      <c r="AQ14" s="71">
        <v>18806.5</v>
      </c>
      <c r="AR14" s="71">
        <v>17259.7</v>
      </c>
      <c r="AS14" s="71">
        <v>16999.400000000001</v>
      </c>
      <c r="AT14" s="71">
        <v>16382</v>
      </c>
      <c r="AU14" s="71">
        <v>15975.7</v>
      </c>
      <c r="AV14" s="71">
        <v>15679.6</v>
      </c>
      <c r="AW14" s="71">
        <v>15609.9</v>
      </c>
      <c r="AX14" s="71">
        <v>15128.2</v>
      </c>
      <c r="AY14" s="71">
        <v>14240.800000000001</v>
      </c>
      <c r="AZ14" s="71">
        <v>13750.999999999998</v>
      </c>
      <c r="BA14" s="71">
        <v>13700.900000000001</v>
      </c>
      <c r="BB14" s="71">
        <v>13352.2</v>
      </c>
      <c r="BC14" s="71">
        <v>13126.099999999999</v>
      </c>
      <c r="BD14" s="71">
        <v>12786.8</v>
      </c>
      <c r="BE14" s="71">
        <v>12595.9</v>
      </c>
      <c r="BF14" s="71">
        <v>12413.800000000001</v>
      </c>
      <c r="BG14" s="65">
        <v>11851.2</v>
      </c>
      <c r="BH14" s="65">
        <v>11666.4</v>
      </c>
      <c r="BI14" s="65">
        <v>11647</v>
      </c>
      <c r="BJ14" s="80">
        <v>11325.1</v>
      </c>
      <c r="BK14" s="80">
        <v>11250.1</v>
      </c>
      <c r="BL14" s="80">
        <v>11165.4</v>
      </c>
      <c r="BM14" s="80">
        <v>11144.1</v>
      </c>
      <c r="BN14" s="80">
        <v>10943.9</v>
      </c>
      <c r="BO14" s="80">
        <v>10778.2</v>
      </c>
      <c r="BP14" s="80">
        <v>10968</v>
      </c>
      <c r="BQ14" s="80">
        <v>11007.3</v>
      </c>
      <c r="BR14" s="80">
        <v>10997.3</v>
      </c>
      <c r="BS14" s="80">
        <v>11022.8</v>
      </c>
      <c r="BT14" s="80">
        <v>10958.400000000001</v>
      </c>
      <c r="BU14" s="80">
        <v>10717.5</v>
      </c>
      <c r="BV14" s="80">
        <v>10651.9</v>
      </c>
      <c r="BW14" s="80">
        <v>10604.1</v>
      </c>
      <c r="BX14" s="80">
        <v>10522.7</v>
      </c>
      <c r="BY14" s="80">
        <v>10015.200000000001</v>
      </c>
      <c r="BZ14" s="80">
        <v>9931.4</v>
      </c>
      <c r="CA14" s="80">
        <v>9942</v>
      </c>
      <c r="CB14" s="80">
        <v>9968.1</v>
      </c>
      <c r="CC14" s="80">
        <v>10027.700000000001</v>
      </c>
      <c r="CD14" s="80">
        <v>9705.5</v>
      </c>
      <c r="CE14" s="80">
        <v>9589.1</v>
      </c>
      <c r="CF14" s="80">
        <v>9451.7000000000007</v>
      </c>
      <c r="CG14" s="80">
        <v>9460.4</v>
      </c>
      <c r="CH14" s="80">
        <v>9305.2999999999993</v>
      </c>
      <c r="CI14" s="80">
        <v>9415.2999999999993</v>
      </c>
      <c r="CJ14" s="45">
        <f t="shared" si="2"/>
        <v>10578.67294117647</v>
      </c>
      <c r="CK14" s="45">
        <f t="shared" si="0"/>
        <v>31330597.919140048</v>
      </c>
      <c r="CL14" s="45">
        <f>SQRT(CK14)</f>
        <v>5597.3741985988436</v>
      </c>
      <c r="CM14" s="45">
        <f t="shared" si="3"/>
        <v>85</v>
      </c>
      <c r="CN14" s="47">
        <v>1</v>
      </c>
    </row>
    <row r="15" spans="2:92" ht="15" x14ac:dyDescent="0.25">
      <c r="B15" s="82" t="s">
        <v>131</v>
      </c>
      <c r="C15" s="53">
        <v>-13.065793790916047</v>
      </c>
      <c r="D15" s="53">
        <v>-15.910692515919344</v>
      </c>
      <c r="E15" s="53">
        <v>-17.30155958601383</v>
      </c>
      <c r="F15" s="53">
        <v>-19.71225888511918</v>
      </c>
      <c r="G15" s="53">
        <v>-15.449966733801169</v>
      </c>
      <c r="H15" s="53">
        <v>-15.809916281331619</v>
      </c>
      <c r="I15" s="53">
        <v>-19.124870288945225</v>
      </c>
      <c r="J15" s="53">
        <v>-21.217230272555994</v>
      </c>
      <c r="K15" s="53">
        <v>-16.050334551045765</v>
      </c>
      <c r="L15" s="53">
        <v>-17.991602981545952</v>
      </c>
      <c r="M15" s="53">
        <v>-18.178295749761332</v>
      </c>
      <c r="N15" s="53">
        <v>-21.024874425703395</v>
      </c>
      <c r="O15" s="53">
        <v>-17.895856099254743</v>
      </c>
      <c r="P15" s="53">
        <v>-18.930739876070028</v>
      </c>
      <c r="Q15" s="53">
        <v>-21.076930797410544</v>
      </c>
      <c r="R15" s="53">
        <v>-21.445331620106568</v>
      </c>
      <c r="S15" s="53">
        <v>-19.426205486537583</v>
      </c>
      <c r="T15" s="53">
        <v>-22.20803896431153</v>
      </c>
      <c r="U15" s="53">
        <v>-20.895756540765731</v>
      </c>
      <c r="V15" s="53">
        <v>-22.298996229037073</v>
      </c>
      <c r="W15" s="53">
        <v>-18.382512938260177</v>
      </c>
      <c r="X15" s="53">
        <v>-19.616979694469208</v>
      </c>
      <c r="Y15" s="53">
        <v>-20.093110061689661</v>
      </c>
      <c r="Z15" s="53">
        <v>-23.739245600706354</v>
      </c>
      <c r="AA15" s="53">
        <v>-23.397006255585342</v>
      </c>
      <c r="AB15" s="53">
        <v>-24.299932818403867</v>
      </c>
      <c r="AC15" s="53">
        <v>-25.766395990933926</v>
      </c>
      <c r="AD15" s="53">
        <v>-28.090806820572283</v>
      </c>
      <c r="AE15" s="53">
        <v>-25.505904652764393</v>
      </c>
      <c r="AF15" s="53">
        <v>-24.073235858874074</v>
      </c>
      <c r="AG15" s="53">
        <v>-23.911412832967589</v>
      </c>
      <c r="AH15" s="53">
        <v>-20.900006107986282</v>
      </c>
      <c r="AI15" s="53">
        <v>-19.812965329481052</v>
      </c>
      <c r="AJ15" s="53">
        <v>-18.17264089092965</v>
      </c>
      <c r="AK15" s="53">
        <v>-17.861655754611398</v>
      </c>
      <c r="AL15" s="53">
        <v>-16.35232230025618</v>
      </c>
      <c r="AM15" s="53">
        <v>-11.673288965629759</v>
      </c>
      <c r="AN15" s="53">
        <v>-7.3448101120391298</v>
      </c>
      <c r="AO15" s="53">
        <v>-7.9764690944530594</v>
      </c>
      <c r="AP15" s="53">
        <v>-6.3237508779136444</v>
      </c>
      <c r="AQ15" s="53">
        <v>-8.3692180063896622</v>
      </c>
      <c r="AR15" s="53">
        <v>-7.3651944699776619</v>
      </c>
      <c r="AS15" s="53">
        <v>-10.201381553613182</v>
      </c>
      <c r="AT15" s="53">
        <v>-12.172858327999009</v>
      </c>
      <c r="AU15" s="53">
        <v>-10.58761727162609</v>
      </c>
      <c r="AV15" s="53">
        <v>-10.206887808684534</v>
      </c>
      <c r="AW15" s="53">
        <v>-13.950657075574343</v>
      </c>
      <c r="AX15" s="53">
        <v>-12.867550696042077</v>
      </c>
      <c r="AY15" s="53">
        <v>-14.191344868213765</v>
      </c>
      <c r="AZ15" s="53">
        <v>-13.893400225460681</v>
      </c>
      <c r="BA15" s="53">
        <v>-10.718886615502401</v>
      </c>
      <c r="BB15" s="53">
        <v>-9.5877098307419999</v>
      </c>
      <c r="BC15" s="53">
        <v>-13.418457785875464</v>
      </c>
      <c r="BD15" s="53">
        <v>-11.240743925198155</v>
      </c>
      <c r="BE15" s="53">
        <v>-12.411157258224002</v>
      </c>
      <c r="BF15" s="53">
        <v>-8.9209024639907977</v>
      </c>
      <c r="BG15" s="53">
        <v>-11.67826337176272</v>
      </c>
      <c r="BH15" s="53">
        <v>-10.685249788799759</v>
      </c>
      <c r="BI15" s="53">
        <v>-11.067298764899208</v>
      </c>
      <c r="BJ15" s="53">
        <v>-9.469657882613074</v>
      </c>
      <c r="BK15" s="53">
        <v>-10.487003958405205</v>
      </c>
      <c r="BL15" s="53">
        <v>-9.4947029637455174</v>
      </c>
      <c r="BM15" s="53">
        <v>-9.7991492211528897</v>
      </c>
      <c r="BN15" s="53">
        <v>-6.4084261481660816</v>
      </c>
      <c r="BO15" s="53">
        <v>-7.7221292772168342</v>
      </c>
      <c r="BP15" s="53">
        <v>-7.8706963790060041</v>
      </c>
      <c r="BQ15" s="53">
        <v>-7.1774543028815767</v>
      </c>
      <c r="BR15" s="53">
        <v>-7.6417322985160281</v>
      </c>
      <c r="BS15" s="53">
        <v>-9.0333538702999885</v>
      </c>
      <c r="BT15" s="53">
        <v>-9.9178180681509325</v>
      </c>
      <c r="BU15" s="53">
        <v>-11.608998735531728</v>
      </c>
      <c r="BV15" s="53">
        <v>-6.9826081693461548</v>
      </c>
      <c r="BW15" s="53">
        <v>-8.0634308396756396</v>
      </c>
      <c r="BX15" s="53">
        <v>-9.084407703730939</v>
      </c>
      <c r="BY15" s="63">
        <v>-14.646728771298143</v>
      </c>
      <c r="BZ15" s="53">
        <v>-9.2039493171056215</v>
      </c>
      <c r="CA15" s="53">
        <v>-9.0171070843155992</v>
      </c>
      <c r="CB15" s="53">
        <v>-11.608630714478098</v>
      </c>
      <c r="CC15" s="53">
        <v>-9.8153287569103824</v>
      </c>
      <c r="CD15" s="53">
        <v>-8.3039645132109463</v>
      </c>
      <c r="CE15" s="53">
        <v>-6.7608766439752106</v>
      </c>
      <c r="CF15" s="53">
        <v>-5.5960326218515846</v>
      </c>
      <c r="CG15" s="53">
        <v>-7.5774285215999635</v>
      </c>
      <c r="CH15" s="53">
        <v>-5.4097398288750149</v>
      </c>
      <c r="CI15" s="53">
        <v>-4.672171278589075</v>
      </c>
      <c r="CJ15" s="45">
        <f t="shared" si="2"/>
        <v>-14.06138838369298</v>
      </c>
      <c r="CK15" s="45">
        <f t="shared" si="0"/>
        <v>35.434409901111287</v>
      </c>
      <c r="CL15" s="45">
        <f>SQRT(CK15)</f>
        <v>5.952680900326448</v>
      </c>
      <c r="CM15" s="45">
        <f t="shared" si="3"/>
        <v>85</v>
      </c>
      <c r="CN15" s="47">
        <v>-1</v>
      </c>
    </row>
    <row r="16" spans="2:92" ht="15" x14ac:dyDescent="0.25">
      <c r="B16" s="82" t="s">
        <v>132</v>
      </c>
      <c r="C16" s="59">
        <v>-1.9530334515569583</v>
      </c>
      <c r="D16" s="59">
        <v>-3.4600998584819158</v>
      </c>
      <c r="E16" s="59">
        <v>-4.3225461161638767</v>
      </c>
      <c r="F16" s="59">
        <v>-8.5705473413561659</v>
      </c>
      <c r="G16" s="59">
        <v>-2.2277816412729665</v>
      </c>
      <c r="H16" s="59">
        <v>-4.3494300674528485</v>
      </c>
      <c r="I16" s="59">
        <v>-7.6371305538094596</v>
      </c>
      <c r="J16" s="59">
        <v>-14.755506700634042</v>
      </c>
      <c r="K16" s="59">
        <v>-2.6321013271274234</v>
      </c>
      <c r="L16" s="59">
        <v>-7.309088711253044</v>
      </c>
      <c r="M16" s="59">
        <v>-7.1424736767167039</v>
      </c>
      <c r="N16" s="59">
        <v>-8.1451243372830664</v>
      </c>
      <c r="O16" s="59">
        <v>-4.7532154314089619</v>
      </c>
      <c r="P16" s="59">
        <v>-8.1565729076933966</v>
      </c>
      <c r="Q16" s="59">
        <v>-8.5110653886686407</v>
      </c>
      <c r="R16" s="59">
        <v>-9.2338957532296142</v>
      </c>
      <c r="S16" s="59">
        <v>-8.8041552351911854</v>
      </c>
      <c r="T16" s="59">
        <v>-17.547183345994036</v>
      </c>
      <c r="U16" s="59">
        <v>-12.647340654738311</v>
      </c>
      <c r="V16" s="59">
        <v>-9.9498580398180678</v>
      </c>
      <c r="W16" s="59">
        <v>-9.6786715849172857</v>
      </c>
      <c r="X16" s="59">
        <v>-10.548407098802802</v>
      </c>
      <c r="Y16" s="59">
        <v>-12.068687275227667</v>
      </c>
      <c r="Z16" s="59">
        <v>-14.219420545779348</v>
      </c>
      <c r="AA16" s="59">
        <v>-14.605674709562107</v>
      </c>
      <c r="AB16" s="59">
        <v>-17.887585384702014</v>
      </c>
      <c r="AC16" s="59">
        <v>-23.011221056060755</v>
      </c>
      <c r="AD16" s="59">
        <v>-25.771755334987091</v>
      </c>
      <c r="AE16" s="63">
        <v>-21.973372695637252</v>
      </c>
      <c r="AF16" s="63">
        <v>-21.192173310129842</v>
      </c>
      <c r="AG16" s="63">
        <v>-22.539446522879285</v>
      </c>
      <c r="AH16" s="63">
        <v>-17.432873311777701</v>
      </c>
      <c r="AI16" s="63">
        <v>-15.505195021669074</v>
      </c>
      <c r="AJ16" s="63">
        <v>-14.332039490947784</v>
      </c>
      <c r="AK16" s="63">
        <v>-11.914049316943535</v>
      </c>
      <c r="AL16" s="63">
        <v>-7.5737071706449663</v>
      </c>
      <c r="AM16" s="63">
        <v>0.36113905808135738</v>
      </c>
      <c r="AN16" s="63">
        <v>12.63799728775448</v>
      </c>
      <c r="AO16" s="63">
        <v>7.9786138831313229</v>
      </c>
      <c r="AP16" s="63">
        <v>9.5975982970021594</v>
      </c>
      <c r="AQ16" s="63">
        <v>6.6278728221262364</v>
      </c>
      <c r="AR16" s="63">
        <v>4.3153689517476908</v>
      </c>
      <c r="AS16" s="63">
        <v>-1.8931285886080986</v>
      </c>
      <c r="AT16" s="63">
        <v>-1.433567545028045</v>
      </c>
      <c r="AU16" s="63">
        <v>-1.0154364390945738</v>
      </c>
      <c r="AV16" s="63">
        <v>-2.4016206608669495</v>
      </c>
      <c r="AW16" s="63">
        <v>-7.0108501786925501</v>
      </c>
      <c r="AX16" s="63">
        <v>-2.3598616004221094</v>
      </c>
      <c r="AY16" s="63">
        <v>-5.3767437502991324</v>
      </c>
      <c r="AZ16" s="63">
        <v>-4.6038379267079916</v>
      </c>
      <c r="BA16" s="63">
        <v>-3.7280054212863885</v>
      </c>
      <c r="BB16" s="63">
        <v>-1.457820094490474</v>
      </c>
      <c r="BC16" s="63">
        <v>-3.3970779204748012</v>
      </c>
      <c r="BD16" s="63">
        <v>-1.8813696230192432</v>
      </c>
      <c r="BE16" s="63">
        <v>-4.6393730237814594</v>
      </c>
      <c r="BF16" s="63">
        <v>-1.2619339720552811</v>
      </c>
      <c r="BG16" s="63">
        <v>-3.2875227741250796</v>
      </c>
      <c r="BH16" s="63">
        <v>-2.5047547742841085</v>
      </c>
      <c r="BI16" s="63">
        <v>-2.7790133462522246</v>
      </c>
      <c r="BJ16" s="63">
        <v>1.7304152710893965</v>
      </c>
      <c r="BK16" s="63">
        <v>-2.4316100531169673</v>
      </c>
      <c r="BL16" s="63">
        <v>-1.9834824684536869</v>
      </c>
      <c r="BM16" s="63">
        <v>-1.7052783014187913</v>
      </c>
      <c r="BN16" s="63">
        <v>3.374477822669804</v>
      </c>
      <c r="BO16" s="63">
        <v>2.5115491465066206</v>
      </c>
      <c r="BP16" s="63">
        <v>-0.63155036140469434</v>
      </c>
      <c r="BQ16" s="63">
        <v>1.5824787947841499</v>
      </c>
      <c r="BR16" s="63">
        <v>2.8673038256891012</v>
      </c>
      <c r="BS16" s="63">
        <v>1.1925773982731478</v>
      </c>
      <c r="BT16" s="63">
        <v>-1.4248885581300357</v>
      </c>
      <c r="BU16" s="63">
        <v>-2.6599533970505362</v>
      </c>
      <c r="BV16" s="63">
        <v>7.6628224840538328</v>
      </c>
      <c r="BW16" s="63">
        <v>3.1777067348475421E-2</v>
      </c>
      <c r="BX16" s="63">
        <v>1.6141546589975169</v>
      </c>
      <c r="BY16" s="63">
        <v>-5.5371461731023937</v>
      </c>
      <c r="BZ16" s="63">
        <v>2.8106574534756703</v>
      </c>
      <c r="CA16" s="63">
        <v>-4.459499052579427E-2</v>
      </c>
      <c r="CB16" s="63">
        <v>-1.9116400680281995</v>
      </c>
      <c r="CC16" s="63">
        <v>-2.9980915467875824</v>
      </c>
      <c r="CD16" s="63">
        <v>2.4071269916637323</v>
      </c>
      <c r="CE16" s="63">
        <v>1.0561545472436522</v>
      </c>
      <c r="CF16" s="63">
        <v>3.7877710433175884</v>
      </c>
      <c r="CG16" s="63">
        <v>-0.71811812017193799</v>
      </c>
      <c r="CH16" s="63">
        <v>7.4469120369488007</v>
      </c>
      <c r="CI16" s="63">
        <v>-0.64789012372492649</v>
      </c>
      <c r="CJ16" s="45">
        <f t="shared" si="2"/>
        <v>-4.7587508627061013</v>
      </c>
      <c r="CK16" s="45">
        <f t="shared" si="0"/>
        <v>60.00461892474155</v>
      </c>
      <c r="CL16" s="45">
        <f t="shared" si="4"/>
        <v>7.7462648369870202</v>
      </c>
      <c r="CM16" s="45">
        <f t="shared" si="3"/>
        <v>85</v>
      </c>
      <c r="CN16" s="47">
        <v>-1</v>
      </c>
    </row>
    <row r="17" spans="2:92" ht="15" x14ac:dyDescent="0.25">
      <c r="B17" s="82" t="s">
        <v>10</v>
      </c>
      <c r="C17" s="59">
        <v>3.7333333333333329</v>
      </c>
      <c r="D17" s="59">
        <v>3.2333333333333329</v>
      </c>
      <c r="E17" s="59">
        <v>1.5333333333333332</v>
      </c>
      <c r="F17" s="59">
        <v>1.3999999999999997</v>
      </c>
      <c r="G17" s="59">
        <v>0.43333333333333335</v>
      </c>
      <c r="H17" s="59">
        <v>1.0999999999999999</v>
      </c>
      <c r="I17" s="59">
        <v>1.9333333333333333</v>
      </c>
      <c r="J17" s="59">
        <v>1.9666666666666666</v>
      </c>
      <c r="K17" s="59">
        <v>1.5666666666666664</v>
      </c>
      <c r="L17" s="59">
        <v>1.4333333333333333</v>
      </c>
      <c r="M17" s="59">
        <v>1.1666666666666667</v>
      </c>
      <c r="N17" s="59">
        <v>1.6333333333333335</v>
      </c>
      <c r="O17" s="59">
        <v>2.2333333333333329</v>
      </c>
      <c r="P17" s="59">
        <v>2.9</v>
      </c>
      <c r="Q17" s="59">
        <v>3</v>
      </c>
      <c r="R17" s="59">
        <v>3.9333333333333331</v>
      </c>
      <c r="S17" s="59">
        <v>4.1000000000000005</v>
      </c>
      <c r="T17" s="59">
        <v>4.7333333333333334</v>
      </c>
      <c r="U17" s="59">
        <v>5.166666666666667</v>
      </c>
      <c r="V17" s="59">
        <v>5</v>
      </c>
      <c r="W17" s="59">
        <v>4.9666666666666668</v>
      </c>
      <c r="X17" s="59">
        <v>4.7333333333333334</v>
      </c>
      <c r="Y17" s="59">
        <v>4.8</v>
      </c>
      <c r="Z17" s="59">
        <v>4.7333333333333334</v>
      </c>
      <c r="AA17" s="59">
        <v>4.4333333333333327</v>
      </c>
      <c r="AB17" s="59">
        <v>4</v>
      </c>
      <c r="AC17" s="59">
        <v>3.8666666666666667</v>
      </c>
      <c r="AD17" s="59">
        <v>4.5</v>
      </c>
      <c r="AE17" s="63">
        <v>6.3999999999999995</v>
      </c>
      <c r="AF17" s="63">
        <v>7.3999999999999995</v>
      </c>
      <c r="AG17" s="63">
        <v>8.7333333333333325</v>
      </c>
      <c r="AH17" s="63">
        <v>9.5666666666666647</v>
      </c>
      <c r="AI17" s="63">
        <v>9.8333333333333339</v>
      </c>
      <c r="AJ17" s="63">
        <v>9.9333333333333336</v>
      </c>
      <c r="AK17" s="63">
        <v>9</v>
      </c>
      <c r="AL17" s="63">
        <v>7.333333333333333</v>
      </c>
      <c r="AM17" s="63">
        <v>6.5666666666666664</v>
      </c>
      <c r="AN17" s="63">
        <v>3.8666666666666667</v>
      </c>
      <c r="AO17" s="63">
        <v>1.0333333333333334</v>
      </c>
      <c r="AP17" s="63">
        <v>-1.5</v>
      </c>
      <c r="AQ17" s="63">
        <v>-4.7666666666666666</v>
      </c>
      <c r="AR17" s="63">
        <v>-4.8666666666666663</v>
      </c>
      <c r="AS17" s="63">
        <v>-3.7666666666666671</v>
      </c>
      <c r="AT17" s="63">
        <v>-2.6999999999999997</v>
      </c>
      <c r="AU17" s="63">
        <v>-1.2333333333333334</v>
      </c>
      <c r="AV17" s="63">
        <v>-6.6666666666666666E-2</v>
      </c>
      <c r="AW17" s="63">
        <v>0.33333333333333331</v>
      </c>
      <c r="AX17" s="63">
        <v>0.40000000000000008</v>
      </c>
      <c r="AY17" s="63">
        <v>0.26666666666666666</v>
      </c>
      <c r="AZ17" s="63">
        <v>0.79999999999999993</v>
      </c>
      <c r="BA17" s="63">
        <v>0.5</v>
      </c>
      <c r="BB17" s="63">
        <v>-0.33333333333333331</v>
      </c>
      <c r="BC17" s="63">
        <v>-0.3666666666666667</v>
      </c>
      <c r="BD17" s="63">
        <v>-0.6</v>
      </c>
      <c r="BE17" s="63">
        <v>-0.10000000000000002</v>
      </c>
      <c r="BF17" s="63">
        <v>0.70000000000000007</v>
      </c>
      <c r="BG17" s="63">
        <v>1.3333333333333333</v>
      </c>
      <c r="BH17" s="63">
        <v>1.7333333333333334</v>
      </c>
      <c r="BI17" s="63">
        <v>1.8333333333333333</v>
      </c>
      <c r="BJ17" s="63">
        <v>1.7333333333333334</v>
      </c>
      <c r="BK17" s="63">
        <v>1.3333333333333333</v>
      </c>
      <c r="BL17" s="63">
        <v>1.9333333333333333</v>
      </c>
      <c r="BM17" s="63">
        <v>1.3333333333333333</v>
      </c>
      <c r="BN17" s="63">
        <v>1.2333333333333334</v>
      </c>
      <c r="BO17" s="63">
        <v>0.9</v>
      </c>
      <c r="BP17" s="63">
        <v>0.73333333333333339</v>
      </c>
      <c r="BQ17" s="63">
        <v>1.4333333333333333</v>
      </c>
      <c r="BR17" s="63">
        <v>1.6333333333333335</v>
      </c>
      <c r="BS17" s="63">
        <v>1.5333333333333332</v>
      </c>
      <c r="BT17" s="63">
        <v>2</v>
      </c>
      <c r="BU17" s="63">
        <v>1.5666666666666667</v>
      </c>
      <c r="BV17" s="63">
        <v>1.5666666666666664</v>
      </c>
      <c r="BW17" s="63">
        <v>1.8333333333333333</v>
      </c>
      <c r="BX17" s="63">
        <v>1.8</v>
      </c>
      <c r="BY17" s="63">
        <v>1.9666666666666668</v>
      </c>
      <c r="BZ17" s="63">
        <v>2.0333333333333332</v>
      </c>
      <c r="CA17" s="63">
        <v>2.1333333333333333</v>
      </c>
      <c r="CB17" s="63">
        <v>2.4</v>
      </c>
      <c r="CC17" s="63">
        <v>2.3666666666666667</v>
      </c>
      <c r="CD17" s="63">
        <v>1.9666666666666668</v>
      </c>
      <c r="CE17" s="63">
        <v>1.9333333333333333</v>
      </c>
      <c r="CF17" s="63">
        <v>0.33333333333333331</v>
      </c>
      <c r="CG17" s="63">
        <v>0.66666666666666663</v>
      </c>
      <c r="CH17" s="63">
        <v>0.69999999999999984</v>
      </c>
      <c r="CI17" s="63">
        <v>0.73333333333333339</v>
      </c>
      <c r="CJ17" s="45">
        <f t="shared" si="2"/>
        <v>2.29764705882353</v>
      </c>
      <c r="CK17" s="45">
        <f t="shared" si="0"/>
        <v>8.2553912231559288</v>
      </c>
      <c r="CL17" s="45">
        <f t="shared" si="4"/>
        <v>2.8732196614870795</v>
      </c>
      <c r="CM17" s="45">
        <f t="shared" si="3"/>
        <v>85</v>
      </c>
      <c r="CN17" s="47">
        <v>1</v>
      </c>
    </row>
    <row r="18" spans="2:92" ht="15" x14ac:dyDescent="0.25">
      <c r="B18" s="83" t="s">
        <v>149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63">
        <v>49.6</v>
      </c>
      <c r="AF18" s="63">
        <v>39.700000000000003</v>
      </c>
      <c r="AG18" s="63">
        <v>36.5</v>
      </c>
      <c r="AH18" s="63">
        <v>23.1</v>
      </c>
      <c r="AI18" s="63">
        <v>16.7</v>
      </c>
      <c r="AJ18" s="63">
        <v>11.3</v>
      </c>
      <c r="AK18" s="63">
        <v>-3.8</v>
      </c>
      <c r="AL18" s="63">
        <v>-17.8</v>
      </c>
      <c r="AM18" s="63">
        <v>-37</v>
      </c>
      <c r="AN18" s="63">
        <v>-42.3</v>
      </c>
      <c r="AO18" s="63">
        <v>-39.1</v>
      </c>
      <c r="AP18" s="63">
        <v>-29.3</v>
      </c>
      <c r="AQ18" s="63">
        <v>-20.7</v>
      </c>
      <c r="AR18" s="63">
        <v>-11.5</v>
      </c>
      <c r="AS18" s="63">
        <v>-7.7</v>
      </c>
      <c r="AT18" s="63">
        <v>-2.4</v>
      </c>
      <c r="AU18" s="63">
        <v>10.8</v>
      </c>
      <c r="AV18" s="63">
        <v>12.3</v>
      </c>
      <c r="AW18" s="63">
        <v>13</v>
      </c>
      <c r="AX18" s="63">
        <v>5.8</v>
      </c>
      <c r="AY18" s="63">
        <v>2.6</v>
      </c>
      <c r="AZ18" s="63">
        <v>2</v>
      </c>
      <c r="BA18" s="63">
        <v>1.3</v>
      </c>
      <c r="BB18" s="63">
        <v>6.1</v>
      </c>
      <c r="BC18" s="63">
        <v>4.8</v>
      </c>
      <c r="BD18" s="63">
        <v>7.9</v>
      </c>
      <c r="BE18" s="63">
        <v>6.5</v>
      </c>
      <c r="BF18" s="63">
        <v>8.1999999999999993</v>
      </c>
      <c r="BG18" s="63">
        <v>10.6</v>
      </c>
      <c r="BH18" s="63">
        <v>7.7</v>
      </c>
      <c r="BI18" s="63">
        <v>10.7</v>
      </c>
      <c r="BJ18" s="63">
        <v>-4.5</v>
      </c>
      <c r="BK18" s="63">
        <v>-6.5</v>
      </c>
      <c r="BL18" s="63">
        <v>-4.5999999999999996</v>
      </c>
      <c r="BM18" s="63">
        <v>-7.9</v>
      </c>
      <c r="BN18" s="63">
        <v>6.6</v>
      </c>
      <c r="BO18" s="63">
        <v>7.1</v>
      </c>
      <c r="BP18" s="63">
        <v>9.5</v>
      </c>
      <c r="BQ18" s="63">
        <v>9.6</v>
      </c>
      <c r="BR18" s="63">
        <v>7.8</v>
      </c>
      <c r="BS18" s="63">
        <v>9.3000000000000007</v>
      </c>
      <c r="BT18" s="63">
        <v>9.1</v>
      </c>
      <c r="BU18" s="63">
        <v>8.8000000000000007</v>
      </c>
      <c r="BV18" s="63">
        <v>7.9</v>
      </c>
      <c r="BW18" s="63">
        <v>11.4</v>
      </c>
      <c r="BX18" s="63">
        <v>8.6999999999999993</v>
      </c>
      <c r="BY18" s="63">
        <v>7.2</v>
      </c>
      <c r="BZ18" s="63">
        <v>11.1</v>
      </c>
      <c r="CA18" s="63">
        <v>6.4</v>
      </c>
      <c r="CB18" s="63">
        <v>7.9</v>
      </c>
      <c r="CC18" s="63">
        <v>12.7</v>
      </c>
      <c r="CD18" s="72">
        <v>8.8000000000000007</v>
      </c>
      <c r="CE18" s="72">
        <v>8.8000000000000007</v>
      </c>
      <c r="CF18" s="72">
        <v>1.5</v>
      </c>
      <c r="CG18" s="72">
        <v>1.7</v>
      </c>
      <c r="CH18" s="72">
        <v>2.2000000000000002</v>
      </c>
      <c r="CI18" s="72">
        <v>2.8</v>
      </c>
      <c r="CJ18" s="45">
        <f t="shared" si="2"/>
        <v>3.8421052631578938</v>
      </c>
      <c r="CK18" s="45">
        <f t="shared" si="0"/>
        <v>0.68638009497427799</v>
      </c>
      <c r="CL18" s="45">
        <f t="shared" si="4"/>
        <v>0.82848059420500486</v>
      </c>
      <c r="CM18" s="45">
        <f t="shared" si="3"/>
        <v>57</v>
      </c>
      <c r="CN18" s="47">
        <v>1</v>
      </c>
    </row>
    <row r="19" spans="2:92" x14ac:dyDescent="0.25">
      <c r="CE19" s="57"/>
      <c r="CF19" s="57"/>
      <c r="CG19" s="57"/>
      <c r="CH19" s="84"/>
      <c r="CI19" s="84"/>
      <c r="CJ19" s="58"/>
      <c r="CK19" s="58"/>
      <c r="CL19" s="58"/>
      <c r="CM19" s="58"/>
    </row>
    <row r="20" spans="2:92" x14ac:dyDescent="0.25">
      <c r="CE20" s="48"/>
      <c r="CF20" s="48"/>
      <c r="CG20" s="48"/>
      <c r="CH20" s="85"/>
      <c r="CI20" s="85"/>
      <c r="CJ20" s="58"/>
      <c r="CK20" s="58"/>
      <c r="CL20" s="58"/>
      <c r="CM20" s="58"/>
    </row>
    <row r="21" spans="2:92" x14ac:dyDescent="0.25">
      <c r="CF21" s="48"/>
      <c r="CJ21" s="58"/>
      <c r="CK21" s="58"/>
    </row>
    <row r="22" spans="2:92" x14ac:dyDescent="0.25">
      <c r="B22" s="17" t="s">
        <v>96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CF22" s="48"/>
      <c r="CJ22" s="93" t="s">
        <v>158</v>
      </c>
      <c r="CK22" s="58"/>
    </row>
    <row r="23" spans="2:92" x14ac:dyDescent="0.25">
      <c r="CJ23" s="58" t="s">
        <v>159</v>
      </c>
      <c r="CK23" s="58"/>
    </row>
    <row r="24" spans="2:92" x14ac:dyDescent="0.25">
      <c r="B24" s="21" t="s">
        <v>11</v>
      </c>
      <c r="C24" s="22">
        <f t="shared" ref="C24:AH24" si="5">(C5-$CJ$5)^2</f>
        <v>4.2484484429065574</v>
      </c>
      <c r="D24" s="22">
        <f t="shared" si="5"/>
        <v>9.3708013840830198</v>
      </c>
      <c r="E24" s="22">
        <f t="shared" si="5"/>
        <v>11.297507266435963</v>
      </c>
      <c r="F24" s="22">
        <f t="shared" si="5"/>
        <v>9.3708013840830198</v>
      </c>
      <c r="G24" s="22">
        <f t="shared" si="5"/>
        <v>16.493154325259482</v>
      </c>
      <c r="H24" s="22">
        <f t="shared" si="5"/>
        <v>19.019860207612428</v>
      </c>
      <c r="I24" s="22">
        <f t="shared" si="5"/>
        <v>0.74162491349480386</v>
      </c>
      <c r="J24" s="22">
        <f t="shared" si="5"/>
        <v>1.590566089965388</v>
      </c>
      <c r="K24" s="22">
        <f t="shared" si="5"/>
        <v>0.31491903114186387</v>
      </c>
      <c r="L24" s="22">
        <f t="shared" si="5"/>
        <v>0.40809550173010817</v>
      </c>
      <c r="M24" s="22">
        <f t="shared" si="5"/>
        <v>3.8462131487889124</v>
      </c>
      <c r="N24" s="22">
        <f t="shared" si="5"/>
        <v>0.54586020761246123</v>
      </c>
      <c r="O24" s="22">
        <f t="shared" si="5"/>
        <v>0.88138961937717042</v>
      </c>
      <c r="P24" s="22">
        <f t="shared" si="5"/>
        <v>9.2344484429065972</v>
      </c>
      <c r="Q24" s="22">
        <f t="shared" si="5"/>
        <v>10.489977854671301</v>
      </c>
      <c r="R24" s="22">
        <f t="shared" si="5"/>
        <v>5.4700955017301247</v>
      </c>
      <c r="S24" s="22">
        <f t="shared" si="5"/>
        <v>1.0791543252595235</v>
      </c>
      <c r="T24" s="22">
        <f t="shared" si="5"/>
        <v>0.31491903114186387</v>
      </c>
      <c r="U24" s="22">
        <f t="shared" si="5"/>
        <v>0.74162491349480386</v>
      </c>
      <c r="V24" s="22">
        <f t="shared" si="5"/>
        <v>8.0589190311418939</v>
      </c>
      <c r="W24" s="22">
        <f t="shared" si="5"/>
        <v>46.769507266436051</v>
      </c>
      <c r="X24" s="22">
        <f t="shared" si="5"/>
        <v>42.75621314878898</v>
      </c>
      <c r="Y24" s="22">
        <f t="shared" si="5"/>
        <v>72.911507266436047</v>
      </c>
      <c r="Z24" s="22">
        <f t="shared" si="5"/>
        <v>63.024919031141906</v>
      </c>
      <c r="AA24" s="22">
        <f t="shared" si="5"/>
        <v>104.83350726643604</v>
      </c>
      <c r="AB24" s="22">
        <f t="shared" si="5"/>
        <v>157.22209550173019</v>
      </c>
      <c r="AC24" s="22">
        <f t="shared" si="5"/>
        <v>183.29974256055374</v>
      </c>
      <c r="AD24" s="22">
        <f t="shared" si="5"/>
        <v>358.67903667820076</v>
      </c>
      <c r="AE24" s="22">
        <f t="shared" si="5"/>
        <v>507.99856608996555</v>
      </c>
      <c r="AF24" s="22">
        <f t="shared" si="5"/>
        <v>549.37844844290669</v>
      </c>
      <c r="AG24" s="22">
        <f t="shared" si="5"/>
        <v>573.06727197231851</v>
      </c>
      <c r="AH24" s="22">
        <f t="shared" si="5"/>
        <v>434.25656608996559</v>
      </c>
      <c r="AI24" s="22">
        <f t="shared" ref="AI24:BN24" si="6">(AI5-$CJ$5)^2</f>
        <v>366.2945660899656</v>
      </c>
      <c r="AJ24" s="22">
        <f t="shared" si="6"/>
        <v>220.19068373702436</v>
      </c>
      <c r="AK24" s="22">
        <f t="shared" si="6"/>
        <v>133.14444844290665</v>
      </c>
      <c r="AL24" s="22">
        <f t="shared" si="6"/>
        <v>9.8522131487889482</v>
      </c>
      <c r="AM24" s="22">
        <f t="shared" si="6"/>
        <v>27.67997785467124</v>
      </c>
      <c r="AN24" s="22">
        <f t="shared" si="6"/>
        <v>93.338330795847668</v>
      </c>
      <c r="AO24" s="22">
        <f t="shared" si="6"/>
        <v>235.96574256055354</v>
      </c>
      <c r="AP24" s="22">
        <f t="shared" si="6"/>
        <v>443.57315432525928</v>
      </c>
      <c r="AQ24" s="22">
        <f t="shared" si="6"/>
        <v>294.50597785467113</v>
      </c>
      <c r="AR24" s="22">
        <f t="shared" si="6"/>
        <v>232.90350726643589</v>
      </c>
      <c r="AS24" s="22">
        <f t="shared" si="6"/>
        <v>115.8029190311418</v>
      </c>
      <c r="AT24" s="22">
        <f t="shared" si="6"/>
        <v>30.926683737024174</v>
      </c>
      <c r="AU24" s="22">
        <f t="shared" si="6"/>
        <v>21.726566089965363</v>
      </c>
      <c r="AV24" s="22">
        <f t="shared" si="6"/>
        <v>20.804330795847711</v>
      </c>
      <c r="AW24" s="22">
        <f t="shared" si="6"/>
        <v>21.726566089965363</v>
      </c>
      <c r="AX24" s="22">
        <f t="shared" si="6"/>
        <v>19.90209550173007</v>
      </c>
      <c r="AY24" s="22">
        <f t="shared" si="6"/>
        <v>28.742213148788892</v>
      </c>
      <c r="AZ24" s="22">
        <f t="shared" si="6"/>
        <v>26.637742560553598</v>
      </c>
      <c r="BA24" s="22">
        <f t="shared" si="6"/>
        <v>29.824448442906533</v>
      </c>
      <c r="BB24" s="22">
        <f t="shared" si="6"/>
        <v>24.613271972318302</v>
      </c>
      <c r="BC24" s="22">
        <f t="shared" si="6"/>
        <v>26.637742560553598</v>
      </c>
      <c r="BD24" s="22">
        <f t="shared" si="6"/>
        <v>19.019860207612428</v>
      </c>
      <c r="BE24" s="22">
        <f t="shared" si="6"/>
        <v>14.908683737024194</v>
      </c>
      <c r="BF24" s="22">
        <f t="shared" si="6"/>
        <v>17.315389619377132</v>
      </c>
      <c r="BG24" s="22">
        <f t="shared" si="6"/>
        <v>2.4372719723183263</v>
      </c>
      <c r="BH24" s="22">
        <f t="shared" si="6"/>
        <v>6.0573896193771439</v>
      </c>
      <c r="BI24" s="22">
        <f t="shared" si="6"/>
        <v>3.8462131487889124</v>
      </c>
      <c r="BJ24" s="22">
        <f t="shared" si="6"/>
        <v>5.5751543252594997</v>
      </c>
      <c r="BK24" s="22">
        <f t="shared" si="6"/>
        <v>7.624095501730082</v>
      </c>
      <c r="BL24" s="22">
        <f t="shared" si="6"/>
        <v>6.5596249134947886</v>
      </c>
      <c r="BM24" s="22">
        <f t="shared" si="6"/>
        <v>2.7595072664359743</v>
      </c>
      <c r="BN24" s="22">
        <f t="shared" si="6"/>
        <v>2.4372719723183263</v>
      </c>
      <c r="BO24" s="22">
        <f t="shared" ref="BO24:CD24" si="7">(BO5-$CJ$5)^2</f>
        <v>13.404213148788902</v>
      </c>
      <c r="BP24" s="22">
        <f t="shared" si="7"/>
        <v>14.146448442906545</v>
      </c>
      <c r="BQ24" s="22">
        <f t="shared" si="7"/>
        <v>26.637742560553598</v>
      </c>
      <c r="BR24" s="22">
        <f t="shared" si="7"/>
        <v>9.3708013840830198</v>
      </c>
      <c r="BS24" s="22">
        <f t="shared" si="7"/>
        <v>3.8462131487889124</v>
      </c>
      <c r="BT24" s="22">
        <f t="shared" si="7"/>
        <v>0.13044844290657193</v>
      </c>
      <c r="BU24" s="22">
        <f t="shared" si="7"/>
        <v>0.43715432525950965</v>
      </c>
      <c r="BV24" s="22">
        <f t="shared" si="7"/>
        <v>2.1350366782006809</v>
      </c>
      <c r="BW24" s="22">
        <f t="shared" si="7"/>
        <v>6.8213148788925732E-2</v>
      </c>
      <c r="BX24" s="22">
        <f t="shared" si="7"/>
        <v>0.21268373702421797</v>
      </c>
      <c r="BY24" s="22">
        <f t="shared" si="7"/>
        <v>0.74162491349480386</v>
      </c>
      <c r="BZ24" s="22">
        <f t="shared" si="7"/>
        <v>0.31491903114186387</v>
      </c>
      <c r="CA24" s="22">
        <f t="shared" si="7"/>
        <v>2.4372719723183263</v>
      </c>
      <c r="CB24" s="22">
        <f t="shared" si="7"/>
        <v>3.4639778546712674</v>
      </c>
      <c r="CC24" s="22">
        <f t="shared" si="7"/>
        <v>1.8528013840830357</v>
      </c>
      <c r="CD24" s="22">
        <f t="shared" si="7"/>
        <v>4.2484484429065574</v>
      </c>
      <c r="CE24" s="22">
        <f>(CE5-$CJ$5)^2</f>
        <v>4.6706837370242056</v>
      </c>
      <c r="CF24" s="22">
        <f>(CF5-$CJ$5)^2</f>
        <v>20.804330795847711</v>
      </c>
      <c r="CG24" s="22">
        <f>(CG5-$CJ$5)^2</f>
        <v>3.8462131487889124</v>
      </c>
      <c r="CH24" s="22">
        <f>(CH5-$CJ$5)^2</f>
        <v>5.1129190311418506</v>
      </c>
      <c r="CI24" s="22">
        <f>(CI5-$CJ$5)^2</f>
        <v>0.29033079584775495</v>
      </c>
      <c r="CJ24" s="58" t="s">
        <v>160</v>
      </c>
      <c r="CK24" s="58"/>
    </row>
    <row r="25" spans="2:92" x14ac:dyDescent="0.25">
      <c r="B25" s="21" t="s">
        <v>12</v>
      </c>
      <c r="C25" s="22">
        <f t="shared" ref="C25:AH25" si="8">(C6-$CJ$6)^2</f>
        <v>8.4236525951557084</v>
      </c>
      <c r="D25" s="22">
        <f t="shared" si="8"/>
        <v>10.255064359861596</v>
      </c>
      <c r="E25" s="22">
        <f t="shared" si="8"/>
        <v>9.6245937716263033</v>
      </c>
      <c r="F25" s="22">
        <f t="shared" si="8"/>
        <v>9.0141231833910016</v>
      </c>
      <c r="G25" s="22">
        <f t="shared" si="8"/>
        <v>6.7722408304498325</v>
      </c>
      <c r="H25" s="22">
        <f t="shared" si="8"/>
        <v>7.8531820069204175</v>
      </c>
      <c r="I25" s="22">
        <f t="shared" si="8"/>
        <v>6.7722408304498325</v>
      </c>
      <c r="J25" s="22">
        <f t="shared" si="8"/>
        <v>5.3008290657439465</v>
      </c>
      <c r="K25" s="22">
        <f t="shared" si="8"/>
        <v>2.2570643598615905</v>
      </c>
      <c r="L25" s="22">
        <f t="shared" si="8"/>
        <v>6.2617702422145314</v>
      </c>
      <c r="M25" s="22">
        <f t="shared" si="8"/>
        <v>1.0476124567474265E-2</v>
      </c>
      <c r="N25" s="22">
        <f t="shared" si="8"/>
        <v>0.81424083044982698</v>
      </c>
      <c r="O25" s="22">
        <f t="shared" si="8"/>
        <v>0.1618878892733564</v>
      </c>
      <c r="P25" s="22">
        <f t="shared" si="8"/>
        <v>0.49329965397923975</v>
      </c>
      <c r="Q25" s="22">
        <f t="shared" si="8"/>
        <v>0.49329965397923975</v>
      </c>
      <c r="R25" s="22">
        <f t="shared" si="8"/>
        <v>9.534948096885815E-3</v>
      </c>
      <c r="S25" s="22">
        <f t="shared" si="8"/>
        <v>0.81424083044982698</v>
      </c>
      <c r="T25" s="22">
        <f t="shared" si="8"/>
        <v>0.1618878892733564</v>
      </c>
      <c r="U25" s="22">
        <f t="shared" si="8"/>
        <v>1.0476124567474265E-2</v>
      </c>
      <c r="V25" s="22">
        <f t="shared" si="8"/>
        <v>0.36282906574394591</v>
      </c>
      <c r="W25" s="22">
        <f t="shared" si="8"/>
        <v>9.141730103806249E-2</v>
      </c>
      <c r="X25" s="22">
        <f t="shared" si="8"/>
        <v>0.48671141868512063</v>
      </c>
      <c r="Y25" s="22">
        <f t="shared" si="8"/>
        <v>3.2315349480968831</v>
      </c>
      <c r="Z25" s="22">
        <f t="shared" si="8"/>
        <v>6.7477702422145329</v>
      </c>
      <c r="AA25" s="22">
        <f t="shared" si="8"/>
        <v>7.826829065743941</v>
      </c>
      <c r="AB25" s="22">
        <f t="shared" si="8"/>
        <v>15.191652595155707</v>
      </c>
      <c r="AC25" s="22">
        <f t="shared" si="8"/>
        <v>23.017417301038055</v>
      </c>
      <c r="AD25" s="22">
        <f t="shared" si="8"/>
        <v>23.017417301038055</v>
      </c>
      <c r="AE25" s="22">
        <f t="shared" si="8"/>
        <v>23.017417301038055</v>
      </c>
      <c r="AF25" s="22">
        <f t="shared" si="8"/>
        <v>24.976476124567469</v>
      </c>
      <c r="AG25" s="22">
        <f t="shared" si="8"/>
        <v>25.986005536332179</v>
      </c>
      <c r="AH25" s="22">
        <f t="shared" si="8"/>
        <v>34.782240830449823</v>
      </c>
      <c r="AI25" s="22">
        <f t="shared" ref="AI25:BN25" si="9">(AI6-$CJ$6)^2</f>
        <v>23.986946712802766</v>
      </c>
      <c r="AJ25" s="22">
        <f t="shared" si="9"/>
        <v>19.339299653979236</v>
      </c>
      <c r="AK25" s="22">
        <f t="shared" si="9"/>
        <v>10.874476124567469</v>
      </c>
      <c r="AL25" s="22">
        <f t="shared" si="9"/>
        <v>0.80577024221453097</v>
      </c>
      <c r="AM25" s="22">
        <f t="shared" si="9"/>
        <v>9.0141231833910016</v>
      </c>
      <c r="AN25" s="22">
        <f t="shared" si="9"/>
        <v>36.028240830449825</v>
      </c>
      <c r="AO25" s="22">
        <f t="shared" si="9"/>
        <v>57.795770242214552</v>
      </c>
      <c r="AP25" s="22">
        <f t="shared" si="9"/>
        <v>79.251887889273391</v>
      </c>
      <c r="AQ25" s="22">
        <f t="shared" si="9"/>
        <v>96.08612318339101</v>
      </c>
      <c r="AR25" s="22">
        <f t="shared" si="9"/>
        <v>84.683299653979219</v>
      </c>
      <c r="AS25" s="22">
        <f t="shared" si="9"/>
        <v>54.794829065743968</v>
      </c>
      <c r="AT25" s="22">
        <f t="shared" si="9"/>
        <v>44.92153494809687</v>
      </c>
      <c r="AU25" s="22">
        <f t="shared" si="9"/>
        <v>38.469182006920398</v>
      </c>
      <c r="AV25" s="22">
        <f t="shared" si="9"/>
        <v>34.837770242214553</v>
      </c>
      <c r="AW25" s="22">
        <f t="shared" si="9"/>
        <v>16.01882906574394</v>
      </c>
      <c r="AX25" s="22">
        <f t="shared" si="9"/>
        <v>15.22835847750865</v>
      </c>
      <c r="AY25" s="22">
        <f t="shared" si="9"/>
        <v>24.033064359861608</v>
      </c>
      <c r="AZ25" s="22">
        <f t="shared" si="9"/>
        <v>25.023534948096881</v>
      </c>
      <c r="BA25" s="22">
        <f t="shared" si="9"/>
        <v>6.7722408304498325</v>
      </c>
      <c r="BB25" s="22">
        <f t="shared" si="9"/>
        <v>7.8531820069204175</v>
      </c>
      <c r="BC25" s="22">
        <f t="shared" si="9"/>
        <v>2.8980055363321822</v>
      </c>
      <c r="BD25" s="22">
        <f t="shared" si="9"/>
        <v>4.0946712802768452E-2</v>
      </c>
      <c r="BE25" s="22">
        <f t="shared" si="9"/>
        <v>0.49329965397923975</v>
      </c>
      <c r="BF25" s="22">
        <f t="shared" si="9"/>
        <v>1.0476124567474265E-2</v>
      </c>
      <c r="BG25" s="22">
        <f t="shared" si="9"/>
        <v>0.36282906574394591</v>
      </c>
      <c r="BH25" s="22">
        <f t="shared" si="9"/>
        <v>0.2476525951557097</v>
      </c>
      <c r="BI25" s="22">
        <f t="shared" si="9"/>
        <v>0.2476525951557097</v>
      </c>
      <c r="BJ25" s="22">
        <f t="shared" si="9"/>
        <v>0.80577024221453097</v>
      </c>
      <c r="BK25" s="22">
        <f t="shared" si="9"/>
        <v>0.99529965397923947</v>
      </c>
      <c r="BL25" s="22">
        <f t="shared" si="9"/>
        <v>1.9534173010380593</v>
      </c>
      <c r="BM25" s="22">
        <f t="shared" si="9"/>
        <v>1.9534173010380593</v>
      </c>
      <c r="BN25" s="22">
        <f t="shared" si="9"/>
        <v>1.9534173010380593</v>
      </c>
      <c r="BO25" s="22">
        <f t="shared" ref="BO25:CD25" si="10">(BO6-$CJ$6)^2</f>
        <v>0.99529965397923947</v>
      </c>
      <c r="BP25" s="22">
        <f t="shared" si="10"/>
        <v>2.8820055363321786</v>
      </c>
      <c r="BQ25" s="22">
        <f t="shared" si="10"/>
        <v>2.5524761245674741</v>
      </c>
      <c r="BR25" s="22">
        <f t="shared" si="10"/>
        <v>3.2315349480968831</v>
      </c>
      <c r="BS25" s="22">
        <f t="shared" si="10"/>
        <v>3.6010643598615877</v>
      </c>
      <c r="BT25" s="22">
        <f t="shared" si="10"/>
        <v>5.748711418685116</v>
      </c>
      <c r="BU25" s="22">
        <f t="shared" si="10"/>
        <v>6.7477702422145329</v>
      </c>
      <c r="BV25" s="22">
        <f t="shared" si="10"/>
        <v>9.5954173010380615</v>
      </c>
      <c r="BW25" s="22">
        <f t="shared" si="10"/>
        <v>9.5954173010380615</v>
      </c>
      <c r="BX25" s="22">
        <f t="shared" si="10"/>
        <v>12.233534948096882</v>
      </c>
      <c r="BY25" s="22">
        <f t="shared" si="10"/>
        <v>17.620240830449823</v>
      </c>
      <c r="BZ25" s="22">
        <f t="shared" si="10"/>
        <v>18.469770242214526</v>
      </c>
      <c r="CA25" s="22">
        <f t="shared" si="10"/>
        <v>18.469770242214526</v>
      </c>
      <c r="CB25" s="22">
        <f t="shared" si="10"/>
        <v>23.017417301038055</v>
      </c>
      <c r="CC25" s="22">
        <f t="shared" si="10"/>
        <v>25.986005536332179</v>
      </c>
      <c r="CD25" s="22">
        <f t="shared" si="10"/>
        <v>27.015534948096882</v>
      </c>
      <c r="CE25" s="22">
        <f>(CE6-$CJ$6)^2</f>
        <v>12.943064359861591</v>
      </c>
      <c r="CF25" s="22">
        <f>(CF6-$CJ$6)^2</f>
        <v>6.7477702422145329</v>
      </c>
      <c r="CG25" s="22">
        <f>(CG6-$CJ$6)^2</f>
        <v>7.826829065743941</v>
      </c>
      <c r="CH25" s="22">
        <f>(CH6-$CJ$6)^2</f>
        <v>10.874476124567469</v>
      </c>
      <c r="CI25" s="22">
        <f>(CI6-$CJ$6)^2</f>
        <v>10.224946712802765</v>
      </c>
      <c r="CJ25" s="58" t="s">
        <v>161</v>
      </c>
      <c r="CK25" s="58"/>
    </row>
    <row r="26" spans="2:92" x14ac:dyDescent="0.25">
      <c r="B26" s="21" t="s">
        <v>13</v>
      </c>
      <c r="C26" s="22">
        <f t="shared" ref="C26:AH26" si="11">(C7-$CJ$7)^2</f>
        <v>44.622400000000184</v>
      </c>
      <c r="D26" s="22">
        <f t="shared" si="11"/>
        <v>44.622400000000184</v>
      </c>
      <c r="E26" s="22">
        <f t="shared" si="11"/>
        <v>44.622400000000184</v>
      </c>
      <c r="F26" s="22">
        <f t="shared" si="11"/>
        <v>44.622400000000184</v>
      </c>
      <c r="G26" s="22">
        <f t="shared" si="11"/>
        <v>35.760400000000132</v>
      </c>
      <c r="H26" s="22">
        <f t="shared" si="11"/>
        <v>35.760400000000132</v>
      </c>
      <c r="I26" s="22">
        <f t="shared" si="11"/>
        <v>33.408400000000178</v>
      </c>
      <c r="J26" s="22">
        <f t="shared" si="11"/>
        <v>33.408400000000178</v>
      </c>
      <c r="K26" s="22">
        <f t="shared" si="11"/>
        <v>36.966400000000149</v>
      </c>
      <c r="L26" s="22">
        <f t="shared" si="11"/>
        <v>20.070400000000099</v>
      </c>
      <c r="M26" s="22">
        <f t="shared" si="11"/>
        <v>8.8804000000000656</v>
      </c>
      <c r="N26" s="22">
        <f t="shared" si="11"/>
        <v>11.424400000000066</v>
      </c>
      <c r="O26" s="22">
        <f t="shared" si="11"/>
        <v>17.472400000000118</v>
      </c>
      <c r="P26" s="22">
        <f t="shared" si="11"/>
        <v>15.840400000000088</v>
      </c>
      <c r="Q26" s="22">
        <f t="shared" si="11"/>
        <v>5.6644000000000458</v>
      </c>
      <c r="R26" s="22">
        <f t="shared" si="11"/>
        <v>14.288400000000117</v>
      </c>
      <c r="S26" s="22">
        <f t="shared" si="11"/>
        <v>13.542400000000102</v>
      </c>
      <c r="T26" s="22">
        <f t="shared" si="11"/>
        <v>11.424400000000066</v>
      </c>
      <c r="U26" s="22">
        <f t="shared" si="11"/>
        <v>7.1824000000000749</v>
      </c>
      <c r="V26" s="22">
        <f t="shared" si="11"/>
        <v>8.8804000000000656</v>
      </c>
      <c r="W26" s="22">
        <f t="shared" si="11"/>
        <v>14.288400000000117</v>
      </c>
      <c r="X26" s="22">
        <f t="shared" si="11"/>
        <v>5.1984000000000696</v>
      </c>
      <c r="Y26" s="22">
        <f t="shared" si="11"/>
        <v>2.8224000000000466</v>
      </c>
      <c r="Z26" s="22">
        <f t="shared" si="11"/>
        <v>1.166400000000027</v>
      </c>
      <c r="AA26" s="22">
        <f t="shared" si="11"/>
        <v>0.14440000000000736</v>
      </c>
      <c r="AB26" s="22">
        <f t="shared" si="11"/>
        <v>1.2543999999999784</v>
      </c>
      <c r="AC26" s="22">
        <f t="shared" si="11"/>
        <v>12.390399999999921</v>
      </c>
      <c r="AD26" s="22">
        <f t="shared" si="11"/>
        <v>4.0803999999999556</v>
      </c>
      <c r="AE26" s="22">
        <f t="shared" si="11"/>
        <v>1.7423999999999633</v>
      </c>
      <c r="AF26" s="22">
        <f t="shared" si="11"/>
        <v>9.7343999999999404</v>
      </c>
      <c r="AG26" s="22">
        <f t="shared" si="11"/>
        <v>24.206399999999878</v>
      </c>
      <c r="AH26" s="22">
        <f t="shared" si="11"/>
        <v>24.206399999999878</v>
      </c>
      <c r="AI26" s="22">
        <f t="shared" ref="AI26:BN26" si="12">(AI7-$CJ$7)^2</f>
        <v>17.808399999999871</v>
      </c>
      <c r="AJ26" s="22">
        <f t="shared" si="12"/>
        <v>25.200399999999888</v>
      </c>
      <c r="AK26" s="22">
        <f t="shared" si="12"/>
        <v>18.662399999999881</v>
      </c>
      <c r="AL26" s="22">
        <f t="shared" si="12"/>
        <v>4.0803999999999556</v>
      </c>
      <c r="AM26" s="22">
        <f t="shared" si="12"/>
        <v>7.8400000000008588E-2</v>
      </c>
      <c r="AN26" s="22">
        <f t="shared" si="12"/>
        <v>8.2944000000000564</v>
      </c>
      <c r="AO26" s="22">
        <f t="shared" si="12"/>
        <v>31.13640000000014</v>
      </c>
      <c r="AP26" s="22">
        <f t="shared" si="12"/>
        <v>43.296400000000162</v>
      </c>
      <c r="AQ26" s="22">
        <f t="shared" si="12"/>
        <v>52.998400000000224</v>
      </c>
      <c r="AR26" s="22">
        <f t="shared" si="12"/>
        <v>43.296400000000162</v>
      </c>
      <c r="AS26" s="22">
        <f t="shared" si="12"/>
        <v>24.80040000000011</v>
      </c>
      <c r="AT26" s="22">
        <f t="shared" si="12"/>
        <v>28.944400000000105</v>
      </c>
      <c r="AU26" s="22">
        <f t="shared" si="12"/>
        <v>32.262400000000156</v>
      </c>
      <c r="AV26" s="22">
        <f t="shared" si="12"/>
        <v>18.318400000000132</v>
      </c>
      <c r="AW26" s="22">
        <f t="shared" si="12"/>
        <v>10.112400000000088</v>
      </c>
      <c r="AX26" s="22">
        <f t="shared" si="12"/>
        <v>9.4864000000000779</v>
      </c>
      <c r="AY26" s="22">
        <f t="shared" si="12"/>
        <v>13.542400000000102</v>
      </c>
      <c r="AZ26" s="22">
        <f t="shared" si="12"/>
        <v>6.1504000000000554</v>
      </c>
      <c r="BA26" s="22">
        <f t="shared" si="12"/>
        <v>0.46240000000001896</v>
      </c>
      <c r="BB26" s="22">
        <f t="shared" si="12"/>
        <v>0.77440000000001696</v>
      </c>
      <c r="BC26" s="22">
        <f t="shared" si="12"/>
        <v>0.60840000000002392</v>
      </c>
      <c r="BD26" s="22">
        <f t="shared" si="12"/>
        <v>3.2400000000005015E-2</v>
      </c>
      <c r="BE26" s="22">
        <f t="shared" si="12"/>
        <v>0.84639999999997695</v>
      </c>
      <c r="BF26" s="22">
        <f t="shared" si="12"/>
        <v>0.27039999999998848</v>
      </c>
      <c r="BG26" s="22">
        <f t="shared" si="12"/>
        <v>0.27039999999998848</v>
      </c>
      <c r="BH26" s="22">
        <f t="shared" si="12"/>
        <v>1.4883999999999626</v>
      </c>
      <c r="BI26" s="22">
        <f t="shared" si="12"/>
        <v>1.4883999999999626</v>
      </c>
      <c r="BJ26" s="22">
        <f t="shared" si="12"/>
        <v>1.4883999999999626</v>
      </c>
      <c r="BK26" s="22">
        <f t="shared" si="12"/>
        <v>2.6243999999999685</v>
      </c>
      <c r="BL26" s="22">
        <f t="shared" si="12"/>
        <v>7.9523999999999218</v>
      </c>
      <c r="BM26" s="22">
        <f t="shared" si="12"/>
        <v>11.022399999999907</v>
      </c>
      <c r="BN26" s="22">
        <f t="shared" si="12"/>
        <v>11.022399999999907</v>
      </c>
      <c r="BO26" s="22">
        <f t="shared" ref="BO26:CD26" si="13">(BO7-$CJ$7)^2</f>
        <v>8.5263999999999278</v>
      </c>
      <c r="BP26" s="22">
        <f t="shared" si="13"/>
        <v>13.838399999999886</v>
      </c>
      <c r="BQ26" s="22">
        <f t="shared" si="13"/>
        <v>13.838399999999886</v>
      </c>
      <c r="BR26" s="22">
        <f t="shared" si="13"/>
        <v>13.104399999999931</v>
      </c>
      <c r="BS26" s="22">
        <f t="shared" si="13"/>
        <v>12.390399999999921</v>
      </c>
      <c r="BT26" s="22">
        <f t="shared" si="13"/>
        <v>20.430399999999899</v>
      </c>
      <c r="BU26" s="22">
        <f t="shared" si="13"/>
        <v>30.470399999999877</v>
      </c>
      <c r="BV26" s="22">
        <f t="shared" si="13"/>
        <v>31.584399999999892</v>
      </c>
      <c r="BW26" s="22">
        <f t="shared" si="13"/>
        <v>29.376399999999865</v>
      </c>
      <c r="BX26" s="22">
        <f t="shared" si="13"/>
        <v>39.942399999999914</v>
      </c>
      <c r="BY26" s="22">
        <f t="shared" si="13"/>
        <v>52.128399999999779</v>
      </c>
      <c r="BZ26" s="22">
        <f t="shared" si="13"/>
        <v>43.824399999999869</v>
      </c>
      <c r="CA26" s="22">
        <f t="shared" si="13"/>
        <v>39.942399999999914</v>
      </c>
      <c r="CB26" s="22">
        <f t="shared" si="13"/>
        <v>43.824399999999869</v>
      </c>
      <c r="CC26" s="22">
        <f t="shared" si="13"/>
        <v>56.550399999999726</v>
      </c>
      <c r="CD26" s="22">
        <f t="shared" si="13"/>
        <v>53.5823999999999</v>
      </c>
      <c r="CE26" s="22">
        <f>(CE7-$CJ$7)^2</f>
        <v>43.824399999999869</v>
      </c>
      <c r="CF26" s="22">
        <f>(CF7-$CJ$7)^2</f>
        <v>36.240399999999781</v>
      </c>
      <c r="CG26" s="22">
        <f>(CG7-$CJ$7)^2</f>
        <v>38.68839999999981</v>
      </c>
      <c r="CH26" s="22">
        <f>(CH7-$CJ$7)^2</f>
        <v>32.718399999999825</v>
      </c>
      <c r="CI26" s="22">
        <f>(CI7-$CJ$7)^2</f>
        <v>12.390399999999921</v>
      </c>
      <c r="CJ26" s="58" t="s">
        <v>167</v>
      </c>
      <c r="CK26" s="58"/>
    </row>
    <row r="27" spans="2:92" x14ac:dyDescent="0.25">
      <c r="B27" s="21" t="s">
        <v>14</v>
      </c>
      <c r="W27" s="23">
        <f t="shared" ref="W27:BB27" si="14">(W8-$CJ$8)^2</f>
        <v>18977014.59147929</v>
      </c>
      <c r="X27" s="23">
        <f t="shared" si="14"/>
        <v>11412651.02224852</v>
      </c>
      <c r="Y27" s="23">
        <f t="shared" si="14"/>
        <v>7034491.268402366</v>
      </c>
      <c r="Z27" s="23">
        <f t="shared" si="14"/>
        <v>5018771.7607100587</v>
      </c>
      <c r="AA27" s="23">
        <f t="shared" si="14"/>
        <v>2967827.8068639059</v>
      </c>
      <c r="AB27" s="23">
        <f t="shared" si="14"/>
        <v>8035742.1453254446</v>
      </c>
      <c r="AC27" s="23">
        <f t="shared" si="14"/>
        <v>28769690.283786982</v>
      </c>
      <c r="AD27" s="23">
        <f t="shared" si="14"/>
        <v>25368734.329940829</v>
      </c>
      <c r="AE27" s="23">
        <f t="shared" si="14"/>
        <v>41213041.914556213</v>
      </c>
      <c r="AF27" s="23">
        <f t="shared" si="14"/>
        <v>36490521.160710059</v>
      </c>
      <c r="AG27" s="23">
        <f t="shared" si="14"/>
        <v>29006178.776094675</v>
      </c>
      <c r="AH27" s="23">
        <f t="shared" si="14"/>
        <v>1984544.053017752</v>
      </c>
      <c r="AI27" s="23">
        <f t="shared" si="14"/>
        <v>30677623.745325446</v>
      </c>
      <c r="AJ27" s="23">
        <f t="shared" si="14"/>
        <v>8478220.8684023675</v>
      </c>
      <c r="AK27" s="23">
        <f t="shared" si="14"/>
        <v>2983432.42224852</v>
      </c>
      <c r="AL27" s="23">
        <f t="shared" si="14"/>
        <v>15810655.822248518</v>
      </c>
      <c r="AM27" s="23">
        <f t="shared" si="14"/>
        <v>38567348.376094669</v>
      </c>
      <c r="AN27" s="23">
        <f t="shared" si="14"/>
        <v>58236152.668402366</v>
      </c>
      <c r="AO27" s="23">
        <f t="shared" si="14"/>
        <v>77215965.34532544</v>
      </c>
      <c r="AP27" s="23">
        <f t="shared" si="14"/>
        <v>92953924.05301775</v>
      </c>
      <c r="AQ27" s="23">
        <f t="shared" si="14"/>
        <v>89647976.560710058</v>
      </c>
      <c r="AR27" s="23">
        <f t="shared" si="14"/>
        <v>81708249.160710052</v>
      </c>
      <c r="AS27" s="23">
        <f t="shared" si="14"/>
        <v>66231300.868402362</v>
      </c>
      <c r="AT27" s="23">
        <f t="shared" si="14"/>
        <v>67129534.63763313</v>
      </c>
      <c r="AU27" s="23">
        <f t="shared" si="14"/>
        <v>22927448.560710058</v>
      </c>
      <c r="AV27" s="23">
        <f t="shared" si="14"/>
        <v>23466869.853017751</v>
      </c>
      <c r="AW27" s="23">
        <f t="shared" si="14"/>
        <v>29455167.806863904</v>
      </c>
      <c r="AX27" s="23">
        <f t="shared" si="14"/>
        <v>37249801.406863905</v>
      </c>
      <c r="AY27" s="23">
        <f t="shared" si="14"/>
        <v>12725354.883786982</v>
      </c>
      <c r="AZ27" s="23">
        <f t="shared" si="14"/>
        <v>15525660.991479289</v>
      </c>
      <c r="BA27" s="23">
        <f t="shared" si="14"/>
        <v>19724804.05301775</v>
      </c>
      <c r="BB27" s="23">
        <f t="shared" si="14"/>
        <v>17642196.991479289</v>
      </c>
      <c r="BC27" s="23">
        <f t="shared" ref="BC27:CD27" si="15">(BC8-$CJ$8)^2</f>
        <v>210921.16071005902</v>
      </c>
      <c r="BD27" s="23">
        <f t="shared" si="15"/>
        <v>2114876.6222485201</v>
      </c>
      <c r="BE27" s="23">
        <f t="shared" si="15"/>
        <v>4902954.1607100582</v>
      </c>
      <c r="BF27" s="23">
        <f t="shared" si="15"/>
        <v>11759834.699171597</v>
      </c>
      <c r="BG27" s="23">
        <f t="shared" si="15"/>
        <v>1061438.8376331357</v>
      </c>
      <c r="BH27" s="23">
        <f t="shared" si="15"/>
        <v>4819173.2222485198</v>
      </c>
      <c r="BI27" s="23">
        <f t="shared" si="15"/>
        <v>16146425.791479288</v>
      </c>
      <c r="BJ27" s="23">
        <f t="shared" si="15"/>
        <v>26422288.683786981</v>
      </c>
      <c r="BK27" s="23">
        <f t="shared" si="15"/>
        <v>3302439.499171597</v>
      </c>
      <c r="BL27" s="23">
        <f t="shared" si="15"/>
        <v>1423873.0991715973</v>
      </c>
      <c r="BM27" s="23">
        <f t="shared" si="15"/>
        <v>7140981.7299408279</v>
      </c>
      <c r="BN27" s="23">
        <f t="shared" si="15"/>
        <v>10280113.05301775</v>
      </c>
      <c r="BO27" s="23">
        <f t="shared" si="15"/>
        <v>2548050.8991715973</v>
      </c>
      <c r="BP27" s="23">
        <f t="shared" si="15"/>
        <v>27976.422248520656</v>
      </c>
      <c r="BQ27" s="23">
        <f t="shared" si="15"/>
        <v>1419104.0530177511</v>
      </c>
      <c r="BR27" s="23">
        <f t="shared" si="15"/>
        <v>945292.4991715973</v>
      </c>
      <c r="BS27" s="23">
        <f t="shared" si="15"/>
        <v>589422.34532544401</v>
      </c>
      <c r="BT27" s="23">
        <f t="shared" si="15"/>
        <v>1666005.7760946751</v>
      </c>
      <c r="BU27" s="23">
        <f t="shared" si="15"/>
        <v>4931679.314556214</v>
      </c>
      <c r="BV27" s="23">
        <f t="shared" si="15"/>
        <v>4651520.7914792905</v>
      </c>
      <c r="BW27" s="23">
        <f t="shared" si="15"/>
        <v>45721107.022248521</v>
      </c>
      <c r="BX27" s="23">
        <f t="shared" si="15"/>
        <v>85003577.299171597</v>
      </c>
      <c r="BY27" s="23">
        <f t="shared" si="15"/>
        <v>53198620.745325446</v>
      </c>
      <c r="BZ27" s="23">
        <f t="shared" si="15"/>
        <v>35078830.883786984</v>
      </c>
      <c r="CA27" s="23">
        <f t="shared" si="15"/>
        <v>177069288.483787</v>
      </c>
      <c r="CB27" s="23">
        <f t="shared" si="15"/>
        <v>226434432.8068639</v>
      </c>
      <c r="CC27" s="23">
        <f t="shared" si="15"/>
        <v>189302884.05301777</v>
      </c>
      <c r="CD27" s="23">
        <f t="shared" si="15"/>
        <v>160142405.52994084</v>
      </c>
      <c r="CE27" s="23">
        <f>(CE8-$CJ$8)^2</f>
        <v>11818045.72994083</v>
      </c>
      <c r="CF27" s="23">
        <f>(CF8-$CJ$8)^2</f>
        <v>31750277.529940829</v>
      </c>
      <c r="CG27" s="23">
        <f>(CG8-$CJ$8)^2</f>
        <v>29928979.314556215</v>
      </c>
      <c r="CH27" s="23">
        <f>(CH8-$CJ$8)^2</f>
        <v>3344284.3607100598</v>
      </c>
      <c r="CI27" s="23">
        <f>(CI8-$CJ$8)^2</f>
        <v>36866007.945325449</v>
      </c>
      <c r="CJ27" s="58" t="s">
        <v>162</v>
      </c>
      <c r="CK27" s="58"/>
    </row>
    <row r="28" spans="2:92" x14ac:dyDescent="0.25">
      <c r="B28" s="21" t="s">
        <v>15</v>
      </c>
      <c r="C28" s="22">
        <f t="shared" ref="C28:AH28" si="16">(C9-$CJ$9)^2</f>
        <v>105.4849826989617</v>
      </c>
      <c r="D28" s="22">
        <f t="shared" si="16"/>
        <v>150.56733564013811</v>
      </c>
      <c r="E28" s="22">
        <f t="shared" si="16"/>
        <v>143.29498269896172</v>
      </c>
      <c r="F28" s="22">
        <f t="shared" si="16"/>
        <v>91.596159169550035</v>
      </c>
      <c r="G28" s="22">
        <f t="shared" si="16"/>
        <v>298.27321799307919</v>
      </c>
      <c r="H28" s="22">
        <f t="shared" si="16"/>
        <v>25.710865051903038</v>
      </c>
      <c r="I28" s="22">
        <f t="shared" si="16"/>
        <v>10.696747404844261</v>
      </c>
      <c r="J28" s="22">
        <f t="shared" si="16"/>
        <v>6.1038062283736236</v>
      </c>
      <c r="K28" s="22">
        <f t="shared" si="16"/>
        <v>1.511453287197243</v>
      </c>
      <c r="L28" s="22">
        <f t="shared" si="16"/>
        <v>1.1461591695501572</v>
      </c>
      <c r="M28" s="22">
        <f t="shared" si="16"/>
        <v>0.325570934256047</v>
      </c>
      <c r="N28" s="22">
        <f t="shared" si="16"/>
        <v>9.1773356401385051</v>
      </c>
      <c r="O28" s="22">
        <f t="shared" si="16"/>
        <v>3.3467474048443382</v>
      </c>
      <c r="P28" s="22">
        <f t="shared" si="16"/>
        <v>5.1555709342560352</v>
      </c>
      <c r="Q28" s="22">
        <f t="shared" si="16"/>
        <v>14.981453287197153</v>
      </c>
      <c r="R28" s="22">
        <f t="shared" si="16"/>
        <v>2.33910034602081</v>
      </c>
      <c r="S28" s="22">
        <f t="shared" si="16"/>
        <v>11.084982698962024</v>
      </c>
      <c r="T28" s="22">
        <f t="shared" si="16"/>
        <v>8.5814532871972755</v>
      </c>
      <c r="U28" s="22">
        <f t="shared" si="16"/>
        <v>7.4496885813149039</v>
      </c>
      <c r="V28" s="22">
        <f t="shared" si="16"/>
        <v>5.2629757785469196E-2</v>
      </c>
      <c r="W28" s="22">
        <f t="shared" si="16"/>
        <v>2.0432179930796059</v>
      </c>
      <c r="X28" s="22">
        <f t="shared" si="16"/>
        <v>4.970276816609017</v>
      </c>
      <c r="Y28" s="22">
        <f t="shared" si="16"/>
        <v>35.157923875432616</v>
      </c>
      <c r="Z28" s="22">
        <f t="shared" si="16"/>
        <v>2.0432179930796059</v>
      </c>
      <c r="AA28" s="22">
        <f t="shared" si="16"/>
        <v>24.299100346020833</v>
      </c>
      <c r="AB28" s="22">
        <f t="shared" si="16"/>
        <v>11.084982698962024</v>
      </c>
      <c r="AC28" s="22">
        <f t="shared" si="16"/>
        <v>3.3467474048443382</v>
      </c>
      <c r="AD28" s="22">
        <f t="shared" si="16"/>
        <v>13.908512110726678</v>
      </c>
      <c r="AE28" s="22">
        <f t="shared" si="16"/>
        <v>4.1185121107267078</v>
      </c>
      <c r="AF28" s="22">
        <f t="shared" si="16"/>
        <v>12.456747404844403</v>
      </c>
      <c r="AG28" s="22">
        <f t="shared" si="16"/>
        <v>1.0596885813149115</v>
      </c>
      <c r="AH28" s="22">
        <f t="shared" si="16"/>
        <v>9.1773356401385051</v>
      </c>
      <c r="AI28" s="22">
        <f t="shared" ref="AI28:BN28" si="17">(AI9-$CJ$9)^2</f>
        <v>0.86380622837371612</v>
      </c>
      <c r="AJ28" s="22">
        <f t="shared" si="17"/>
        <v>9.428512110726599</v>
      </c>
      <c r="AK28" s="22">
        <f t="shared" si="17"/>
        <v>12.044982698961828</v>
      </c>
      <c r="AL28" s="22">
        <f t="shared" si="17"/>
        <v>41.868512110726527</v>
      </c>
      <c r="AM28" s="22">
        <f t="shared" si="17"/>
        <v>148.12321799307927</v>
      </c>
      <c r="AN28" s="22">
        <f t="shared" si="17"/>
        <v>291.4049826989617</v>
      </c>
      <c r="AO28" s="22">
        <f t="shared" si="17"/>
        <v>281.25262975778509</v>
      </c>
      <c r="AP28" s="22">
        <f t="shared" si="17"/>
        <v>294.82910034602031</v>
      </c>
      <c r="AQ28" s="22">
        <f t="shared" si="17"/>
        <v>131.57439446366763</v>
      </c>
      <c r="AR28" s="22">
        <f t="shared" si="17"/>
        <v>76.923217993079376</v>
      </c>
      <c r="AS28" s="22">
        <f t="shared" si="17"/>
        <v>18.237923875432486</v>
      </c>
      <c r="AT28" s="22">
        <f t="shared" si="17"/>
        <v>10.696747404844261</v>
      </c>
      <c r="AU28" s="22">
        <f t="shared" si="17"/>
        <v>7.1320415224912797</v>
      </c>
      <c r="AV28" s="22">
        <f t="shared" si="17"/>
        <v>5.619688581314831</v>
      </c>
      <c r="AW28" s="22">
        <f t="shared" si="17"/>
        <v>0.75792387543250817</v>
      </c>
      <c r="AX28" s="22">
        <f t="shared" si="17"/>
        <v>1.3702768166089661</v>
      </c>
      <c r="AY28" s="22">
        <f t="shared" si="17"/>
        <v>1.1461591695501572</v>
      </c>
      <c r="AZ28" s="22">
        <f t="shared" si="17"/>
        <v>4.1185121107267078</v>
      </c>
      <c r="BA28" s="22">
        <f t="shared" si="17"/>
        <v>6.9138062283737565</v>
      </c>
      <c r="BB28" s="22">
        <f t="shared" si="17"/>
        <v>4.970276816609017</v>
      </c>
      <c r="BC28" s="22">
        <f t="shared" si="17"/>
        <v>7.4496885813149039</v>
      </c>
      <c r="BD28" s="22">
        <f t="shared" si="17"/>
        <v>6.9138062283737565</v>
      </c>
      <c r="BE28" s="22">
        <f t="shared" si="17"/>
        <v>5.9020415224913849</v>
      </c>
      <c r="BF28" s="22">
        <f t="shared" si="17"/>
        <v>8.005570934256129</v>
      </c>
      <c r="BG28" s="22">
        <f t="shared" si="17"/>
        <v>7.4496885813149039</v>
      </c>
      <c r="BH28" s="22">
        <f t="shared" si="17"/>
        <v>6.9138062283737565</v>
      </c>
      <c r="BI28" s="22">
        <f t="shared" si="17"/>
        <v>4.5343944636678639</v>
      </c>
      <c r="BJ28" s="22">
        <f t="shared" si="17"/>
        <v>15.440276816609055</v>
      </c>
      <c r="BK28" s="22">
        <f t="shared" si="17"/>
        <v>3.7226297577854957</v>
      </c>
      <c r="BL28" s="22">
        <f t="shared" si="17"/>
        <v>8.005570934256129</v>
      </c>
      <c r="BM28" s="22">
        <f t="shared" si="17"/>
        <v>4.1185121107267078</v>
      </c>
      <c r="BN28" s="22">
        <f t="shared" si="17"/>
        <v>2.6549826989619709</v>
      </c>
      <c r="BO28" s="22">
        <f t="shared" ref="BO28:CD28" si="18">(BO9-$CJ$9)^2</f>
        <v>8.5814532871972755</v>
      </c>
      <c r="BP28" s="22">
        <f t="shared" si="18"/>
        <v>13.172629757785542</v>
      </c>
      <c r="BQ28" s="22">
        <f t="shared" si="18"/>
        <v>5.9020415224913849</v>
      </c>
      <c r="BR28" s="22">
        <f t="shared" si="18"/>
        <v>13.908512110726678</v>
      </c>
      <c r="BS28" s="22">
        <f t="shared" si="18"/>
        <v>26.310865051903217</v>
      </c>
      <c r="BT28" s="22">
        <f t="shared" si="18"/>
        <v>29.478512110726722</v>
      </c>
      <c r="BU28" s="22">
        <f t="shared" si="18"/>
        <v>26.310865051903217</v>
      </c>
      <c r="BV28" s="22">
        <f t="shared" si="18"/>
        <v>23.323217993079712</v>
      </c>
      <c r="BW28" s="22">
        <f t="shared" si="18"/>
        <v>41.337335640138505</v>
      </c>
      <c r="BX28" s="22">
        <f t="shared" si="18"/>
        <v>48.016747404844395</v>
      </c>
      <c r="BY28" s="22">
        <f t="shared" si="18"/>
        <v>64.471453287197491</v>
      </c>
      <c r="BZ28" s="22">
        <f t="shared" si="18"/>
        <v>42.633217993079789</v>
      </c>
      <c r="CA28" s="22">
        <f t="shared" si="18"/>
        <v>58.207923875432684</v>
      </c>
      <c r="CB28" s="22">
        <f t="shared" si="18"/>
        <v>56.692041522491586</v>
      </c>
      <c r="CC28" s="22">
        <f t="shared" si="18"/>
        <v>42.633217993079789</v>
      </c>
      <c r="CD28" s="22">
        <f t="shared" si="18"/>
        <v>37.569688581315006</v>
      </c>
      <c r="CE28" s="22">
        <f>(CE9-$CJ$9)^2</f>
        <v>28.402629757785608</v>
      </c>
      <c r="CF28" s="22">
        <f>(CF9-$CJ$9)^2</f>
        <v>7.3217993079582336E-2</v>
      </c>
      <c r="CG28" s="22">
        <f>(CG9-$CJ$9)^2</f>
        <v>2.0432179930796059</v>
      </c>
      <c r="CH28" s="22">
        <f>(CH9-$CJ$9)^2</f>
        <v>11.084982698962024</v>
      </c>
      <c r="CI28" s="22">
        <f>(CI9-$CJ$9)^2</f>
        <v>13.908512110726678</v>
      </c>
      <c r="CJ28" s="58" t="s">
        <v>163</v>
      </c>
      <c r="CK28" s="58"/>
    </row>
    <row r="29" spans="2:92" x14ac:dyDescent="0.25">
      <c r="B29" s="21" t="s">
        <v>16</v>
      </c>
      <c r="G29" s="22">
        <f t="shared" ref="G29:AL29" si="19">(G10-$CJ$10)^2</f>
        <v>1025.7653692695894</v>
      </c>
      <c r="H29" s="22">
        <f t="shared" si="19"/>
        <v>785.54479313790216</v>
      </c>
      <c r="I29" s="22">
        <f t="shared" si="19"/>
        <v>144.66248861115335</v>
      </c>
      <c r="J29" s="22">
        <f t="shared" si="19"/>
        <v>196.77277667699695</v>
      </c>
      <c r="K29" s="22">
        <f t="shared" si="19"/>
        <v>136.75521837795714</v>
      </c>
      <c r="L29" s="22">
        <f t="shared" si="19"/>
        <v>9.1661923148571276</v>
      </c>
      <c r="M29" s="22">
        <f t="shared" si="19"/>
        <v>135.46852427644851</v>
      </c>
      <c r="N29" s="22">
        <f t="shared" si="19"/>
        <v>58.355767074802309</v>
      </c>
      <c r="O29" s="22">
        <f t="shared" si="19"/>
        <v>1.0559042490135226</v>
      </c>
      <c r="P29" s="22">
        <f t="shared" si="19"/>
        <v>64.44191247946614</v>
      </c>
      <c r="Q29" s="22">
        <f t="shared" si="19"/>
        <v>48.614751985639103</v>
      </c>
      <c r="R29" s="22">
        <f t="shared" si="19"/>
        <v>99.449319886873695</v>
      </c>
      <c r="S29" s="22">
        <f t="shared" si="19"/>
        <v>7.2589220816609581</v>
      </c>
      <c r="T29" s="22">
        <f t="shared" si="19"/>
        <v>3.8904721502481152</v>
      </c>
      <c r="U29" s="22">
        <f t="shared" si="19"/>
        <v>186.02490287727156</v>
      </c>
      <c r="V29" s="22">
        <f t="shared" si="19"/>
        <v>244.58128147809464</v>
      </c>
      <c r="W29" s="22">
        <f t="shared" si="19"/>
        <v>58.355767074802309</v>
      </c>
      <c r="X29" s="22">
        <f t="shared" si="19"/>
        <v>186.02490287727156</v>
      </c>
      <c r="Y29" s="22">
        <f t="shared" si="19"/>
        <v>607.0849851817984</v>
      </c>
      <c r="Z29" s="22">
        <f t="shared" si="19"/>
        <v>820.19774238344439</v>
      </c>
      <c r="AA29" s="22">
        <f t="shared" si="19"/>
        <v>543.15851055902738</v>
      </c>
      <c r="AB29" s="22">
        <f t="shared" si="19"/>
        <v>657.36317448220996</v>
      </c>
      <c r="AC29" s="22">
        <f t="shared" si="19"/>
        <v>1022.2361511625941</v>
      </c>
      <c r="AD29" s="22">
        <f t="shared" si="19"/>
        <v>1022.2361511625941</v>
      </c>
      <c r="AE29" s="22">
        <f t="shared" si="19"/>
        <v>727.51187132720304</v>
      </c>
      <c r="AF29" s="22">
        <f t="shared" si="19"/>
        <v>801.21612372775189</v>
      </c>
      <c r="AG29" s="22">
        <f t="shared" si="19"/>
        <v>878.47593168385583</v>
      </c>
      <c r="AH29" s="22">
        <f t="shared" si="19"/>
        <v>512.52860658097541</v>
      </c>
      <c r="AI29" s="22">
        <f t="shared" si="19"/>
        <v>0.94561618316991769</v>
      </c>
      <c r="AJ29" s="22">
        <f t="shared" si="19"/>
        <v>187.5321731104674</v>
      </c>
      <c r="AK29" s="22">
        <f t="shared" si="19"/>
        <v>178.51379176616027</v>
      </c>
      <c r="AL29" s="22">
        <f t="shared" si="19"/>
        <v>660.19390150552931</v>
      </c>
      <c r="AM29" s="22">
        <f t="shared" ref="AM29:BR29" si="20">(AM10-$CJ$10)^2</f>
        <v>1346.467152534336</v>
      </c>
      <c r="AN29" s="22">
        <f t="shared" si="20"/>
        <v>1497.2441072668462</v>
      </c>
      <c r="AO29" s="22">
        <f t="shared" si="20"/>
        <v>1346.467152534336</v>
      </c>
      <c r="AP29" s="22">
        <f t="shared" si="20"/>
        <v>1497.2441072668462</v>
      </c>
      <c r="AQ29" s="22">
        <f t="shared" si="20"/>
        <v>1322.1154378566946</v>
      </c>
      <c r="AR29" s="22">
        <f t="shared" si="20"/>
        <v>1226.9308013683549</v>
      </c>
      <c r="AS29" s="22">
        <f t="shared" si="20"/>
        <v>561.41694677301905</v>
      </c>
      <c r="AT29" s="22">
        <f t="shared" si="20"/>
        <v>609.80542413927424</v>
      </c>
      <c r="AU29" s="22">
        <f t="shared" si="20"/>
        <v>577.32421700621501</v>
      </c>
      <c r="AV29" s="22">
        <f t="shared" si="20"/>
        <v>313.08608257548792</v>
      </c>
      <c r="AW29" s="22">
        <f t="shared" si="20"/>
        <v>16.22133634777893</v>
      </c>
      <c r="AX29" s="22">
        <f t="shared" si="20"/>
        <v>22.035876814171221</v>
      </c>
      <c r="AY29" s="22">
        <f t="shared" si="20"/>
        <v>81.497056512387942</v>
      </c>
      <c r="AZ29" s="22">
        <f t="shared" si="20"/>
        <v>1.0559042490135226</v>
      </c>
      <c r="BA29" s="22">
        <f t="shared" si="20"/>
        <v>21.52119917356773</v>
      </c>
      <c r="BB29" s="22">
        <f t="shared" si="20"/>
        <v>0.40844197192162662</v>
      </c>
      <c r="BC29" s="22">
        <f t="shared" si="20"/>
        <v>49.386768446544338</v>
      </c>
      <c r="BD29" s="22">
        <f t="shared" si="20"/>
        <v>7.6021609172020888E-4</v>
      </c>
      <c r="BE29" s="22">
        <f t="shared" si="20"/>
        <v>5.3165352503853027</v>
      </c>
      <c r="BF29" s="22">
        <f t="shared" si="20"/>
        <v>7.6021609172020888E-4</v>
      </c>
      <c r="BG29" s="22">
        <f t="shared" si="20"/>
        <v>11.295684770275523</v>
      </c>
      <c r="BH29" s="22">
        <f t="shared" si="20"/>
        <v>9.3489982895565274E-2</v>
      </c>
      <c r="BI29" s="22">
        <f t="shared" si="20"/>
        <v>53.374148419109645</v>
      </c>
      <c r="BJ29" s="22">
        <f t="shared" si="20"/>
        <v>5.3165352503853027</v>
      </c>
      <c r="BK29" s="22">
        <f t="shared" si="20"/>
        <v>22.035876814171221</v>
      </c>
      <c r="BL29" s="22">
        <f t="shared" si="20"/>
        <v>40.461116869040943</v>
      </c>
      <c r="BM29" s="22">
        <f t="shared" si="20"/>
        <v>0.40844197192162662</v>
      </c>
      <c r="BN29" s="22">
        <f t="shared" si="20"/>
        <v>121.60734457823155</v>
      </c>
      <c r="BO29" s="22">
        <f t="shared" si="20"/>
        <v>254.75049958509032</v>
      </c>
      <c r="BP29" s="22">
        <f t="shared" si="20"/>
        <v>279.8116655658859</v>
      </c>
      <c r="BQ29" s="22">
        <f t="shared" si="20"/>
        <v>137.53594540127671</v>
      </c>
      <c r="BR29" s="22">
        <f t="shared" si="20"/>
        <v>103.24399752747709</v>
      </c>
      <c r="BS29" s="22">
        <f t="shared" ref="BS29:CD29" si="21">(BS10-$CJ$10)^2</f>
        <v>61.270883672881844</v>
      </c>
      <c r="BT29" s="22">
        <f t="shared" si="21"/>
        <v>1.2227080898914542</v>
      </c>
      <c r="BU29" s="22">
        <f t="shared" si="21"/>
        <v>104.8390592558723</v>
      </c>
      <c r="BV29" s="22">
        <f t="shared" si="21"/>
        <v>137.8063432064896</v>
      </c>
      <c r="BW29" s="22">
        <f t="shared" si="21"/>
        <v>144.13830479771042</v>
      </c>
      <c r="BX29" s="22">
        <f t="shared" si="21"/>
        <v>263.70819505834146</v>
      </c>
      <c r="BY29" s="22">
        <f t="shared" si="21"/>
        <v>466.80892208166114</v>
      </c>
      <c r="BZ29" s="22">
        <f t="shared" si="21"/>
        <v>416.39509492116736</v>
      </c>
      <c r="CA29" s="22">
        <f t="shared" si="21"/>
        <v>523.14796186218234</v>
      </c>
      <c r="CB29" s="22">
        <f t="shared" si="21"/>
        <v>439.84273552473388</v>
      </c>
      <c r="CC29" s="22">
        <f t="shared" si="21"/>
        <v>405.58313332994652</v>
      </c>
      <c r="CD29" s="22">
        <f t="shared" si="21"/>
        <v>176.15734457823177</v>
      </c>
      <c r="CE29" s="22">
        <f>(CE10-$CJ$10)^2</f>
        <v>100.78342139579001</v>
      </c>
      <c r="CF29" s="22">
        <f>(CF10-$CJ$10)^2</f>
        <v>51.922996155735142</v>
      </c>
      <c r="CG29" s="22">
        <f>(CG10-$CJ$10)^2</f>
        <v>49.548853494555374</v>
      </c>
      <c r="CH29" s="22">
        <f>(CH10-$CJ$10)^2</f>
        <v>85.360869955460913</v>
      </c>
      <c r="CI29" s="22">
        <f>(CI10-$CJ$10)^2</f>
        <v>31.42455994174334</v>
      </c>
      <c r="CJ29" s="58"/>
      <c r="CK29" s="58"/>
    </row>
    <row r="30" spans="2:92" x14ac:dyDescent="0.25">
      <c r="B30" s="21" t="s">
        <v>17</v>
      </c>
      <c r="S30" s="22">
        <f t="shared" ref="S30:AX30" si="22">(S11-$CJ$11)^2</f>
        <v>3.6099999999999675</v>
      </c>
      <c r="T30" s="22">
        <f t="shared" si="22"/>
        <v>47.609999999999886</v>
      </c>
      <c r="U30" s="22">
        <f t="shared" si="22"/>
        <v>79.209999999999852</v>
      </c>
      <c r="V30" s="22">
        <f t="shared" si="22"/>
        <v>79.209999999999852</v>
      </c>
      <c r="W30" s="22">
        <f t="shared" si="22"/>
        <v>141.60999999999979</v>
      </c>
      <c r="X30" s="22">
        <f t="shared" si="22"/>
        <v>24.009999999999916</v>
      </c>
      <c r="Y30" s="22">
        <f t="shared" si="22"/>
        <v>222.00999999999974</v>
      </c>
      <c r="Z30" s="22">
        <f t="shared" si="22"/>
        <v>357.2099999999997</v>
      </c>
      <c r="AA30" s="22">
        <f t="shared" si="22"/>
        <v>118.80999999999982</v>
      </c>
      <c r="AB30" s="22">
        <f t="shared" si="22"/>
        <v>222.00999999999974</v>
      </c>
      <c r="AC30" s="22">
        <f t="shared" si="22"/>
        <v>252.80999999999972</v>
      </c>
      <c r="AD30" s="22">
        <f t="shared" si="22"/>
        <v>357.2099999999997</v>
      </c>
      <c r="AE30" s="22">
        <f t="shared" si="22"/>
        <v>320.40999999999968</v>
      </c>
      <c r="AF30" s="22">
        <f t="shared" si="22"/>
        <v>252.80999999999972</v>
      </c>
      <c r="AG30" s="22">
        <f t="shared" si="22"/>
        <v>285.60999999999973</v>
      </c>
      <c r="AH30" s="22">
        <f t="shared" si="22"/>
        <v>141.60999999999979</v>
      </c>
      <c r="AI30" s="22">
        <f t="shared" si="22"/>
        <v>3.6099999999999675</v>
      </c>
      <c r="AJ30" s="22">
        <f t="shared" si="22"/>
        <v>16.81000000000007</v>
      </c>
      <c r="AK30" s="22">
        <f t="shared" si="22"/>
        <v>65.610000000000142</v>
      </c>
      <c r="AL30" s="22">
        <f t="shared" si="22"/>
        <v>404.01000000000033</v>
      </c>
      <c r="AM30" s="22">
        <f t="shared" si="22"/>
        <v>967.21000000000049</v>
      </c>
      <c r="AN30" s="22">
        <f t="shared" si="22"/>
        <v>1162.8100000000006</v>
      </c>
      <c r="AO30" s="22">
        <f t="shared" si="22"/>
        <v>846.81000000000051</v>
      </c>
      <c r="AP30" s="22">
        <f t="shared" si="22"/>
        <v>789.61000000000047</v>
      </c>
      <c r="AQ30" s="22">
        <f t="shared" si="22"/>
        <v>789.61000000000047</v>
      </c>
      <c r="AR30" s="22">
        <f t="shared" si="22"/>
        <v>198.81000000000023</v>
      </c>
      <c r="AS30" s="22">
        <f t="shared" si="22"/>
        <v>50.410000000000124</v>
      </c>
      <c r="AT30" s="22">
        <f t="shared" si="22"/>
        <v>171.61000000000021</v>
      </c>
      <c r="AU30" s="22">
        <f t="shared" si="22"/>
        <v>292.41000000000031</v>
      </c>
      <c r="AV30" s="22">
        <f t="shared" si="22"/>
        <v>123.21000000000019</v>
      </c>
      <c r="AW30" s="22">
        <f t="shared" si="22"/>
        <v>50.410000000000124</v>
      </c>
      <c r="AX30" s="22">
        <f t="shared" si="22"/>
        <v>26.010000000000087</v>
      </c>
      <c r="AY30" s="22">
        <f t="shared" ref="AY30:CD30" si="23">(AY11-$CJ$11)^2</f>
        <v>82.810000000000159</v>
      </c>
      <c r="AZ30" s="22">
        <f t="shared" si="23"/>
        <v>65.610000000000142</v>
      </c>
      <c r="BA30" s="22">
        <f t="shared" si="23"/>
        <v>4.4100000000000357</v>
      </c>
      <c r="BB30" s="22">
        <f t="shared" si="23"/>
        <v>9.6100000000000527</v>
      </c>
      <c r="BC30" s="22">
        <f t="shared" si="23"/>
        <v>26.010000000000087</v>
      </c>
      <c r="BD30" s="22">
        <f t="shared" si="23"/>
        <v>82.810000000000159</v>
      </c>
      <c r="BE30" s="22">
        <f t="shared" si="23"/>
        <v>1.2100000000000188</v>
      </c>
      <c r="BF30" s="22">
        <f t="shared" si="23"/>
        <v>1.0000000000001705E-2</v>
      </c>
      <c r="BG30" s="22">
        <f t="shared" si="23"/>
        <v>0.80999999999998462</v>
      </c>
      <c r="BH30" s="22">
        <f t="shared" si="23"/>
        <v>1.2100000000000188</v>
      </c>
      <c r="BI30" s="22">
        <f t="shared" si="23"/>
        <v>3.6099999999999675</v>
      </c>
      <c r="BJ30" s="22">
        <f t="shared" si="23"/>
        <v>1.2100000000000188</v>
      </c>
      <c r="BK30" s="22">
        <f t="shared" si="23"/>
        <v>4.4100000000000357</v>
      </c>
      <c r="BL30" s="22">
        <f t="shared" si="23"/>
        <v>9.6100000000000527</v>
      </c>
      <c r="BM30" s="22">
        <f t="shared" si="23"/>
        <v>9.6100000000000527</v>
      </c>
      <c r="BN30" s="22">
        <f t="shared" si="23"/>
        <v>4.4100000000000357</v>
      </c>
      <c r="BO30" s="22">
        <f t="shared" si="23"/>
        <v>26.010000000000087</v>
      </c>
      <c r="BP30" s="22">
        <f t="shared" si="23"/>
        <v>16.81000000000007</v>
      </c>
      <c r="BQ30" s="22">
        <f t="shared" si="23"/>
        <v>1.2100000000000188</v>
      </c>
      <c r="BR30" s="22">
        <f t="shared" si="23"/>
        <v>1.2100000000000188</v>
      </c>
      <c r="BS30" s="22">
        <f t="shared" si="23"/>
        <v>0.80999999999998462</v>
      </c>
      <c r="BT30" s="22">
        <f t="shared" si="23"/>
        <v>8.4099999999999504</v>
      </c>
      <c r="BU30" s="22">
        <f t="shared" si="23"/>
        <v>24.009999999999916</v>
      </c>
      <c r="BV30" s="22">
        <f t="shared" si="23"/>
        <v>79.209999999999852</v>
      </c>
      <c r="BW30" s="22">
        <f t="shared" si="23"/>
        <v>62.409999999999869</v>
      </c>
      <c r="BX30" s="22">
        <f t="shared" si="23"/>
        <v>98.009999999999835</v>
      </c>
      <c r="BY30" s="22">
        <f t="shared" si="23"/>
        <v>166.40999999999977</v>
      </c>
      <c r="BZ30" s="22">
        <f t="shared" si="23"/>
        <v>141.60999999999979</v>
      </c>
      <c r="CA30" s="22">
        <f t="shared" si="23"/>
        <v>141.60999999999979</v>
      </c>
      <c r="CB30" s="22">
        <f t="shared" si="23"/>
        <v>125.43999999999983</v>
      </c>
      <c r="CC30" s="22">
        <f t="shared" si="23"/>
        <v>44.889999999999844</v>
      </c>
      <c r="CD30" s="22">
        <f t="shared" si="23"/>
        <v>14.439999999999925</v>
      </c>
      <c r="CE30" s="22">
        <f>(CE11-$CJ$11)^2</f>
        <v>30.249999999999922</v>
      </c>
      <c r="CF30" s="22">
        <f>(CF11-$CJ$11)^2</f>
        <v>0.48999999999998406</v>
      </c>
      <c r="CG30" s="22">
        <f>(CG11-$CJ$11)^2</f>
        <v>12.959999999999958</v>
      </c>
      <c r="CH30" s="22">
        <f>(CH11-$CJ$11)^2</f>
        <v>40.959999999999894</v>
      </c>
      <c r="CI30" s="22">
        <f>(CI11-$CJ$11)^2</f>
        <v>17.639999999999905</v>
      </c>
      <c r="CJ30" s="93" t="s">
        <v>157</v>
      </c>
      <c r="CK30" s="58"/>
    </row>
    <row r="31" spans="2:92" x14ac:dyDescent="0.25">
      <c r="B31" s="21" t="s">
        <v>18</v>
      </c>
      <c r="S31" s="22">
        <f t="shared" ref="S31:AX31" si="24">(S12-$CJ$12)^2</f>
        <v>4.3071287544633892</v>
      </c>
      <c r="T31" s="22">
        <f t="shared" si="24"/>
        <v>7.5824406637264197E-2</v>
      </c>
      <c r="U31" s="22">
        <f t="shared" si="24"/>
        <v>3.7042302037386721</v>
      </c>
      <c r="V31" s="22">
        <f t="shared" si="24"/>
        <v>26.784375131275024</v>
      </c>
      <c r="W31" s="22">
        <f t="shared" si="24"/>
        <v>34.51988237765184</v>
      </c>
      <c r="X31" s="22">
        <f t="shared" si="24"/>
        <v>23.769157739970662</v>
      </c>
      <c r="Y31" s="22">
        <f t="shared" si="24"/>
        <v>38.135099768956195</v>
      </c>
      <c r="Z31" s="22">
        <f t="shared" si="24"/>
        <v>35.704954841419969</v>
      </c>
      <c r="AA31" s="22">
        <f t="shared" si="24"/>
        <v>138.65915773997074</v>
      </c>
      <c r="AB31" s="22">
        <f t="shared" si="24"/>
        <v>48.655679479101146</v>
      </c>
      <c r="AC31" s="22">
        <f t="shared" si="24"/>
        <v>153.14959252257947</v>
      </c>
      <c r="AD31" s="22">
        <f t="shared" si="24"/>
        <v>203.78596933417364</v>
      </c>
      <c r="AE31" s="22">
        <f t="shared" si="24"/>
        <v>133.98901281243451</v>
      </c>
      <c r="AF31" s="22">
        <f t="shared" si="24"/>
        <v>294.99307078344913</v>
      </c>
      <c r="AG31" s="22">
        <f t="shared" si="24"/>
        <v>294.99307078344913</v>
      </c>
      <c r="AH31" s="22">
        <f t="shared" si="24"/>
        <v>330.34379542113032</v>
      </c>
      <c r="AI31" s="22">
        <f t="shared" si="24"/>
        <v>200.9408968704056</v>
      </c>
      <c r="AJ31" s="22">
        <f t="shared" si="24"/>
        <v>65.211476580550411</v>
      </c>
      <c r="AK31" s="22">
        <f t="shared" si="24"/>
        <v>23.277128754463305</v>
      </c>
      <c r="AL31" s="22">
        <f t="shared" si="24"/>
        <v>115.01785339214439</v>
      </c>
      <c r="AM31" s="22">
        <f t="shared" si="24"/>
        <v>321.29263600083982</v>
      </c>
      <c r="AN31" s="22">
        <f t="shared" si="24"/>
        <v>396.99118672547746</v>
      </c>
      <c r="AO31" s="22">
        <f t="shared" si="24"/>
        <v>631.24741860953543</v>
      </c>
      <c r="AP31" s="22">
        <f t="shared" si="24"/>
        <v>467.62495484141954</v>
      </c>
      <c r="AQ31" s="22">
        <f t="shared" si="24"/>
        <v>562.85843310228915</v>
      </c>
      <c r="AR31" s="22">
        <f t="shared" si="24"/>
        <v>279.71350556605734</v>
      </c>
      <c r="AS31" s="22">
        <f t="shared" si="24"/>
        <v>202.3403171602603</v>
      </c>
      <c r="AT31" s="22">
        <f t="shared" si="24"/>
        <v>191.12060701533281</v>
      </c>
      <c r="AU31" s="22">
        <f t="shared" si="24"/>
        <v>446.25031716026012</v>
      </c>
      <c r="AV31" s="22">
        <f t="shared" si="24"/>
        <v>365.75176643562247</v>
      </c>
      <c r="AW31" s="22">
        <f t="shared" si="24"/>
        <v>123.75756353707189</v>
      </c>
      <c r="AX31" s="22">
        <f t="shared" si="24"/>
        <v>199.50538962402837</v>
      </c>
      <c r="AY31" s="22">
        <f t="shared" ref="AY31:CD31" si="25">(AY12-$CJ$12)^2</f>
        <v>83.259012812434236</v>
      </c>
      <c r="AZ31" s="22">
        <f t="shared" si="25"/>
        <v>102.50828817475306</v>
      </c>
      <c r="BA31" s="22">
        <f t="shared" si="25"/>
        <v>4.5140852762024481</v>
      </c>
      <c r="BB31" s="22">
        <f t="shared" si="25"/>
        <v>66.009737450115409</v>
      </c>
      <c r="BC31" s="22">
        <f t="shared" si="25"/>
        <v>9.7633606385212754</v>
      </c>
      <c r="BD31" s="22">
        <f t="shared" si="25"/>
        <v>1.264809913883622</v>
      </c>
      <c r="BE31" s="22">
        <f t="shared" si="25"/>
        <v>3.5169838269271425</v>
      </c>
      <c r="BF31" s="22">
        <f t="shared" si="25"/>
        <v>1.264809913883622</v>
      </c>
      <c r="BG31" s="22">
        <f t="shared" si="25"/>
        <v>1.5534551564795546E-2</v>
      </c>
      <c r="BH31" s="22">
        <f t="shared" si="25"/>
        <v>3.5169838269271425</v>
      </c>
      <c r="BI31" s="22">
        <f t="shared" si="25"/>
        <v>1.264809913883622</v>
      </c>
      <c r="BJ31" s="22">
        <f t="shared" si="25"/>
        <v>1.5534551564795546E-2</v>
      </c>
      <c r="BK31" s="22">
        <f t="shared" si="25"/>
        <v>1.264809913883622</v>
      </c>
      <c r="BL31" s="22">
        <f t="shared" si="25"/>
        <v>1.264809913883622</v>
      </c>
      <c r="BM31" s="22">
        <f t="shared" si="25"/>
        <v>1.5534551564795546E-2</v>
      </c>
      <c r="BN31" s="22">
        <f t="shared" si="25"/>
        <v>9.7633606385212754</v>
      </c>
      <c r="BO31" s="22">
        <f t="shared" si="25"/>
        <v>0.76625918924596914</v>
      </c>
      <c r="BP31" s="22">
        <f t="shared" si="25"/>
        <v>0.76625918924596914</v>
      </c>
      <c r="BQ31" s="22">
        <f t="shared" si="25"/>
        <v>15.018433102289491</v>
      </c>
      <c r="BR31" s="22">
        <f t="shared" si="25"/>
        <v>3.5169838269271425</v>
      </c>
      <c r="BS31" s="22">
        <f t="shared" si="25"/>
        <v>0.39017223272420876</v>
      </c>
      <c r="BT31" s="22">
        <f t="shared" si="25"/>
        <v>15.803505566057618</v>
      </c>
      <c r="BU31" s="22">
        <f t="shared" si="25"/>
        <v>19.143795421130076</v>
      </c>
      <c r="BV31" s="22">
        <f t="shared" si="25"/>
        <v>45.905534551564877</v>
      </c>
      <c r="BW31" s="22">
        <f t="shared" si="25"/>
        <v>29.979592522579384</v>
      </c>
      <c r="BX31" s="22">
        <f t="shared" si="25"/>
        <v>58.911186725477961</v>
      </c>
      <c r="BY31" s="22">
        <f t="shared" si="25"/>
        <v>71.83176643562291</v>
      </c>
      <c r="BZ31" s="22">
        <f t="shared" si="25"/>
        <v>89.782491073304087</v>
      </c>
      <c r="CA31" s="22">
        <f t="shared" si="25"/>
        <v>129.39886788489829</v>
      </c>
      <c r="CB31" s="22">
        <f t="shared" si="25"/>
        <v>91.687563537072165</v>
      </c>
      <c r="CC31" s="22">
        <f t="shared" si="25"/>
        <v>86.032346145767804</v>
      </c>
      <c r="CD31" s="22">
        <f t="shared" si="25"/>
        <v>86.032346145767804</v>
      </c>
      <c r="CE31" s="22">
        <f>(CE12-$CJ$12)^2</f>
        <v>48.655679479101146</v>
      </c>
      <c r="CF31" s="22">
        <f>(CF12-$CJ$12)^2</f>
        <v>31.084664986347477</v>
      </c>
      <c r="CG31" s="22">
        <f>(CG12-$CJ$12)^2</f>
        <v>0.14089687040538235</v>
      </c>
      <c r="CH31" s="22">
        <f>(CH12-$CJ$12)^2</f>
        <v>36.910027305188066</v>
      </c>
      <c r="CI31" s="22">
        <f>(CI12-$CJ$12)^2</f>
        <v>7.5824406637264197E-2</v>
      </c>
      <c r="CJ31" s="58" t="s">
        <v>164</v>
      </c>
      <c r="CK31" s="58"/>
    </row>
    <row r="32" spans="2:92" x14ac:dyDescent="0.25">
      <c r="B32" s="21" t="s">
        <v>19</v>
      </c>
      <c r="C32" s="22">
        <f t="shared" ref="C32:AH32" si="26">(C13-$CJ$13)^2</f>
        <v>338.67546082276056</v>
      </c>
      <c r="D32" s="22">
        <f t="shared" si="26"/>
        <v>102.74803598615925</v>
      </c>
      <c r="E32" s="22">
        <f t="shared" si="26"/>
        <v>78.083212456747276</v>
      </c>
      <c r="F32" s="22">
        <f t="shared" si="26"/>
        <v>2.0454608227604552</v>
      </c>
      <c r="G32" s="22">
        <f t="shared" si="26"/>
        <v>1.6951018838906883E-2</v>
      </c>
      <c r="H32" s="22">
        <f t="shared" si="26"/>
        <v>11.809330103806234</v>
      </c>
      <c r="I32" s="22">
        <f t="shared" si="26"/>
        <v>11.538676509034852</v>
      </c>
      <c r="J32" s="22">
        <f t="shared" si="26"/>
        <v>0.21485951557092547</v>
      </c>
      <c r="K32" s="22">
        <f t="shared" si="26"/>
        <v>43.079918339100331</v>
      </c>
      <c r="L32" s="22">
        <f t="shared" si="26"/>
        <v>4.5377353325643783</v>
      </c>
      <c r="M32" s="22">
        <f t="shared" si="26"/>
        <v>13.4214477508649</v>
      </c>
      <c r="N32" s="22">
        <f t="shared" si="26"/>
        <v>24.968637293348742</v>
      </c>
      <c r="O32" s="22">
        <f t="shared" si="26"/>
        <v>71.068205920799571</v>
      </c>
      <c r="P32" s="22">
        <f t="shared" si="26"/>
        <v>73.906049058054307</v>
      </c>
      <c r="Q32" s="22">
        <f t="shared" si="26"/>
        <v>63.417800692041375</v>
      </c>
      <c r="R32" s="22">
        <f t="shared" si="26"/>
        <v>63.949813763936994</v>
      </c>
      <c r="S32" s="22">
        <f t="shared" si="26"/>
        <v>70.507303960015051</v>
      </c>
      <c r="T32" s="22">
        <f t="shared" si="26"/>
        <v>87.052558861976124</v>
      </c>
      <c r="U32" s="22">
        <f t="shared" si="26"/>
        <v>75.635421607074051</v>
      </c>
      <c r="V32" s="22">
        <f t="shared" si="26"/>
        <v>53.244205920799693</v>
      </c>
      <c r="W32" s="22">
        <f t="shared" si="26"/>
        <v>65.020506574394446</v>
      </c>
      <c r="X32" s="22">
        <f t="shared" si="26"/>
        <v>86.431656901191843</v>
      </c>
      <c r="Y32" s="22">
        <f t="shared" si="26"/>
        <v>108.09475494040741</v>
      </c>
      <c r="Z32" s="22">
        <f t="shared" si="26"/>
        <v>133.71521245674739</v>
      </c>
      <c r="AA32" s="22">
        <f t="shared" si="26"/>
        <v>122.40168304498268</v>
      </c>
      <c r="AB32" s="22">
        <f t="shared" si="26"/>
        <v>135.26146082276037</v>
      </c>
      <c r="AC32" s="22">
        <f t="shared" si="26"/>
        <v>215.0190948096888</v>
      </c>
      <c r="AD32" s="22">
        <f t="shared" si="26"/>
        <v>221.91651964628929</v>
      </c>
      <c r="AE32" s="22">
        <f t="shared" si="26"/>
        <v>272.14648043060373</v>
      </c>
      <c r="AF32" s="22">
        <f t="shared" si="26"/>
        <v>174.15718631295633</v>
      </c>
      <c r="AG32" s="22">
        <f t="shared" si="26"/>
        <v>119.4691863129564</v>
      </c>
      <c r="AH32" s="22">
        <f t="shared" si="26"/>
        <v>38.401107881584075</v>
      </c>
      <c r="AI32" s="22">
        <f t="shared" ref="AI32:BN32" si="27">(AI13-$CJ$13)^2</f>
        <v>3.1100359861591262</v>
      </c>
      <c r="AJ32" s="22">
        <f t="shared" si="27"/>
        <v>41.428153633218002</v>
      </c>
      <c r="AK32" s="22">
        <f t="shared" si="27"/>
        <v>103.42491180315267</v>
      </c>
      <c r="AL32" s="22">
        <f t="shared" si="27"/>
        <v>390.84514709727011</v>
      </c>
      <c r="AM32" s="22">
        <f t="shared" si="27"/>
        <v>1201.9953039600155</v>
      </c>
      <c r="AN32" s="22">
        <f t="shared" si="27"/>
        <v>977.80063729334847</v>
      </c>
      <c r="AO32" s="22">
        <f t="shared" si="27"/>
        <v>959.12875494040748</v>
      </c>
      <c r="AP32" s="22">
        <f t="shared" si="27"/>
        <v>670.97251964628924</v>
      </c>
      <c r="AQ32" s="22">
        <f t="shared" si="27"/>
        <v>305.19404905805459</v>
      </c>
      <c r="AR32" s="22">
        <f t="shared" si="27"/>
        <v>57.807696116878425</v>
      </c>
      <c r="AS32" s="22">
        <f t="shared" si="27"/>
        <v>15.495800692041529</v>
      </c>
      <c r="AT32" s="22">
        <f t="shared" si="27"/>
        <v>0.44863729334871455</v>
      </c>
      <c r="AU32" s="22">
        <f t="shared" si="27"/>
        <v>0.11321245674739974</v>
      </c>
      <c r="AV32" s="22">
        <f t="shared" si="27"/>
        <v>1.862422145328823E-2</v>
      </c>
      <c r="AW32" s="22">
        <f t="shared" si="27"/>
        <v>6.9447750865045413E-2</v>
      </c>
      <c r="AX32" s="22">
        <f t="shared" si="27"/>
        <v>1.330103806229064E-3</v>
      </c>
      <c r="AY32" s="22">
        <f t="shared" si="27"/>
        <v>3.7256569011918201</v>
      </c>
      <c r="AZ32" s="22">
        <f t="shared" si="27"/>
        <v>8.8127489427143407E-2</v>
      </c>
      <c r="BA32" s="22">
        <f t="shared" si="27"/>
        <v>7.2794156093808016E-2</v>
      </c>
      <c r="BB32" s="22">
        <f t="shared" si="27"/>
        <v>1.1310948096885793</v>
      </c>
      <c r="BC32" s="22">
        <f t="shared" si="27"/>
        <v>9.5905588619760582</v>
      </c>
      <c r="BD32" s="22">
        <f t="shared" si="27"/>
        <v>0.63499023452518266</v>
      </c>
      <c r="BE32" s="22">
        <f t="shared" si="27"/>
        <v>4.1264744329104187E-2</v>
      </c>
      <c r="BF32" s="22">
        <f t="shared" si="27"/>
        <v>0.92838892733562195</v>
      </c>
      <c r="BG32" s="22">
        <f t="shared" si="27"/>
        <v>12.228049058054514</v>
      </c>
      <c r="BH32" s="22">
        <f t="shared" si="27"/>
        <v>2.0454608227604552</v>
      </c>
      <c r="BI32" s="22">
        <f t="shared" si="27"/>
        <v>1.330103806229064E-3</v>
      </c>
      <c r="BJ32" s="22">
        <f t="shared" si="27"/>
        <v>4.872587466358165E-3</v>
      </c>
      <c r="BK32" s="22">
        <f t="shared" si="27"/>
        <v>2.4642843521722653</v>
      </c>
      <c r="BL32" s="22">
        <f t="shared" si="27"/>
        <v>0.75655886197617128</v>
      </c>
      <c r="BM32" s="22">
        <f t="shared" si="27"/>
        <v>0.44863729334871455</v>
      </c>
      <c r="BN32" s="22">
        <f t="shared" si="27"/>
        <v>1.0062843521722358</v>
      </c>
      <c r="BO32" s="22">
        <f t="shared" ref="BO32:CD32" si="28">(BO13-$CJ$13)^2</f>
        <v>4.0359861591694312E-3</v>
      </c>
      <c r="BP32" s="22">
        <f t="shared" si="28"/>
        <v>1.6818529796232218</v>
      </c>
      <c r="BQ32" s="22">
        <f t="shared" si="28"/>
        <v>1.5133823913879372</v>
      </c>
      <c r="BR32" s="22">
        <f t="shared" si="28"/>
        <v>0.86526474432909006</v>
      </c>
      <c r="BS32" s="22">
        <f t="shared" si="28"/>
        <v>2.5499706266819908</v>
      </c>
      <c r="BT32" s="22">
        <f t="shared" si="28"/>
        <v>8.7825065743944073</v>
      </c>
      <c r="BU32" s="22">
        <f t="shared" si="28"/>
        <v>11.313330103806203</v>
      </c>
      <c r="BV32" s="22">
        <f t="shared" si="28"/>
        <v>23.653918339100308</v>
      </c>
      <c r="BW32" s="22">
        <f t="shared" si="28"/>
        <v>22.374754940407303</v>
      </c>
      <c r="BX32" s="22">
        <f t="shared" si="28"/>
        <v>5.9058529796231847</v>
      </c>
      <c r="BY32" s="22">
        <f t="shared" si="28"/>
        <v>13.421447750865108</v>
      </c>
      <c r="BZ32" s="22">
        <f t="shared" si="28"/>
        <v>17.058519646289849</v>
      </c>
      <c r="CA32" s="22">
        <f t="shared" si="28"/>
        <v>10.650624221453207</v>
      </c>
      <c r="CB32" s="22">
        <f t="shared" si="28"/>
        <v>2.0454608227604552</v>
      </c>
      <c r="CC32" s="22">
        <f t="shared" si="28"/>
        <v>1.4324804306035936</v>
      </c>
      <c r="CD32" s="22">
        <f t="shared" si="28"/>
        <v>0.44027128027678897</v>
      </c>
      <c r="CE32" s="22">
        <f>(CE13-$CJ$13)^2</f>
        <v>0.31756539792387439</v>
      </c>
      <c r="CF32" s="22">
        <f>(CF13-$CJ$13)^2</f>
        <v>346.07671572472145</v>
      </c>
      <c r="CG32" s="22">
        <f>(CG13-$CJ$13)^2</f>
        <v>65.121735332564526</v>
      </c>
      <c r="CH32" s="22">
        <f>(CH13-$CJ$13)^2</f>
        <v>76.325918339100568</v>
      </c>
      <c r="CI32" s="22">
        <f>(CI13-$CJ$13)^2</f>
        <v>122.54055886197634</v>
      </c>
      <c r="CJ32" s="58" t="s">
        <v>165</v>
      </c>
      <c r="CK32" s="58"/>
    </row>
    <row r="33" spans="2:95" x14ac:dyDescent="0.25">
      <c r="B33" s="21" t="s">
        <v>152</v>
      </c>
      <c r="C33" s="23">
        <f t="shared" ref="C33:AH33" si="29">(C14-$CJ$14)^2</f>
        <v>91712664.622261584</v>
      </c>
      <c r="D33" s="23">
        <f t="shared" si="29"/>
        <v>90548031.523438051</v>
      </c>
      <c r="E33" s="23">
        <f t="shared" si="29"/>
        <v>88807496.446849823</v>
      </c>
      <c r="F33" s="23">
        <f t="shared" si="29"/>
        <v>86342619.54414393</v>
      </c>
      <c r="G33" s="23">
        <f t="shared" si="29"/>
        <v>84057228.723908648</v>
      </c>
      <c r="H33" s="23">
        <f t="shared" si="29"/>
        <v>81940024.532379225</v>
      </c>
      <c r="I33" s="23">
        <f t="shared" si="29"/>
        <v>79615876.959791005</v>
      </c>
      <c r="J33" s="23">
        <f t="shared" si="29"/>
        <v>74841063.033555686</v>
      </c>
      <c r="K33" s="23">
        <f t="shared" si="29"/>
        <v>72900397.173438057</v>
      </c>
      <c r="L33" s="23">
        <f t="shared" si="29"/>
        <v>70961635.329085097</v>
      </c>
      <c r="M33" s="23">
        <f t="shared" si="29"/>
        <v>67416792.291555703</v>
      </c>
      <c r="N33" s="23">
        <f t="shared" si="29"/>
        <v>63155968.332379222</v>
      </c>
      <c r="O33" s="23">
        <f t="shared" si="29"/>
        <v>60190799.029790998</v>
      </c>
      <c r="P33" s="23">
        <f t="shared" si="29"/>
        <v>56677904.826026291</v>
      </c>
      <c r="Q33" s="23">
        <f t="shared" si="29"/>
        <v>52583859.816614524</v>
      </c>
      <c r="R33" s="23">
        <f t="shared" si="29"/>
        <v>48453752.10320276</v>
      </c>
      <c r="S33" s="23">
        <f t="shared" si="29"/>
        <v>43926048.615202762</v>
      </c>
      <c r="T33" s="23">
        <f t="shared" si="29"/>
        <v>38721658.532849818</v>
      </c>
      <c r="U33" s="23">
        <f t="shared" si="29"/>
        <v>33087493.545202762</v>
      </c>
      <c r="V33" s="23">
        <f t="shared" si="29"/>
        <v>27682045.226143938</v>
      </c>
      <c r="W33" s="23">
        <f t="shared" si="29"/>
        <v>21834806.959791001</v>
      </c>
      <c r="X33" s="23">
        <f t="shared" si="29"/>
        <v>14953479.727791</v>
      </c>
      <c r="Y33" s="23">
        <f t="shared" si="29"/>
        <v>8772691.3196733519</v>
      </c>
      <c r="Z33" s="23">
        <f t="shared" si="29"/>
        <v>3395443.5681439424</v>
      </c>
      <c r="AA33" s="23">
        <f t="shared" si="29"/>
        <v>798830.07037923834</v>
      </c>
      <c r="AB33" s="23">
        <f t="shared" si="29"/>
        <v>16829.109791003524</v>
      </c>
      <c r="AC33" s="23">
        <f t="shared" si="29"/>
        <v>2459963.4388498301</v>
      </c>
      <c r="AD33" s="23">
        <f t="shared" si="29"/>
        <v>10599758.681555711</v>
      </c>
      <c r="AE33" s="23">
        <f t="shared" si="29"/>
        <v>22483027.164967474</v>
      </c>
      <c r="AF33" s="23">
        <f t="shared" si="29"/>
        <v>37781024.200261593</v>
      </c>
      <c r="AG33" s="23">
        <f t="shared" si="29"/>
        <v>50046103.335202776</v>
      </c>
      <c r="AH33" s="23">
        <f t="shared" si="29"/>
        <v>63850120.793202765</v>
      </c>
      <c r="AI33" s="23">
        <f t="shared" ref="AI33:BN33" si="30">(AI14-$CJ$14)^2</f>
        <v>74479093.051438063</v>
      </c>
      <c r="AJ33" s="23">
        <f t="shared" si="30"/>
        <v>90172630.706496865</v>
      </c>
      <c r="AK33" s="23">
        <f t="shared" si="30"/>
        <v>103769408.17096752</v>
      </c>
      <c r="AL33" s="23">
        <f t="shared" si="30"/>
        <v>103297282.27543809</v>
      </c>
      <c r="AM33" s="23">
        <f t="shared" si="30"/>
        <v>97328624.148379266</v>
      </c>
      <c r="AN33" s="23">
        <f t="shared" si="30"/>
        <v>89299231.441673368</v>
      </c>
      <c r="AO33" s="23">
        <f t="shared" si="30"/>
        <v>84124245.972379223</v>
      </c>
      <c r="AP33" s="23">
        <f t="shared" si="30"/>
        <v>74845459.87873219</v>
      </c>
      <c r="AQ33" s="23">
        <f t="shared" si="30"/>
        <v>67697138.109908655</v>
      </c>
      <c r="AR33" s="23">
        <f t="shared" si="30"/>
        <v>44636122.560732201</v>
      </c>
      <c r="AS33" s="23">
        <f t="shared" si="30"/>
        <v>41225735.96390868</v>
      </c>
      <c r="AT33" s="23">
        <f t="shared" si="30"/>
        <v>33678604.951673366</v>
      </c>
      <c r="AU33" s="23">
        <f t="shared" si="30"/>
        <v>29127901.073673371</v>
      </c>
      <c r="AV33" s="23">
        <f t="shared" si="30"/>
        <v>26019456.859438073</v>
      </c>
      <c r="AW33" s="23">
        <f t="shared" si="30"/>
        <v>25313245.717438065</v>
      </c>
      <c r="AX33" s="23">
        <f t="shared" si="30"/>
        <v>20698196.458967485</v>
      </c>
      <c r="AY33" s="23">
        <f t="shared" si="30"/>
        <v>13411174.594967486</v>
      </c>
      <c r="AZ33" s="23">
        <f t="shared" si="30"/>
        <v>10063658.968143936</v>
      </c>
      <c r="BA33" s="23">
        <f t="shared" si="30"/>
        <v>9748301.8068498392</v>
      </c>
      <c r="BB33" s="23">
        <f t="shared" si="30"/>
        <v>7692452.3460263051</v>
      </c>
      <c r="BC33" s="23">
        <f t="shared" si="30"/>
        <v>6489384.6200262932</v>
      </c>
      <c r="BD33" s="23">
        <f t="shared" si="30"/>
        <v>4875825.1079086503</v>
      </c>
      <c r="BE33" s="23">
        <f t="shared" si="30"/>
        <v>4069205.0068498282</v>
      </c>
      <c r="BF33" s="23">
        <f t="shared" si="30"/>
        <v>3367691.322026304</v>
      </c>
      <c r="BG33" s="23">
        <f t="shared" si="30"/>
        <v>1619325.1154380657</v>
      </c>
      <c r="BH33" s="23">
        <f t="shared" si="30"/>
        <v>1183150.1544968863</v>
      </c>
      <c r="BI33" s="23">
        <f t="shared" si="30"/>
        <v>1141322.7046145343</v>
      </c>
      <c r="BJ33" s="23">
        <f t="shared" si="30"/>
        <v>557153.35414394608</v>
      </c>
      <c r="BK33" s="23">
        <f t="shared" si="30"/>
        <v>450814.29532041651</v>
      </c>
      <c r="BL33" s="23">
        <f t="shared" si="30"/>
        <v>344248.64155570965</v>
      </c>
      <c r="BM33" s="23">
        <f t="shared" si="30"/>
        <v>319707.7588498281</v>
      </c>
      <c r="BN33" s="23">
        <f t="shared" si="30"/>
        <v>133390.804496886</v>
      </c>
      <c r="BO33" s="23">
        <f t="shared" ref="BO33:CD33" si="31">(BO14-$CJ$14)^2</f>
        <v>39811.047202768699</v>
      </c>
      <c r="BP33" s="23">
        <f t="shared" si="31"/>
        <v>151575.55873218042</v>
      </c>
      <c r="BQ33" s="23">
        <f t="shared" si="31"/>
        <v>183721.15555570924</v>
      </c>
      <c r="BR33" s="23">
        <f t="shared" si="31"/>
        <v>175248.61437923866</v>
      </c>
      <c r="BS33" s="23">
        <f t="shared" si="31"/>
        <v>197248.84437923864</v>
      </c>
      <c r="BT33" s="23">
        <f t="shared" si="31"/>
        <v>144192.63920276973</v>
      </c>
      <c r="BU33" s="23">
        <f t="shared" si="31"/>
        <v>19272.952261591865</v>
      </c>
      <c r="BV33" s="23">
        <f t="shared" si="31"/>
        <v>5362.2021439446735</v>
      </c>
      <c r="BW33" s="23">
        <f t="shared" si="31"/>
        <v>646.53532041527455</v>
      </c>
      <c r="BX33" s="23">
        <f t="shared" si="31"/>
        <v>3132.9701439444866</v>
      </c>
      <c r="BY33" s="23">
        <f t="shared" si="31"/>
        <v>317501.75543806079</v>
      </c>
      <c r="BZ33" s="23">
        <f t="shared" si="31"/>
        <v>418962.26037923846</v>
      </c>
      <c r="CA33" s="23">
        <f t="shared" si="31"/>
        <v>405352.43402629677</v>
      </c>
      <c r="CB33" s="23">
        <f t="shared" si="31"/>
        <v>372799.31649688462</v>
      </c>
      <c r="CC33" s="23">
        <f t="shared" si="31"/>
        <v>303571.18190864904</v>
      </c>
      <c r="CD33" s="23">
        <f t="shared" si="31"/>
        <v>762430.98520276707</v>
      </c>
      <c r="CE33" s="23">
        <f>(CE14-$CJ$14)^2</f>
        <v>979254.60590864858</v>
      </c>
      <c r="CF33" s="23">
        <f>(CF14-$CJ$14)^2</f>
        <v>1270068.0101439415</v>
      </c>
      <c r="CG33" s="23">
        <f>(CG14-$CJ$14)^2</f>
        <v>1250534.3709674736</v>
      </c>
      <c r="CH33" s="23">
        <f>(CH14-$CJ$14)^2</f>
        <v>1621478.6473204156</v>
      </c>
      <c r="CI33" s="23">
        <f>(CI14-$CJ$14)^2</f>
        <v>1353436.6002615921</v>
      </c>
      <c r="CJ33" s="8" t="s">
        <v>166</v>
      </c>
    </row>
    <row r="34" spans="2:95" x14ac:dyDescent="0.25">
      <c r="B34" s="21" t="s">
        <v>131</v>
      </c>
      <c r="C34" s="22">
        <f t="shared" ref="C34:AH34" si="32">(C15-$CJ$15)^2</f>
        <v>0.99120859316666876</v>
      </c>
      <c r="D34" s="22">
        <f t="shared" si="32"/>
        <v>3.4199257734695023</v>
      </c>
      <c r="E34" s="22">
        <f t="shared" si="32"/>
        <v>10.498709420349343</v>
      </c>
      <c r="F34" s="22">
        <f t="shared" si="32"/>
        <v>31.932337423888786</v>
      </c>
      <c r="G34" s="22">
        <f t="shared" si="32"/>
        <v>1.928149834389179</v>
      </c>
      <c r="H34" s="22">
        <f t="shared" si="32"/>
        <v>3.0573498088205961</v>
      </c>
      <c r="I34" s="22">
        <f t="shared" si="32"/>
        <v>25.638849004816898</v>
      </c>
      <c r="J34" s="22">
        <f t="shared" si="32"/>
        <v>51.206073138406587</v>
      </c>
      <c r="K34" s="22">
        <f t="shared" si="32"/>
        <v>3.9559068566273301</v>
      </c>
      <c r="L34" s="22">
        <f t="shared" si="32"/>
        <v>15.446586785176597</v>
      </c>
      <c r="M34" s="22">
        <f t="shared" si="32"/>
        <v>16.948926260787854</v>
      </c>
      <c r="N34" s="22">
        <f t="shared" si="32"/>
        <v>48.490137857273865</v>
      </c>
      <c r="O34" s="22">
        <f t="shared" si="32"/>
        <v>14.703142661685444</v>
      </c>
      <c r="P34" s="22">
        <f t="shared" si="32"/>
        <v>23.710583956314579</v>
      </c>
      <c r="Q34" s="22">
        <f t="shared" si="32"/>
        <v>49.217835358670051</v>
      </c>
      <c r="R34" s="22">
        <f t="shared" si="32"/>
        <v>54.522617718577969</v>
      </c>
      <c r="S34" s="22">
        <f t="shared" si="32"/>
        <v>28.781262546973956</v>
      </c>
      <c r="T34" s="22">
        <f t="shared" si="32"/>
        <v>66.367915682692555</v>
      </c>
      <c r="U34" s="22">
        <f t="shared" si="32"/>
        <v>46.708588106409991</v>
      </c>
      <c r="V34" s="22">
        <f t="shared" si="32"/>
        <v>67.858183013674534</v>
      </c>
      <c r="W34" s="22">
        <f t="shared" si="32"/>
        <v>18.672117416083555</v>
      </c>
      <c r="X34" s="22">
        <f t="shared" si="32"/>
        <v>30.864594812372321</v>
      </c>
      <c r="Y34" s="22">
        <f t="shared" si="32"/>
        <v>36.381666400815085</v>
      </c>
      <c r="Z34" s="22">
        <f t="shared" si="32"/>
        <v>93.660920312897844</v>
      </c>
      <c r="AA34" s="22">
        <f t="shared" si="32"/>
        <v>87.153761049996078</v>
      </c>
      <c r="AB34" s="22">
        <f t="shared" si="32"/>
        <v>104.82779214154928</v>
      </c>
      <c r="AC34" s="22">
        <f t="shared" si="32"/>
        <v>137.00720308556842</v>
      </c>
      <c r="AD34" s="22">
        <f t="shared" si="32"/>
        <v>196.82458167704888</v>
      </c>
      <c r="AE34" s="22">
        <f t="shared" si="32"/>
        <v>130.97695263304024</v>
      </c>
      <c r="AF34" s="22">
        <f t="shared" si="32"/>
        <v>100.23708986629005</v>
      </c>
      <c r="AG34" s="22">
        <f t="shared" si="32"/>
        <v>97.022981651307546</v>
      </c>
      <c r="AH34" s="22">
        <f t="shared" si="32"/>
        <v>46.766692379018501</v>
      </c>
      <c r="AI34" s="22">
        <f t="shared" ref="AI34:BN34" si="33">(AI15-$CJ$15)^2</f>
        <v>33.080637363320847</v>
      </c>
      <c r="AJ34" s="22">
        <f t="shared" si="33"/>
        <v>16.902397178259797</v>
      </c>
      <c r="AK34" s="22">
        <f t="shared" si="33"/>
        <v>14.442032090467182</v>
      </c>
      <c r="AL34" s="22">
        <f t="shared" si="33"/>
        <v>5.2483782100596006</v>
      </c>
      <c r="AM34" s="22">
        <f t="shared" si="33"/>
        <v>5.7030188305538987</v>
      </c>
      <c r="AN34" s="22">
        <f t="shared" si="33"/>
        <v>45.112423679252629</v>
      </c>
      <c r="AO34" s="22">
        <f t="shared" si="33"/>
        <v>37.026242756564066</v>
      </c>
      <c r="AP34" s="22">
        <f t="shared" si="33"/>
        <v>59.871034170843068</v>
      </c>
      <c r="AQ34" s="22">
        <f t="shared" si="33"/>
        <v>32.400803604249404</v>
      </c>
      <c r="AR34" s="22">
        <f t="shared" si="33"/>
        <v>44.839012930078077</v>
      </c>
      <c r="AS34" s="22">
        <f t="shared" si="33"/>
        <v>14.899652728262698</v>
      </c>
      <c r="AT34" s="22">
        <f t="shared" si="33"/>
        <v>3.566545771259475</v>
      </c>
      <c r="AU34" s="22">
        <f t="shared" si="33"/>
        <v>12.067085739030439</v>
      </c>
      <c r="AV34" s="22">
        <f t="shared" si="33"/>
        <v>14.857174682740441</v>
      </c>
      <c r="AW34" s="22">
        <f t="shared" si="33"/>
        <v>1.2261422597664664E-2</v>
      </c>
      <c r="AX34" s="22">
        <f t="shared" si="33"/>
        <v>1.4252484244556565</v>
      </c>
      <c r="AY34" s="22">
        <f t="shared" si="33"/>
        <v>1.688868786900086E-2</v>
      </c>
      <c r="AZ34" s="22">
        <f t="shared" si="33"/>
        <v>2.8220021306280096E-2</v>
      </c>
      <c r="BA34" s="22">
        <f t="shared" si="33"/>
        <v>11.172318070357154</v>
      </c>
      <c r="BB34" s="22">
        <f t="shared" si="33"/>
        <v>20.013799795133579</v>
      </c>
      <c r="BC34" s="22">
        <f t="shared" si="33"/>
        <v>0.41335975360998872</v>
      </c>
      <c r="BD34" s="22">
        <f t="shared" si="33"/>
        <v>7.956035161237569</v>
      </c>
      <c r="BE34" s="22">
        <f t="shared" si="33"/>
        <v>2.723262767466613</v>
      </c>
      <c r="BF34" s="22">
        <f t="shared" si="33"/>
        <v>26.424595490656397</v>
      </c>
      <c r="BG34" s="22">
        <f t="shared" si="33"/>
        <v>5.679284822487606</v>
      </c>
      <c r="BH34" s="22">
        <f t="shared" si="33"/>
        <v>11.398311811927579</v>
      </c>
      <c r="BI34" s="22">
        <f t="shared" si="33"/>
        <v>8.9645726453686372</v>
      </c>
      <c r="BJ34" s="22">
        <f t="shared" si="33"/>
        <v>21.083988994547529</v>
      </c>
      <c r="BK34" s="22">
        <f t="shared" si="33"/>
        <v>12.776224019739818</v>
      </c>
      <c r="BL34" s="22">
        <f t="shared" si="33"/>
        <v>20.854615724760738</v>
      </c>
      <c r="BM34" s="22">
        <f t="shared" si="33"/>
        <v>18.166682678690456</v>
      </c>
      <c r="BN34" s="22">
        <f t="shared" si="33"/>
        <v>58.56783097840087</v>
      </c>
      <c r="BO34" s="22">
        <f t="shared" ref="BO34:CD34" si="34">(BO15-$CJ$15)^2</f>
        <v>40.186206019040746</v>
      </c>
      <c r="BP34" s="22">
        <f t="shared" si="34"/>
        <v>38.324667496895252</v>
      </c>
      <c r="BQ34" s="22">
        <f t="shared" si="34"/>
        <v>47.388548428956746</v>
      </c>
      <c r="BR34" s="22">
        <f t="shared" si="34"/>
        <v>41.211984251949474</v>
      </c>
      <c r="BS34" s="22">
        <f t="shared" si="34"/>
        <v>25.281131067871101</v>
      </c>
      <c r="BT34" s="22">
        <f t="shared" si="34"/>
        <v>17.169174959841229</v>
      </c>
      <c r="BU34" s="22">
        <f t="shared" si="34"/>
        <v>6.0142149864084731</v>
      </c>
      <c r="BV34" s="22">
        <f t="shared" si="34"/>
        <v>50.109129323028093</v>
      </c>
      <c r="BW34" s="22">
        <f t="shared" si="34"/>
        <v>35.975494699834535</v>
      </c>
      <c r="BX34" s="22">
        <f t="shared" si="34"/>
        <v>24.770336688715425</v>
      </c>
      <c r="BY34" s="22">
        <f t="shared" si="34"/>
        <v>0.34262336936176202</v>
      </c>
      <c r="BZ34" s="22">
        <f t="shared" si="34"/>
        <v>23.594714285609072</v>
      </c>
      <c r="CA34" s="22">
        <f t="shared" si="34"/>
        <v>25.444773827248362</v>
      </c>
      <c r="CB34" s="22">
        <f t="shared" si="34"/>
        <v>6.0160201838924241</v>
      </c>
      <c r="CC34" s="22">
        <f t="shared" si="34"/>
        <v>18.029022354193177</v>
      </c>
      <c r="CD34" s="22">
        <f t="shared" si="34"/>
        <v>33.147929624396326</v>
      </c>
      <c r="CE34" s="22">
        <f>(CE15-$CJ$15)^2</f>
        <v>53.29747166175698</v>
      </c>
      <c r="CF34" s="22">
        <f>(CF15-$CJ$15)^2</f>
        <v>71.662248174541318</v>
      </c>
      <c r="CG34" s="22">
        <f>(CG15-$CJ$15)^2</f>
        <v>42.041735493233297</v>
      </c>
      <c r="CH34" s="22">
        <f>(CH15-$CJ$15)^2</f>
        <v>74.85102271608379</v>
      </c>
      <c r="CI34" s="22">
        <f>(CI15-$CJ$15)^2</f>
        <v>88.15739784677578</v>
      </c>
      <c r="CJ34" s="8" t="s">
        <v>168</v>
      </c>
    </row>
    <row r="35" spans="2:95" x14ac:dyDescent="0.25">
      <c r="B35" s="21" t="s">
        <v>132</v>
      </c>
      <c r="C35" s="22">
        <f t="shared" ref="C35:AH35" si="35">(C16-$CJ$16)^2</f>
        <v>7.8720501912254477</v>
      </c>
      <c r="D35" s="22">
        <f t="shared" si="35"/>
        <v>1.6864944307724854</v>
      </c>
      <c r="E35" s="22">
        <f t="shared" si="35"/>
        <v>0.19027458090596633</v>
      </c>
      <c r="F35" s="22">
        <f t="shared" si="35"/>
        <v>14.529792394649032</v>
      </c>
      <c r="G35" s="22">
        <f t="shared" si="35"/>
        <v>6.4058051998418479</v>
      </c>
      <c r="H35" s="22">
        <f t="shared" si="35"/>
        <v>0.16754351342675522</v>
      </c>
      <c r="I35" s="22">
        <f t="shared" si="35"/>
        <v>8.2850696461562645</v>
      </c>
      <c r="J35" s="22">
        <f t="shared" si="35"/>
        <v>99.935127283146358</v>
      </c>
      <c r="K35" s="22">
        <f t="shared" si="35"/>
        <v>4.5226382471770066</v>
      </c>
      <c r="L35" s="22">
        <f t="shared" si="35"/>
        <v>6.5042231417310488</v>
      </c>
      <c r="M35" s="22">
        <f t="shared" si="35"/>
        <v>5.6821344540346255</v>
      </c>
      <c r="N35" s="22">
        <f t="shared" si="35"/>
        <v>11.467525309318468</v>
      </c>
      <c r="O35" s="22">
        <f t="shared" si="35"/>
        <v>3.0640999645350422E-5</v>
      </c>
      <c r="P35" s="22">
        <f t="shared" si="35"/>
        <v>11.545194649401646</v>
      </c>
      <c r="Q35" s="22">
        <f t="shared" si="35"/>
        <v>14.079864301749478</v>
      </c>
      <c r="R35" s="22">
        <f t="shared" si="35"/>
        <v>20.026921791178705</v>
      </c>
      <c r="S35" s="22">
        <f t="shared" si="35"/>
        <v>16.365296536921438</v>
      </c>
      <c r="T35" s="22">
        <f t="shared" si="35"/>
        <v>163.54400537961399</v>
      </c>
      <c r="U35" s="22">
        <f t="shared" si="35"/>
        <v>62.229848906954786</v>
      </c>
      <c r="V35" s="22">
        <f t="shared" si="35"/>
        <v>26.947593724263371</v>
      </c>
      <c r="W35" s="22">
        <f t="shared" si="35"/>
        <v>24.205619912843023</v>
      </c>
      <c r="X35" s="22">
        <f t="shared" si="35"/>
        <v>33.520119332173408</v>
      </c>
      <c r="Y35" s="22">
        <f t="shared" si="35"/>
        <v>53.43517035510866</v>
      </c>
      <c r="Z35" s="22">
        <f t="shared" si="35"/>
        <v>89.504270852221254</v>
      </c>
      <c r="AA35" s="22">
        <f t="shared" si="35"/>
        <v>96.961909245781484</v>
      </c>
      <c r="AB35" s="22">
        <f t="shared" si="35"/>
        <v>172.36629590595163</v>
      </c>
      <c r="AC35" s="22">
        <f t="shared" si="35"/>
        <v>333.15266815930005</v>
      </c>
      <c r="AD35" s="22">
        <f t="shared" si="35"/>
        <v>441.54635695210089</v>
      </c>
      <c r="AE35" s="22">
        <f t="shared" si="35"/>
        <v>296.34320485082986</v>
      </c>
      <c r="AF35" s="22">
        <f t="shared" si="35"/>
        <v>270.05737333549047</v>
      </c>
      <c r="AG35" s="22">
        <f t="shared" si="35"/>
        <v>316.15313815970148</v>
      </c>
      <c r="AH35" s="22">
        <f t="shared" si="35"/>
        <v>160.63337985406071</v>
      </c>
      <c r="AI35" s="22">
        <f t="shared" ref="AI35:BN35" si="36">(AI16-$CJ$16)^2</f>
        <v>115.4860620617094</v>
      </c>
      <c r="AJ35" s="22">
        <f t="shared" si="36"/>
        <v>91.647855159621514</v>
      </c>
      <c r="AK35" s="22">
        <f t="shared" si="36"/>
        <v>51.198295969212609</v>
      </c>
      <c r="AL35" s="22">
        <f t="shared" si="36"/>
        <v>7.9239790156048064</v>
      </c>
      <c r="AM35" s="22">
        <f t="shared" si="36"/>
        <v>26.213272800981006</v>
      </c>
      <c r="AN35" s="22">
        <f t="shared" si="36"/>
        <v>302.64684621055363</v>
      </c>
      <c r="AO35" s="22">
        <f t="shared" si="36"/>
        <v>162.2404606685021</v>
      </c>
      <c r="AP35" s="22">
        <f t="shared" si="36"/>
        <v>206.10476119545609</v>
      </c>
      <c r="AQ35" s="22">
        <f t="shared" si="36"/>
        <v>129.65519893998476</v>
      </c>
      <c r="AR35" s="22">
        <f t="shared" si="36"/>
        <v>82.339650407062905</v>
      </c>
      <c r="AS35" s="22">
        <f t="shared" si="36"/>
        <v>8.2117910178066076</v>
      </c>
      <c r="AT35" s="22">
        <f t="shared" si="36"/>
        <v>11.056844096164445</v>
      </c>
      <c r="AU35" s="22">
        <f t="shared" si="36"/>
        <v>14.012402874018102</v>
      </c>
      <c r="AV35" s="22">
        <f t="shared" si="36"/>
        <v>5.5560627884222802</v>
      </c>
      <c r="AW35" s="22">
        <f t="shared" si="36"/>
        <v>5.0719513290666312</v>
      </c>
      <c r="AX35" s="22">
        <f t="shared" si="36"/>
        <v>5.7546696927014347</v>
      </c>
      <c r="AY35" s="22">
        <f t="shared" si="36"/>
        <v>0.38191520911557286</v>
      </c>
      <c r="AZ35" s="22">
        <f t="shared" si="36"/>
        <v>2.3998017739554407E-2</v>
      </c>
      <c r="BA35" s="22">
        <f t="shared" si="36"/>
        <v>1.0624361650075187</v>
      </c>
      <c r="BB35" s="22">
        <f t="shared" si="36"/>
        <v>10.896143936552612</v>
      </c>
      <c r="BC35" s="22">
        <f t="shared" si="36"/>
        <v>1.8541532016048454</v>
      </c>
      <c r="BD35" s="22">
        <f t="shared" si="36"/>
        <v>8.2793227985018802</v>
      </c>
      <c r="BE35" s="22">
        <f t="shared" si="36"/>
        <v>1.4251068426317728E-2</v>
      </c>
      <c r="BF35" s="22">
        <f t="shared" si="36"/>
        <v>12.22772836674087</v>
      </c>
      <c r="BG35" s="22">
        <f t="shared" si="36"/>
        <v>2.1645120886297664</v>
      </c>
      <c r="BH35" s="22">
        <f t="shared" si="36"/>
        <v>5.0804983666216437</v>
      </c>
      <c r="BI35" s="22">
        <f t="shared" si="36"/>
        <v>3.9193606340549634</v>
      </c>
      <c r="BJ35" s="22">
        <f t="shared" si="36"/>
        <v>42.109277111998416</v>
      </c>
      <c r="BK35" s="22">
        <f t="shared" si="36"/>
        <v>5.4155843476551695</v>
      </c>
      <c r="BL35" s="22">
        <f t="shared" si="36"/>
        <v>7.7021146601363739</v>
      </c>
      <c r="BM35" s="22">
        <f t="shared" si="36"/>
        <v>9.3236946825344855</v>
      </c>
      <c r="BN35" s="22">
        <f t="shared" si="36"/>
        <v>66.149408848621462</v>
      </c>
      <c r="BO35" s="22">
        <f t="shared" ref="BO35:CD35" si="37">(BO16-$CJ$16)^2</f>
        <v>52.857262223958507</v>
      </c>
      <c r="BP35" s="22">
        <f t="shared" si="37"/>
        <v>17.033783977942583</v>
      </c>
      <c r="BQ35" s="22">
        <f t="shared" si="37"/>
        <v>40.211193569033924</v>
      </c>
      <c r="BR35" s="22">
        <f t="shared" si="37"/>
        <v>58.156710110394442</v>
      </c>
      <c r="BS35" s="22">
        <f t="shared" si="37"/>
        <v>35.418308069930291</v>
      </c>
      <c r="BT35" s="22">
        <f t="shared" si="37"/>
        <v>11.114637865873235</v>
      </c>
      <c r="BU35" s="22">
        <f t="shared" si="37"/>
        <v>4.4049508018422223</v>
      </c>
      <c r="BV35" s="22">
        <f t="shared" si="37"/>
        <v>154.2954844089368</v>
      </c>
      <c r="BW35" s="22">
        <f t="shared" si="37"/>
        <v>22.949157848632986</v>
      </c>
      <c r="BX35" s="22">
        <f t="shared" si="37"/>
        <v>40.613924788560468</v>
      </c>
      <c r="BY35" s="22">
        <f t="shared" si="37"/>
        <v>0.60589925924694044</v>
      </c>
      <c r="BZ35" s="22">
        <f t="shared" si="37"/>
        <v>57.295942257081762</v>
      </c>
      <c r="CA35" s="22">
        <f t="shared" si="37"/>
        <v>22.223265587212076</v>
      </c>
      <c r="CB35" s="22">
        <f t="shared" si="37"/>
        <v>8.106039877171435</v>
      </c>
      <c r="CC35" s="22">
        <f t="shared" si="37"/>
        <v>3.0999212267306668</v>
      </c>
      <c r="CD35" s="22">
        <f t="shared" si="37"/>
        <v>51.349805423748009</v>
      </c>
      <c r="CE35" s="22">
        <f>(CE16-$CJ$16)^2</f>
        <v>33.813124926662915</v>
      </c>
      <c r="CF35" s="22">
        <f>(CF16-$CJ$16)^2</f>
        <v>73.043036690142813</v>
      </c>
      <c r="CG35" s="22">
        <f>(CG16-$CJ$16)^2</f>
        <v>16.326712960039156</v>
      </c>
      <c r="CH35" s="22">
        <f>(CH16-$CJ$16)^2</f>
        <v>148.9782068200121</v>
      </c>
      <c r="CI35" s="22">
        <f>(CI16-$CJ$16)^2</f>
        <v>16.899176015296849</v>
      </c>
      <c r="CJ35" s="8" t="s">
        <v>169</v>
      </c>
    </row>
    <row r="36" spans="2:95" x14ac:dyDescent="0.25">
      <c r="B36" s="21" t="s">
        <v>10</v>
      </c>
      <c r="C36" s="22">
        <f>(C17-$CJ$17)^2</f>
        <v>2.0611950788158371</v>
      </c>
      <c r="D36" s="22">
        <f t="shared" ref="D36:AH36" si="38">(D17-$CJ$17)^2</f>
        <v>0.87550880430603428</v>
      </c>
      <c r="E36" s="22">
        <f t="shared" si="38"/>
        <v>0.58417547097270395</v>
      </c>
      <c r="F36" s="22">
        <f t="shared" si="38"/>
        <v>0.80577024221453453</v>
      </c>
      <c r="G36" s="22">
        <f t="shared" si="38"/>
        <v>3.4756656670511363</v>
      </c>
      <c r="H36" s="22">
        <f t="shared" si="38"/>
        <v>1.4343584775086524</v>
      </c>
      <c r="I36" s="22">
        <f t="shared" si="38"/>
        <v>0.13272449058054639</v>
      </c>
      <c r="J36" s="22">
        <f t="shared" si="38"/>
        <v>0.10954801999231113</v>
      </c>
      <c r="K36" s="22">
        <f t="shared" si="38"/>
        <v>0.53433233371780209</v>
      </c>
      <c r="L36" s="22">
        <f t="shared" si="38"/>
        <v>0.74703821607074306</v>
      </c>
      <c r="M36" s="22">
        <f t="shared" si="38"/>
        <v>1.2791166474432922</v>
      </c>
      <c r="N36" s="22">
        <f t="shared" si="38"/>
        <v>0.44131272587466419</v>
      </c>
      <c r="O36" s="22">
        <f t="shared" si="38"/>
        <v>4.1362552864284271E-3</v>
      </c>
      <c r="P36" s="22">
        <f t="shared" si="38"/>
        <v>0.36282906574394375</v>
      </c>
      <c r="Q36" s="22">
        <f t="shared" si="38"/>
        <v>0.49329965397923786</v>
      </c>
      <c r="R36" s="22">
        <f t="shared" si="38"/>
        <v>2.6754695886197588</v>
      </c>
      <c r="S36" s="22">
        <f t="shared" si="38"/>
        <v>3.2484761245674738</v>
      </c>
      <c r="T36" s="22">
        <f t="shared" si="38"/>
        <v>5.9325676278354456</v>
      </c>
      <c r="U36" s="22">
        <f t="shared" si="38"/>
        <v>8.2312735101883874</v>
      </c>
      <c r="V36" s="22">
        <f t="shared" si="38"/>
        <v>7.3027114186851181</v>
      </c>
      <c r="W36" s="22">
        <f t="shared" si="38"/>
        <v>7.1236656670511316</v>
      </c>
      <c r="X36" s="22">
        <f t="shared" si="38"/>
        <v>5.9325676278354456</v>
      </c>
      <c r="Y36" s="22">
        <f t="shared" si="38"/>
        <v>6.2617702422145287</v>
      </c>
      <c r="Z36" s="22">
        <f t="shared" si="38"/>
        <v>5.9325676278354456</v>
      </c>
      <c r="AA36" s="22">
        <f t="shared" si="38"/>
        <v>4.5611558631295601</v>
      </c>
      <c r="AB36" s="22">
        <f t="shared" si="38"/>
        <v>2.8980055363321777</v>
      </c>
      <c r="AC36" s="22">
        <f t="shared" si="38"/>
        <v>2.4618225297962302</v>
      </c>
      <c r="AD36" s="22">
        <f t="shared" si="38"/>
        <v>4.8503584775086477</v>
      </c>
      <c r="AE36" s="22">
        <f t="shared" si="38"/>
        <v>16.829299653979234</v>
      </c>
      <c r="AF36" s="22">
        <f t="shared" si="38"/>
        <v>26.034005536332174</v>
      </c>
      <c r="AG36" s="22">
        <f t="shared" si="38"/>
        <v>41.418057823913855</v>
      </c>
      <c r="AH36" s="22">
        <f t="shared" si="38"/>
        <v>52.838646059207953</v>
      </c>
      <c r="AI36" s="22">
        <f t="shared" ref="AI36:BN36" si="39">(AI17-$CJ$17)^2</f>
        <v>56.786567627835439</v>
      </c>
      <c r="AJ36" s="22">
        <f t="shared" si="39"/>
        <v>58.303704882737399</v>
      </c>
      <c r="AK36" s="22">
        <f t="shared" si="39"/>
        <v>44.92153494809687</v>
      </c>
      <c r="AL36" s="22">
        <f t="shared" si="39"/>
        <v>25.358136255286425</v>
      </c>
      <c r="AM36" s="22">
        <f t="shared" si="39"/>
        <v>18.224528412149162</v>
      </c>
      <c r="AN36" s="22">
        <f t="shared" si="39"/>
        <v>2.4618225297962302</v>
      </c>
      <c r="AO36" s="22">
        <f t="shared" si="39"/>
        <v>1.5984891964629002</v>
      </c>
      <c r="AP36" s="22">
        <f t="shared" si="39"/>
        <v>14.422123183391008</v>
      </c>
      <c r="AQ36" s="22">
        <f t="shared" si="39"/>
        <v>49.904528412149176</v>
      </c>
      <c r="AR36" s="22">
        <f t="shared" si="39"/>
        <v>51.327391157247206</v>
      </c>
      <c r="AS36" s="22">
        <f t="shared" si="39"/>
        <v>36.775900961168794</v>
      </c>
      <c r="AT36" s="22">
        <f t="shared" si="39"/>
        <v>24.976476124567476</v>
      </c>
      <c r="AU36" s="22">
        <f t="shared" si="39"/>
        <v>12.467822529796237</v>
      </c>
      <c r="AV36" s="22">
        <f t="shared" si="39"/>
        <v>5.5899793925413341</v>
      </c>
      <c r="AW36" s="22">
        <f t="shared" si="39"/>
        <v>3.8585284121491763</v>
      </c>
      <c r="AX36" s="22">
        <f t="shared" si="39"/>
        <v>3.6010643598615935</v>
      </c>
      <c r="AY36" s="22">
        <f t="shared" si="39"/>
        <v>4.1248813533256472</v>
      </c>
      <c r="AZ36" s="22">
        <f t="shared" si="39"/>
        <v>2.2429467128027705</v>
      </c>
      <c r="BA36" s="22">
        <f t="shared" si="39"/>
        <v>3.231534948096888</v>
      </c>
      <c r="BB36" s="22">
        <f t="shared" si="39"/>
        <v>6.9220578239138835</v>
      </c>
      <c r="BC36" s="22">
        <f t="shared" si="39"/>
        <v>7.0985676278354513</v>
      </c>
      <c r="BD36" s="22">
        <f t="shared" si="39"/>
        <v>8.3963584775086542</v>
      </c>
      <c r="BE36" s="22">
        <f t="shared" si="39"/>
        <v>5.7487114186851249</v>
      </c>
      <c r="BF36" s="22">
        <f t="shared" si="39"/>
        <v>2.5524761245674754</v>
      </c>
      <c r="BG36" s="22">
        <f t="shared" si="39"/>
        <v>0.92990096116878262</v>
      </c>
      <c r="BH36" s="22">
        <f t="shared" si="39"/>
        <v>0.31844998077662501</v>
      </c>
      <c r="BI36" s="22">
        <f t="shared" si="39"/>
        <v>0.21558723567858581</v>
      </c>
      <c r="BJ36" s="22">
        <f t="shared" si="39"/>
        <v>0.31844998077662501</v>
      </c>
      <c r="BK36" s="22">
        <f t="shared" si="39"/>
        <v>0.92990096116878262</v>
      </c>
      <c r="BL36" s="22">
        <f t="shared" si="39"/>
        <v>0.13272449058054639</v>
      </c>
      <c r="BM36" s="22">
        <f t="shared" si="39"/>
        <v>0.92990096116878262</v>
      </c>
      <c r="BN36" s="22">
        <f t="shared" si="39"/>
        <v>1.1327637062668217</v>
      </c>
      <c r="BO36" s="22">
        <f t="shared" ref="BO36:CD36" si="40">(BO17-$CJ$17)^2</f>
        <v>1.9534173010380642</v>
      </c>
      <c r="BP36" s="22">
        <f t="shared" si="40"/>
        <v>2.4470774317570183</v>
      </c>
      <c r="BQ36" s="22">
        <f t="shared" si="40"/>
        <v>0.74703821607074306</v>
      </c>
      <c r="BR36" s="22">
        <f t="shared" si="40"/>
        <v>0.44131272587466419</v>
      </c>
      <c r="BS36" s="22">
        <f t="shared" si="40"/>
        <v>0.58417547097270395</v>
      </c>
      <c r="BT36" s="22">
        <f t="shared" si="40"/>
        <v>8.859377162629796E-2</v>
      </c>
      <c r="BU36" s="22">
        <f t="shared" si="40"/>
        <v>0.53433233371780176</v>
      </c>
      <c r="BV36" s="22">
        <f t="shared" si="40"/>
        <v>0.53433233371780209</v>
      </c>
      <c r="BW36" s="22">
        <f t="shared" si="40"/>
        <v>0.21558723567858581</v>
      </c>
      <c r="BX36" s="22">
        <f t="shared" si="40"/>
        <v>0.24765259515570992</v>
      </c>
      <c r="BY36" s="22">
        <f t="shared" si="40"/>
        <v>0.10954801999231099</v>
      </c>
      <c r="BZ36" s="22">
        <f t="shared" si="40"/>
        <v>6.986174548250712E-2</v>
      </c>
      <c r="CA36" s="22">
        <f t="shared" si="40"/>
        <v>2.6999000384467731E-2</v>
      </c>
      <c r="CB36" s="22">
        <f t="shared" si="40"/>
        <v>1.0476124567473901E-2</v>
      </c>
      <c r="CC36" s="22">
        <f t="shared" si="40"/>
        <v>4.7637062668203708E-3</v>
      </c>
      <c r="CD36" s="22">
        <f t="shared" si="40"/>
        <v>0.10954801999231099</v>
      </c>
      <c r="CE36" s="22">
        <f>(CE17-$CJ$17)^2</f>
        <v>0.13272449058054639</v>
      </c>
      <c r="CF36" s="22">
        <f>(CF17-$CJ$17)^2</f>
        <v>3.8585284121491763</v>
      </c>
      <c r="CG36" s="22">
        <f>(CG17-$CJ$17)^2</f>
        <v>2.6600970396001564</v>
      </c>
      <c r="CH36" s="22">
        <f>(CH17-$CJ$17)^2</f>
        <v>2.5524761245674767</v>
      </c>
      <c r="CI36" s="22">
        <f>(CI17-$CJ$17)^2</f>
        <v>2.4470774317570183</v>
      </c>
      <c r="CJ36" s="8" t="s">
        <v>170</v>
      </c>
    </row>
    <row r="37" spans="2:95" x14ac:dyDescent="0.25">
      <c r="B37" s="21" t="s">
        <v>149</v>
      </c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>
        <f>(CE18-$CJ$18)^2</f>
        <v>24.580720221606665</v>
      </c>
      <c r="CF37" s="22">
        <f>(CF18-$CJ$18)^2</f>
        <v>5.4854570637119071</v>
      </c>
      <c r="CG37" s="22">
        <f>(CG18-$CJ$18)^2</f>
        <v>4.5886149584487486</v>
      </c>
      <c r="CH37" s="22">
        <f>(CH18-$CJ$18)^2</f>
        <v>2.6965096952908549</v>
      </c>
      <c r="CI37" s="22">
        <f>(CI18-$CJ$18)^2</f>
        <v>1.0859833795013836</v>
      </c>
    </row>
    <row r="38" spans="2:95" x14ac:dyDescent="0.25"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</row>
    <row r="39" spans="2:95" x14ac:dyDescent="0.25"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</row>
    <row r="40" spans="2:95" x14ac:dyDescent="0.25"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</row>
    <row r="41" spans="2:95" s="24" customFormat="1" x14ac:dyDescent="0.25"/>
    <row r="42" spans="2:95" ht="15" x14ac:dyDescent="0.25">
      <c r="B42" s="17" t="s">
        <v>97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18"/>
      <c r="BY42" s="14"/>
      <c r="BZ42" s="14"/>
      <c r="CA42" s="14"/>
      <c r="CB42" s="24"/>
    </row>
    <row r="43" spans="2:95" x14ac:dyDescent="0.25">
      <c r="C43" s="94">
        <v>2000</v>
      </c>
      <c r="D43" s="94"/>
      <c r="E43" s="94"/>
      <c r="F43" s="94"/>
      <c r="G43" s="94">
        <v>2001</v>
      </c>
      <c r="H43" s="94"/>
      <c r="I43" s="94"/>
      <c r="J43" s="94"/>
      <c r="K43" s="94">
        <v>2002</v>
      </c>
      <c r="L43" s="94"/>
      <c r="M43" s="94"/>
      <c r="N43" s="94"/>
      <c r="O43" s="94">
        <v>2003</v>
      </c>
      <c r="P43" s="94"/>
      <c r="Q43" s="94"/>
      <c r="R43" s="94"/>
      <c r="S43" s="94">
        <v>2004</v>
      </c>
      <c r="T43" s="94"/>
      <c r="U43" s="94"/>
      <c r="V43" s="94"/>
      <c r="W43" s="94">
        <v>2005</v>
      </c>
      <c r="X43" s="94"/>
      <c r="Y43" s="94"/>
      <c r="Z43" s="94"/>
      <c r="AA43" s="94">
        <v>2006</v>
      </c>
      <c r="AB43" s="94"/>
      <c r="AC43" s="94"/>
      <c r="AD43" s="94"/>
      <c r="AE43" s="94">
        <v>2007</v>
      </c>
      <c r="AF43" s="94"/>
      <c r="AG43" s="94"/>
      <c r="AH43" s="94"/>
      <c r="AI43" s="94">
        <v>2008</v>
      </c>
      <c r="AJ43" s="94"/>
      <c r="AK43" s="94"/>
      <c r="AL43" s="94"/>
      <c r="AM43" s="94">
        <v>2009</v>
      </c>
      <c r="AN43" s="94"/>
      <c r="AO43" s="94"/>
      <c r="AP43" s="94"/>
      <c r="AQ43" s="94">
        <v>2010</v>
      </c>
      <c r="AR43" s="94"/>
      <c r="AS43" s="94"/>
      <c r="AT43" s="94"/>
      <c r="AU43" s="94">
        <v>2011</v>
      </c>
      <c r="AV43" s="94"/>
      <c r="AW43" s="94"/>
      <c r="AX43" s="94"/>
      <c r="AY43" s="94">
        <v>2012</v>
      </c>
      <c r="AZ43" s="94"/>
      <c r="BA43" s="94"/>
      <c r="BB43" s="94"/>
      <c r="BC43" s="94">
        <v>2013</v>
      </c>
      <c r="BD43" s="94"/>
      <c r="BE43" s="94"/>
      <c r="BF43" s="94"/>
      <c r="BG43" s="94">
        <v>2014</v>
      </c>
      <c r="BH43" s="94"/>
      <c r="BI43" s="94"/>
      <c r="BJ43" s="94"/>
      <c r="BK43" s="94">
        <v>2015</v>
      </c>
      <c r="BL43" s="94"/>
      <c r="BM43" s="94"/>
      <c r="BN43" s="94"/>
      <c r="BO43" s="94">
        <v>2016</v>
      </c>
      <c r="BP43" s="94"/>
      <c r="BQ43" s="94"/>
      <c r="BR43" s="94"/>
      <c r="BS43" s="94">
        <v>2017</v>
      </c>
      <c r="BT43" s="94"/>
      <c r="BU43" s="94"/>
      <c r="BV43" s="94"/>
      <c r="BW43" s="94">
        <v>2018</v>
      </c>
      <c r="BX43" s="94"/>
      <c r="BY43" s="94"/>
      <c r="BZ43" s="94"/>
      <c r="CA43" s="94">
        <v>2019</v>
      </c>
      <c r="CB43" s="94"/>
      <c r="CC43" s="94"/>
      <c r="CD43" s="94"/>
      <c r="CE43" s="94"/>
      <c r="CF43" s="81">
        <v>2020</v>
      </c>
      <c r="CG43" s="81"/>
      <c r="CH43" s="81"/>
      <c r="CI43" s="81">
        <v>2021</v>
      </c>
      <c r="CJ43" s="81"/>
      <c r="CK43" s="81"/>
      <c r="CL43" s="81"/>
      <c r="CM43" s="81"/>
    </row>
    <row r="44" spans="2:95" x14ac:dyDescent="0.25">
      <c r="C44" s="19" t="s">
        <v>3</v>
      </c>
      <c r="D44" s="19" t="s">
        <v>4</v>
      </c>
      <c r="E44" s="19" t="s">
        <v>2</v>
      </c>
      <c r="F44" s="19" t="s">
        <v>5</v>
      </c>
      <c r="G44" s="19" t="s">
        <v>3</v>
      </c>
      <c r="H44" s="19" t="s">
        <v>4</v>
      </c>
      <c r="I44" s="19" t="s">
        <v>2</v>
      </c>
      <c r="J44" s="19" t="s">
        <v>5</v>
      </c>
      <c r="K44" s="19" t="s">
        <v>3</v>
      </c>
      <c r="L44" s="19" t="s">
        <v>4</v>
      </c>
      <c r="M44" s="19" t="s">
        <v>2</v>
      </c>
      <c r="N44" s="19" t="s">
        <v>5</v>
      </c>
      <c r="O44" s="19" t="s">
        <v>3</v>
      </c>
      <c r="P44" s="19" t="s">
        <v>4</v>
      </c>
      <c r="Q44" s="19" t="s">
        <v>2</v>
      </c>
      <c r="R44" s="19" t="s">
        <v>5</v>
      </c>
      <c r="S44" s="19" t="s">
        <v>3</v>
      </c>
      <c r="T44" s="19" t="s">
        <v>4</v>
      </c>
      <c r="U44" s="19" t="s">
        <v>2</v>
      </c>
      <c r="V44" s="19" t="s">
        <v>5</v>
      </c>
      <c r="W44" s="19" t="s">
        <v>3</v>
      </c>
      <c r="X44" s="19" t="s">
        <v>4</v>
      </c>
      <c r="Y44" s="19" t="s">
        <v>2</v>
      </c>
      <c r="Z44" s="19" t="s">
        <v>5</v>
      </c>
      <c r="AA44" s="19" t="s">
        <v>3</v>
      </c>
      <c r="AB44" s="19" t="s">
        <v>4</v>
      </c>
      <c r="AC44" s="19" t="s">
        <v>2</v>
      </c>
      <c r="AD44" s="19" t="s">
        <v>5</v>
      </c>
      <c r="AE44" s="19" t="s">
        <v>3</v>
      </c>
      <c r="AF44" s="19" t="s">
        <v>4</v>
      </c>
      <c r="AG44" s="19" t="s">
        <v>2</v>
      </c>
      <c r="AH44" s="19" t="s">
        <v>5</v>
      </c>
      <c r="AI44" s="19" t="s">
        <v>3</v>
      </c>
      <c r="AJ44" s="19" t="s">
        <v>4</v>
      </c>
      <c r="AK44" s="19" t="s">
        <v>2</v>
      </c>
      <c r="AL44" s="19" t="s">
        <v>5</v>
      </c>
      <c r="AM44" s="19" t="s">
        <v>3</v>
      </c>
      <c r="AN44" s="19" t="s">
        <v>4</v>
      </c>
      <c r="AO44" s="19" t="s">
        <v>2</v>
      </c>
      <c r="AP44" s="19" t="s">
        <v>5</v>
      </c>
      <c r="AQ44" s="19" t="s">
        <v>3</v>
      </c>
      <c r="AR44" s="19" t="s">
        <v>4</v>
      </c>
      <c r="AS44" s="19" t="s">
        <v>2</v>
      </c>
      <c r="AT44" s="19" t="s">
        <v>5</v>
      </c>
      <c r="AU44" s="19" t="s">
        <v>3</v>
      </c>
      <c r="AV44" s="19" t="s">
        <v>4</v>
      </c>
      <c r="AW44" s="19" t="s">
        <v>2</v>
      </c>
      <c r="AX44" s="19" t="s">
        <v>5</v>
      </c>
      <c r="AY44" s="19" t="s">
        <v>3</v>
      </c>
      <c r="AZ44" s="19" t="s">
        <v>4</v>
      </c>
      <c r="BA44" s="19" t="s">
        <v>2</v>
      </c>
      <c r="BB44" s="19" t="s">
        <v>5</v>
      </c>
      <c r="BC44" s="19" t="s">
        <v>3</v>
      </c>
      <c r="BD44" s="19" t="s">
        <v>4</v>
      </c>
      <c r="BE44" s="19" t="s">
        <v>2</v>
      </c>
      <c r="BF44" s="19" t="s">
        <v>5</v>
      </c>
      <c r="BG44" s="19" t="s">
        <v>3</v>
      </c>
      <c r="BH44" s="19" t="s">
        <v>4</v>
      </c>
      <c r="BI44" s="19" t="s">
        <v>2</v>
      </c>
      <c r="BJ44" s="19" t="s">
        <v>5</v>
      </c>
      <c r="BK44" s="19" t="s">
        <v>3</v>
      </c>
      <c r="BL44" s="19" t="s">
        <v>4</v>
      </c>
      <c r="BM44" s="19" t="s">
        <v>2</v>
      </c>
      <c r="BN44" s="19" t="s">
        <v>5</v>
      </c>
      <c r="BO44" s="19" t="s">
        <v>3</v>
      </c>
      <c r="BP44" s="19" t="s">
        <v>4</v>
      </c>
      <c r="BQ44" s="19" t="s">
        <v>2</v>
      </c>
      <c r="BR44" s="19" t="s">
        <v>5</v>
      </c>
      <c r="BS44" s="19" t="s">
        <v>3</v>
      </c>
      <c r="BT44" s="19" t="s">
        <v>4</v>
      </c>
      <c r="BU44" s="19" t="s">
        <v>2</v>
      </c>
      <c r="BV44" s="19" t="s">
        <v>5</v>
      </c>
      <c r="BW44" s="19" t="s">
        <v>3</v>
      </c>
      <c r="BX44" s="19" t="s">
        <v>4</v>
      </c>
      <c r="BY44" s="19" t="s">
        <v>2</v>
      </c>
      <c r="BZ44" s="19" t="s">
        <v>5</v>
      </c>
      <c r="CA44" s="19" t="s">
        <v>3</v>
      </c>
      <c r="CB44" s="19" t="s">
        <v>4</v>
      </c>
      <c r="CC44" s="19" t="s">
        <v>2</v>
      </c>
      <c r="CD44" s="19" t="s">
        <v>5</v>
      </c>
      <c r="CE44" s="19" t="s">
        <v>3</v>
      </c>
      <c r="CF44" s="19" t="s">
        <v>4</v>
      </c>
      <c r="CG44" s="19" t="s">
        <v>2</v>
      </c>
      <c r="CH44" s="19" t="s">
        <v>5</v>
      </c>
      <c r="CI44" s="19" t="s">
        <v>3</v>
      </c>
      <c r="CJ44" s="19"/>
      <c r="CM44" s="19"/>
    </row>
    <row r="45" spans="2:95" x14ac:dyDescent="0.25">
      <c r="B45" s="8" t="s">
        <v>11</v>
      </c>
      <c r="C45" s="18">
        <f t="shared" ref="C45:AH45" si="41">(C5-$CJ$5)/$CL$5</f>
        <v>-0.24721642971040991</v>
      </c>
      <c r="D45" s="18">
        <f t="shared" si="41"/>
        <v>-0.36715590759502686</v>
      </c>
      <c r="E45" s="18">
        <f t="shared" si="41"/>
        <v>-0.40313775096041199</v>
      </c>
      <c r="F45" s="18">
        <f t="shared" si="41"/>
        <v>-0.36715590759502686</v>
      </c>
      <c r="G45" s="18">
        <f t="shared" si="41"/>
        <v>-0.48709538547964376</v>
      </c>
      <c r="H45" s="18">
        <f t="shared" si="41"/>
        <v>-0.52307722884502894</v>
      </c>
      <c r="I45" s="18">
        <f t="shared" si="41"/>
        <v>-0.10328905624886969</v>
      </c>
      <c r="J45" s="18">
        <f t="shared" si="41"/>
        <v>-0.1512648474027164</v>
      </c>
      <c r="K45" s="18">
        <f t="shared" si="41"/>
        <v>-6.7307212883484527E-2</v>
      </c>
      <c r="L45" s="18">
        <f t="shared" si="41"/>
        <v>7.6620160578055693E-2</v>
      </c>
      <c r="M45" s="18">
        <f t="shared" si="41"/>
        <v>-0.23522248192194828</v>
      </c>
      <c r="N45" s="18">
        <f t="shared" si="41"/>
        <v>8.8614108366517341E-2</v>
      </c>
      <c r="O45" s="18">
        <f t="shared" si="41"/>
        <v>0.11260200394344086</v>
      </c>
      <c r="P45" s="18">
        <f t="shared" si="41"/>
        <v>0.36447490750113637</v>
      </c>
      <c r="Q45" s="18">
        <f t="shared" si="41"/>
        <v>0.38846280307805964</v>
      </c>
      <c r="R45" s="18">
        <f t="shared" si="41"/>
        <v>0.2805172729819046</v>
      </c>
      <c r="S45" s="18">
        <f t="shared" si="41"/>
        <v>0.12459595173190251</v>
      </c>
      <c r="T45" s="18">
        <f t="shared" si="41"/>
        <v>-6.7307212883484527E-2</v>
      </c>
      <c r="U45" s="18">
        <f t="shared" si="41"/>
        <v>-0.10328905624886969</v>
      </c>
      <c r="V45" s="18">
        <f t="shared" si="41"/>
        <v>0.34048701192421305</v>
      </c>
      <c r="W45" s="18">
        <f t="shared" si="41"/>
        <v>0.82024492346268074</v>
      </c>
      <c r="X45" s="18">
        <f t="shared" si="41"/>
        <v>0.78426308009729562</v>
      </c>
      <c r="Y45" s="18">
        <f t="shared" si="41"/>
        <v>1.0241420358665294</v>
      </c>
      <c r="Z45" s="18">
        <f t="shared" si="41"/>
        <v>0.95217834913575916</v>
      </c>
      <c r="AA45" s="18">
        <f t="shared" si="41"/>
        <v>1.2280391482703781</v>
      </c>
      <c r="AB45" s="18">
        <f t="shared" si="41"/>
        <v>1.5038999474049972</v>
      </c>
      <c r="AC45" s="18">
        <f t="shared" si="41"/>
        <v>1.623839425289614</v>
      </c>
      <c r="AD45" s="18">
        <f t="shared" si="41"/>
        <v>2.2715126058665454</v>
      </c>
      <c r="AE45" s="18">
        <f t="shared" si="41"/>
        <v>2.7032947262511664</v>
      </c>
      <c r="AF45" s="18">
        <f t="shared" si="41"/>
        <v>2.8112402563473213</v>
      </c>
      <c r="AG45" s="18">
        <f t="shared" si="41"/>
        <v>2.8712099952896302</v>
      </c>
      <c r="AH45" s="18">
        <f t="shared" si="41"/>
        <v>2.499397613847318</v>
      </c>
      <c r="AI45" s="18">
        <f t="shared" ref="AI45:BN45" si="42">(AI5-$CJ$5)/$CL$5</f>
        <v>2.2955005014434691</v>
      </c>
      <c r="AJ45" s="18">
        <f t="shared" si="42"/>
        <v>1.7797607465396161</v>
      </c>
      <c r="AK45" s="18">
        <f t="shared" si="42"/>
        <v>1.3839604695203802</v>
      </c>
      <c r="AL45" s="18">
        <f t="shared" si="42"/>
        <v>0.376468855289598</v>
      </c>
      <c r="AM45" s="18">
        <f t="shared" si="42"/>
        <v>-0.63102275894118409</v>
      </c>
      <c r="AN45" s="18">
        <f t="shared" si="42"/>
        <v>-1.1587564616334984</v>
      </c>
      <c r="AO45" s="18">
        <f t="shared" si="42"/>
        <v>-1.8424114855758151</v>
      </c>
      <c r="AP45" s="18">
        <f t="shared" si="42"/>
        <v>-2.5260665095181314</v>
      </c>
      <c r="AQ45" s="18">
        <f t="shared" si="42"/>
        <v>-2.0583025457681257</v>
      </c>
      <c r="AR45" s="18">
        <f t="shared" si="42"/>
        <v>-1.8304175377873535</v>
      </c>
      <c r="AS45" s="18">
        <f t="shared" si="42"/>
        <v>-1.2906898873065773</v>
      </c>
      <c r="AT45" s="18">
        <f t="shared" si="42"/>
        <v>-0.66700460230656922</v>
      </c>
      <c r="AU45" s="18">
        <f t="shared" si="42"/>
        <v>-0.55905907221041395</v>
      </c>
      <c r="AV45" s="18">
        <f t="shared" si="42"/>
        <v>-0.54706512442195221</v>
      </c>
      <c r="AW45" s="18">
        <f t="shared" si="42"/>
        <v>-0.55905907221041395</v>
      </c>
      <c r="AX45" s="18">
        <f t="shared" si="42"/>
        <v>-0.53507117663349058</v>
      </c>
      <c r="AY45" s="18">
        <f t="shared" si="42"/>
        <v>-0.64301670672964584</v>
      </c>
      <c r="AZ45" s="18">
        <f t="shared" si="42"/>
        <v>-0.61902881115272246</v>
      </c>
      <c r="BA45" s="18">
        <f t="shared" si="42"/>
        <v>-0.65501065451810747</v>
      </c>
      <c r="BB45" s="18">
        <f t="shared" si="42"/>
        <v>-0.59504091557579908</v>
      </c>
      <c r="BC45" s="18">
        <f t="shared" si="42"/>
        <v>-0.61902881115272246</v>
      </c>
      <c r="BD45" s="18">
        <f t="shared" si="42"/>
        <v>-0.52307722884502894</v>
      </c>
      <c r="BE45" s="18">
        <f t="shared" si="42"/>
        <v>-0.46310748990272049</v>
      </c>
      <c r="BF45" s="18">
        <f t="shared" si="42"/>
        <v>-0.49908933326810551</v>
      </c>
      <c r="BG45" s="18">
        <f t="shared" si="42"/>
        <v>-0.18724669076810146</v>
      </c>
      <c r="BH45" s="18">
        <f t="shared" si="42"/>
        <v>-0.29519222086425673</v>
      </c>
      <c r="BI45" s="18">
        <f t="shared" si="42"/>
        <v>-0.23522248192194828</v>
      </c>
      <c r="BJ45" s="18">
        <f t="shared" si="42"/>
        <v>-0.28319827307579509</v>
      </c>
      <c r="BK45" s="18">
        <f t="shared" si="42"/>
        <v>-0.3311740642296418</v>
      </c>
      <c r="BL45" s="18">
        <f t="shared" si="42"/>
        <v>-0.30718616865271836</v>
      </c>
      <c r="BM45" s="18">
        <f t="shared" si="42"/>
        <v>-0.19924063855656321</v>
      </c>
      <c r="BN45" s="18">
        <f t="shared" si="42"/>
        <v>-0.18724669076810146</v>
      </c>
      <c r="BO45" s="18">
        <f t="shared" ref="BO45:CF45" si="43">(BO5-$CJ$5)/$CL$5</f>
        <v>-0.43911959432579706</v>
      </c>
      <c r="BP45" s="18">
        <f t="shared" si="43"/>
        <v>-0.45111354211425875</v>
      </c>
      <c r="BQ45" s="18">
        <f t="shared" si="43"/>
        <v>-0.61902881115272246</v>
      </c>
      <c r="BR45" s="18">
        <f t="shared" si="43"/>
        <v>-0.36715590759502686</v>
      </c>
      <c r="BS45" s="18">
        <f t="shared" si="43"/>
        <v>-0.23522248192194828</v>
      </c>
      <c r="BT45" s="18">
        <f t="shared" si="43"/>
        <v>-4.3319317306561231E-2</v>
      </c>
      <c r="BU45" s="18">
        <f t="shared" si="43"/>
        <v>-7.9301160671946189E-2</v>
      </c>
      <c r="BV45" s="18">
        <f t="shared" si="43"/>
        <v>-0.1752527429796398</v>
      </c>
      <c r="BW45" s="18">
        <f t="shared" si="43"/>
        <v>-3.1325369518099583E-2</v>
      </c>
      <c r="BX45" s="18">
        <f t="shared" si="43"/>
        <v>-5.5313265095022886E-2</v>
      </c>
      <c r="BY45" s="18">
        <f t="shared" si="43"/>
        <v>-0.10328905624886969</v>
      </c>
      <c r="BZ45" s="18">
        <f t="shared" si="43"/>
        <v>-6.7307212883484527E-2</v>
      </c>
      <c r="CA45" s="18">
        <f t="shared" si="43"/>
        <v>-0.18724669076810146</v>
      </c>
      <c r="CB45" s="18">
        <f t="shared" si="43"/>
        <v>-0.22322853413348662</v>
      </c>
      <c r="CC45" s="18">
        <f t="shared" si="43"/>
        <v>-0.16325879519117817</v>
      </c>
      <c r="CD45" s="18">
        <f t="shared" si="43"/>
        <v>-0.24721642971040991</v>
      </c>
      <c r="CE45" s="18">
        <f t="shared" si="43"/>
        <v>-0.25921037749887166</v>
      </c>
      <c r="CF45" s="18">
        <f t="shared" si="43"/>
        <v>-0.54706512442195221</v>
      </c>
      <c r="CG45" s="18">
        <f>(CG5-$CJ$5)/$CL$5</f>
        <v>-0.23522248192194828</v>
      </c>
      <c r="CH45" s="55">
        <f>(CH5-$CJ$5)/$CL$5</f>
        <v>-0.27120432528733335</v>
      </c>
      <c r="CI45" s="55">
        <f>(CI5-$CJ$5)/$CL$5</f>
        <v>6.4626212789594045E-2</v>
      </c>
      <c r="CJ45" s="18"/>
      <c r="CK45" s="50"/>
      <c r="CL45" s="50"/>
      <c r="CM45" s="48"/>
    </row>
    <row r="46" spans="2:95" x14ac:dyDescent="0.25">
      <c r="B46" s="12" t="s">
        <v>12</v>
      </c>
      <c r="C46" s="18">
        <f t="shared" ref="C46:AH46" si="44">-(C6-$CJ$6)/$CL$6</f>
        <v>-0.76840300023377406</v>
      </c>
      <c r="D46" s="18">
        <f t="shared" si="44"/>
        <v>-0.84782852316024859</v>
      </c>
      <c r="E46" s="18">
        <f t="shared" si="44"/>
        <v>-0.82135334885142386</v>
      </c>
      <c r="F46" s="18">
        <f t="shared" si="44"/>
        <v>-0.79487817454259868</v>
      </c>
      <c r="G46" s="18">
        <f t="shared" si="44"/>
        <v>-0.68897747730729986</v>
      </c>
      <c r="H46" s="18">
        <f t="shared" si="44"/>
        <v>-0.74192782592494932</v>
      </c>
      <c r="I46" s="18">
        <f t="shared" si="44"/>
        <v>-0.68897747730729986</v>
      </c>
      <c r="J46" s="18">
        <f t="shared" si="44"/>
        <v>-0.60955195438082532</v>
      </c>
      <c r="K46" s="18">
        <f t="shared" si="44"/>
        <v>-0.39775055991022668</v>
      </c>
      <c r="L46" s="18">
        <f t="shared" si="44"/>
        <v>-0.66250230299847468</v>
      </c>
      <c r="M46" s="18">
        <f t="shared" si="44"/>
        <v>-2.7098119586679785E-2</v>
      </c>
      <c r="N46" s="18">
        <f t="shared" si="44"/>
        <v>-0.23889951405727794</v>
      </c>
      <c r="O46" s="18">
        <f t="shared" si="44"/>
        <v>-0.10652364251315391</v>
      </c>
      <c r="P46" s="18">
        <f t="shared" si="44"/>
        <v>-0.18594916543962853</v>
      </c>
      <c r="Q46" s="18">
        <f t="shared" si="44"/>
        <v>-0.18594916543962853</v>
      </c>
      <c r="R46" s="18">
        <f t="shared" si="44"/>
        <v>2.5852229030970106E-2</v>
      </c>
      <c r="S46" s="18">
        <f t="shared" si="44"/>
        <v>-0.23889951405727794</v>
      </c>
      <c r="T46" s="18">
        <f t="shared" si="44"/>
        <v>-0.10652364251315391</v>
      </c>
      <c r="U46" s="18">
        <f t="shared" si="44"/>
        <v>-2.7098119586679785E-2</v>
      </c>
      <c r="V46" s="18">
        <f t="shared" si="44"/>
        <v>-0.15947399113080379</v>
      </c>
      <c r="W46" s="18">
        <f t="shared" si="44"/>
        <v>-8.0048468204329204E-2</v>
      </c>
      <c r="X46" s="18">
        <f t="shared" si="44"/>
        <v>0.18470327488391883</v>
      </c>
      <c r="Y46" s="18">
        <f t="shared" si="44"/>
        <v>0.47593019228099159</v>
      </c>
      <c r="Z46" s="18">
        <f t="shared" si="44"/>
        <v>0.68773158675159018</v>
      </c>
      <c r="AA46" s="18">
        <f t="shared" si="44"/>
        <v>0.74068193536923965</v>
      </c>
      <c r="AB46" s="18">
        <f t="shared" si="44"/>
        <v>1.0319088527663125</v>
      </c>
      <c r="AC46" s="18">
        <f t="shared" si="44"/>
        <v>1.2701854215457358</v>
      </c>
      <c r="AD46" s="18">
        <f t="shared" si="44"/>
        <v>1.2701854215457358</v>
      </c>
      <c r="AE46" s="18">
        <f t="shared" si="44"/>
        <v>1.2701854215457358</v>
      </c>
      <c r="AF46" s="18">
        <f t="shared" si="44"/>
        <v>1.3231357701633855</v>
      </c>
      <c r="AG46" s="18">
        <f t="shared" si="44"/>
        <v>1.3496109444722102</v>
      </c>
      <c r="AH46" s="18">
        <f t="shared" si="44"/>
        <v>1.5614123389428087</v>
      </c>
      <c r="AI46" s="18">
        <f t="shared" ref="AI46:BN46" si="45">-(AI6-$CJ$6)/$CL$6</f>
        <v>1.2966605958545607</v>
      </c>
      <c r="AJ46" s="18">
        <f t="shared" si="45"/>
        <v>1.1642847243104366</v>
      </c>
      <c r="AK46" s="18">
        <f t="shared" si="45"/>
        <v>0.87305780691336365</v>
      </c>
      <c r="AL46" s="18">
        <f t="shared" si="45"/>
        <v>0.23765362350156824</v>
      </c>
      <c r="AM46" s="18">
        <f t="shared" si="45"/>
        <v>-0.79487817454259868</v>
      </c>
      <c r="AN46" s="18">
        <f t="shared" si="45"/>
        <v>-1.5891334038073428</v>
      </c>
      <c r="AO46" s="18">
        <f t="shared" si="45"/>
        <v>-2.0127361927485401</v>
      </c>
      <c r="AP46" s="18">
        <f t="shared" si="45"/>
        <v>-2.3569134587632625</v>
      </c>
      <c r="AQ46" s="18">
        <f t="shared" si="45"/>
        <v>-2.5951900275426856</v>
      </c>
      <c r="AR46" s="18">
        <f t="shared" si="45"/>
        <v>-2.4363389816897363</v>
      </c>
      <c r="AS46" s="18">
        <f t="shared" si="45"/>
        <v>-1.9597858441308906</v>
      </c>
      <c r="AT46" s="18">
        <f t="shared" si="45"/>
        <v>-1.7744596239691162</v>
      </c>
      <c r="AU46" s="18">
        <f t="shared" si="45"/>
        <v>-1.6420837524249923</v>
      </c>
      <c r="AV46" s="18">
        <f t="shared" si="45"/>
        <v>-1.5626582294985185</v>
      </c>
      <c r="AW46" s="18">
        <f t="shared" si="45"/>
        <v>-1.0596299176308468</v>
      </c>
      <c r="AX46" s="18">
        <f t="shared" si="45"/>
        <v>-1.0331547433220221</v>
      </c>
      <c r="AY46" s="18">
        <f t="shared" si="45"/>
        <v>-1.2979064864102705</v>
      </c>
      <c r="AZ46" s="18">
        <f t="shared" si="45"/>
        <v>-1.3243816607190948</v>
      </c>
      <c r="BA46" s="18">
        <f t="shared" si="45"/>
        <v>-0.68897747730729986</v>
      </c>
      <c r="BB46" s="18">
        <f t="shared" si="45"/>
        <v>-0.74192782592494932</v>
      </c>
      <c r="BC46" s="18">
        <f t="shared" si="45"/>
        <v>-0.45070090852787653</v>
      </c>
      <c r="BD46" s="18">
        <f t="shared" si="45"/>
        <v>-5.3573293895504498E-2</v>
      </c>
      <c r="BE46" s="18">
        <f t="shared" si="45"/>
        <v>-0.18594916543962853</v>
      </c>
      <c r="BF46" s="18">
        <f t="shared" si="45"/>
        <v>-2.7098119586679785E-2</v>
      </c>
      <c r="BG46" s="18">
        <f t="shared" si="45"/>
        <v>-0.15947399113080379</v>
      </c>
      <c r="BH46" s="18">
        <f t="shared" si="45"/>
        <v>0.13175292626626942</v>
      </c>
      <c r="BI46" s="18">
        <f t="shared" si="45"/>
        <v>0.13175292626626942</v>
      </c>
      <c r="BJ46" s="18">
        <f t="shared" si="45"/>
        <v>0.23765362350156824</v>
      </c>
      <c r="BK46" s="18">
        <f t="shared" si="45"/>
        <v>0.26412879781039345</v>
      </c>
      <c r="BL46" s="18">
        <f t="shared" si="45"/>
        <v>0.37002949504569227</v>
      </c>
      <c r="BM46" s="18">
        <f t="shared" si="45"/>
        <v>0.37002949504569227</v>
      </c>
      <c r="BN46" s="18">
        <f t="shared" si="45"/>
        <v>0.37002949504569227</v>
      </c>
      <c r="BO46" s="18">
        <f t="shared" ref="BO46:CI46" si="46">-(BO6-$CJ$6)/$CL$6</f>
        <v>0.26412879781039345</v>
      </c>
      <c r="BP46" s="18">
        <f t="shared" si="46"/>
        <v>0.44945501797216686</v>
      </c>
      <c r="BQ46" s="18">
        <f t="shared" si="46"/>
        <v>0.42297984366334218</v>
      </c>
      <c r="BR46" s="18">
        <f t="shared" si="46"/>
        <v>0.47593019228099159</v>
      </c>
      <c r="BS46" s="18">
        <f t="shared" si="46"/>
        <v>0.50240536658981627</v>
      </c>
      <c r="BT46" s="18">
        <f t="shared" si="46"/>
        <v>0.63478123813394027</v>
      </c>
      <c r="BU46" s="18">
        <f t="shared" si="46"/>
        <v>0.68773158675159018</v>
      </c>
      <c r="BV46" s="18">
        <f t="shared" si="46"/>
        <v>0.82010745829571419</v>
      </c>
      <c r="BW46" s="18">
        <f t="shared" si="46"/>
        <v>0.82010745829571419</v>
      </c>
      <c r="BX46" s="18">
        <f t="shared" si="46"/>
        <v>0.92600815553101334</v>
      </c>
      <c r="BY46" s="18">
        <f t="shared" si="46"/>
        <v>1.1113343756927869</v>
      </c>
      <c r="BZ46" s="18">
        <f t="shared" si="46"/>
        <v>1.1378095500016117</v>
      </c>
      <c r="CA46" s="18">
        <f t="shared" si="46"/>
        <v>1.1378095500016117</v>
      </c>
      <c r="CB46" s="18">
        <f t="shared" si="46"/>
        <v>1.2701854215457358</v>
      </c>
      <c r="CC46" s="18">
        <f t="shared" si="46"/>
        <v>1.3496109444722102</v>
      </c>
      <c r="CD46" s="18">
        <f t="shared" si="46"/>
        <v>1.3760861187810349</v>
      </c>
      <c r="CE46" s="18">
        <f t="shared" si="46"/>
        <v>0.95248332983983819</v>
      </c>
      <c r="CF46" s="18">
        <f t="shared" si="46"/>
        <v>0.68773158675159018</v>
      </c>
      <c r="CG46" s="18">
        <f t="shared" si="46"/>
        <v>0.74068193536923965</v>
      </c>
      <c r="CH46" s="18">
        <f t="shared" si="46"/>
        <v>0.87305780691336365</v>
      </c>
      <c r="CI46" s="18">
        <f t="shared" si="46"/>
        <v>0.84658263260453892</v>
      </c>
      <c r="CJ46" s="18"/>
      <c r="CK46" s="50"/>
      <c r="CL46" s="50"/>
      <c r="CM46" s="48"/>
    </row>
    <row r="47" spans="2:95" x14ac:dyDescent="0.25">
      <c r="B47" s="12" t="s">
        <v>13</v>
      </c>
      <c r="C47" s="18">
        <f t="shared" ref="C47:AH47" si="47">(C7-$CJ$7)/$CL$7</f>
        <v>-1.4911499721011514</v>
      </c>
      <c r="D47" s="18">
        <f t="shared" si="47"/>
        <v>-1.4911499721011514</v>
      </c>
      <c r="E47" s="18">
        <f t="shared" si="47"/>
        <v>-1.4911499721011514</v>
      </c>
      <c r="F47" s="18">
        <f t="shared" si="47"/>
        <v>-1.4911499721011514</v>
      </c>
      <c r="G47" s="18">
        <f t="shared" si="47"/>
        <v>-1.3348917414917492</v>
      </c>
      <c r="H47" s="18">
        <f t="shared" si="47"/>
        <v>-1.3348917414917492</v>
      </c>
      <c r="I47" s="18">
        <f t="shared" si="47"/>
        <v>-1.2902465327462067</v>
      </c>
      <c r="J47" s="18">
        <f t="shared" si="47"/>
        <v>-1.2902465327462067</v>
      </c>
      <c r="K47" s="18">
        <f t="shared" si="47"/>
        <v>-1.3572143458645212</v>
      </c>
      <c r="L47" s="18">
        <f t="shared" si="47"/>
        <v>-1.0000526759001738</v>
      </c>
      <c r="M47" s="18">
        <f t="shared" si="47"/>
        <v>-0.6652136103085986</v>
      </c>
      <c r="N47" s="18">
        <f t="shared" si="47"/>
        <v>-0.75450402779968506</v>
      </c>
      <c r="O47" s="18">
        <f t="shared" si="47"/>
        <v>-0.93308486278185943</v>
      </c>
      <c r="P47" s="18">
        <f t="shared" si="47"/>
        <v>-0.88843965403631542</v>
      </c>
      <c r="Q47" s="18">
        <f t="shared" si="47"/>
        <v>-0.53127798407196825</v>
      </c>
      <c r="R47" s="18">
        <f t="shared" si="47"/>
        <v>-0.84379444529077308</v>
      </c>
      <c r="S47" s="18">
        <f t="shared" si="47"/>
        <v>-0.82147184091800107</v>
      </c>
      <c r="T47" s="18">
        <f t="shared" si="47"/>
        <v>-0.75450402779968506</v>
      </c>
      <c r="U47" s="18">
        <f t="shared" si="47"/>
        <v>-0.59824579719028426</v>
      </c>
      <c r="V47" s="18">
        <f t="shared" si="47"/>
        <v>-0.6652136103085986</v>
      </c>
      <c r="W47" s="18">
        <f t="shared" si="47"/>
        <v>-0.84379444529077308</v>
      </c>
      <c r="X47" s="18">
        <f t="shared" si="47"/>
        <v>-0.5089553796991978</v>
      </c>
      <c r="Y47" s="18">
        <f t="shared" si="47"/>
        <v>-0.37501975346256738</v>
      </c>
      <c r="Z47" s="18">
        <f t="shared" si="47"/>
        <v>-0.24108412722593697</v>
      </c>
      <c r="AA47" s="18">
        <f t="shared" si="47"/>
        <v>-8.4825896616534557E-2</v>
      </c>
      <c r="AB47" s="18">
        <f t="shared" si="47"/>
        <v>0.25001316897504067</v>
      </c>
      <c r="AC47" s="18">
        <f t="shared" si="47"/>
        <v>0.78575567392156076</v>
      </c>
      <c r="AD47" s="18">
        <f t="shared" si="47"/>
        <v>0.45091660832998554</v>
      </c>
      <c r="AE47" s="18">
        <f t="shared" si="47"/>
        <v>0.29465837772058312</v>
      </c>
      <c r="AF47" s="18">
        <f t="shared" si="47"/>
        <v>0.6964652564304743</v>
      </c>
      <c r="AG47" s="18">
        <f t="shared" si="47"/>
        <v>1.0982721351403639</v>
      </c>
      <c r="AH47" s="18">
        <f t="shared" si="47"/>
        <v>1.0982721351403639</v>
      </c>
      <c r="AI47" s="18">
        <f t="shared" ref="AI47:BN47" si="48">(AI7-$CJ$7)/$CL$7</f>
        <v>0.94201390453096157</v>
      </c>
      <c r="AJ47" s="18">
        <f t="shared" si="48"/>
        <v>1.1205947395131359</v>
      </c>
      <c r="AK47" s="18">
        <f t="shared" si="48"/>
        <v>0.96433650890373357</v>
      </c>
      <c r="AL47" s="18">
        <f t="shared" si="48"/>
        <v>0.45091660832998554</v>
      </c>
      <c r="AM47" s="18">
        <f t="shared" si="48"/>
        <v>-6.2503292243764136E-2</v>
      </c>
      <c r="AN47" s="18">
        <f t="shared" si="48"/>
        <v>-0.6428910059358266</v>
      </c>
      <c r="AO47" s="18">
        <f t="shared" si="48"/>
        <v>-1.2456013240006627</v>
      </c>
      <c r="AP47" s="18">
        <f t="shared" si="48"/>
        <v>-1.4688273677283794</v>
      </c>
      <c r="AQ47" s="18">
        <f t="shared" si="48"/>
        <v>-1.6250855983377819</v>
      </c>
      <c r="AR47" s="18">
        <f t="shared" si="48"/>
        <v>-1.4688273677283794</v>
      </c>
      <c r="AS47" s="18">
        <f t="shared" si="48"/>
        <v>-1.1116656977640322</v>
      </c>
      <c r="AT47" s="18">
        <f t="shared" si="48"/>
        <v>-1.2009561152551187</v>
      </c>
      <c r="AU47" s="18">
        <f t="shared" si="48"/>
        <v>-1.2679239283734347</v>
      </c>
      <c r="AV47" s="18">
        <f t="shared" si="48"/>
        <v>-0.95540746715463143</v>
      </c>
      <c r="AW47" s="18">
        <f t="shared" si="48"/>
        <v>-0.70985881905414261</v>
      </c>
      <c r="AX47" s="18">
        <f t="shared" si="48"/>
        <v>-0.68753621468137061</v>
      </c>
      <c r="AY47" s="18">
        <f t="shared" si="48"/>
        <v>-0.82147184091800107</v>
      </c>
      <c r="AZ47" s="18">
        <f t="shared" si="48"/>
        <v>-0.55360058844474025</v>
      </c>
      <c r="BA47" s="18">
        <f t="shared" si="48"/>
        <v>-0.15179370973485054</v>
      </c>
      <c r="BB47" s="18">
        <f t="shared" si="48"/>
        <v>-0.19643891848039297</v>
      </c>
      <c r="BC47" s="18">
        <f t="shared" si="48"/>
        <v>-0.17411631410762254</v>
      </c>
      <c r="BD47" s="18">
        <f t="shared" si="48"/>
        <v>-4.0180687870992139E-2</v>
      </c>
      <c r="BE47" s="18">
        <f t="shared" si="48"/>
        <v>0.20536796022949669</v>
      </c>
      <c r="BF47" s="18">
        <f t="shared" si="48"/>
        <v>0.11607754273841027</v>
      </c>
      <c r="BG47" s="18">
        <f t="shared" si="48"/>
        <v>0.11607754273841027</v>
      </c>
      <c r="BH47" s="18">
        <f t="shared" si="48"/>
        <v>0.27233577334781112</v>
      </c>
      <c r="BI47" s="18">
        <f t="shared" si="48"/>
        <v>0.27233577334781112</v>
      </c>
      <c r="BJ47" s="18">
        <f t="shared" si="48"/>
        <v>0.27233577334781112</v>
      </c>
      <c r="BK47" s="18">
        <f t="shared" si="48"/>
        <v>0.36162619083889913</v>
      </c>
      <c r="BL47" s="18">
        <f t="shared" si="48"/>
        <v>0.6294974433121584</v>
      </c>
      <c r="BM47" s="18">
        <f t="shared" si="48"/>
        <v>0.74111046517601675</v>
      </c>
      <c r="BN47" s="18">
        <f t="shared" si="48"/>
        <v>0.74111046517601675</v>
      </c>
      <c r="BO47" s="18">
        <f t="shared" ref="BO47:CG47" si="49">(BO7-$CJ$7)/$CL$7</f>
        <v>0.65182004768493029</v>
      </c>
      <c r="BP47" s="18">
        <f t="shared" si="49"/>
        <v>0.83040088266710321</v>
      </c>
      <c r="BQ47" s="18">
        <f t="shared" si="49"/>
        <v>0.83040088266710321</v>
      </c>
      <c r="BR47" s="18">
        <f t="shared" si="49"/>
        <v>0.80807827829433276</v>
      </c>
      <c r="BS47" s="18">
        <f t="shared" si="49"/>
        <v>0.78575567392156076</v>
      </c>
      <c r="BT47" s="18">
        <f t="shared" si="49"/>
        <v>1.0089817176492777</v>
      </c>
      <c r="BU47" s="18">
        <f t="shared" si="49"/>
        <v>1.2322077613769944</v>
      </c>
      <c r="BV47" s="18">
        <f t="shared" si="49"/>
        <v>1.2545303657497664</v>
      </c>
      <c r="BW47" s="18">
        <f t="shared" si="49"/>
        <v>1.2098851570042224</v>
      </c>
      <c r="BX47" s="18">
        <f t="shared" si="49"/>
        <v>1.4107885963591689</v>
      </c>
      <c r="BY47" s="18">
        <f t="shared" si="49"/>
        <v>1.611692035714112</v>
      </c>
      <c r="BZ47" s="18">
        <f t="shared" si="49"/>
        <v>1.4777564094774833</v>
      </c>
      <c r="CA47" s="18">
        <f t="shared" si="49"/>
        <v>1.4107885963591689</v>
      </c>
      <c r="CB47" s="18">
        <f t="shared" si="49"/>
        <v>1.4777564094774833</v>
      </c>
      <c r="CC47" s="18">
        <f t="shared" si="49"/>
        <v>1.6786598488324265</v>
      </c>
      <c r="CD47" s="18">
        <f t="shared" si="49"/>
        <v>1.6340146400868856</v>
      </c>
      <c r="CE47" s="18">
        <f t="shared" si="49"/>
        <v>1.4777564094774833</v>
      </c>
      <c r="CF47" s="18">
        <f t="shared" si="49"/>
        <v>1.3438207832408513</v>
      </c>
      <c r="CG47" s="18">
        <f t="shared" si="49"/>
        <v>1.3884659919863953</v>
      </c>
      <c r="CH47" s="55">
        <f>(CH7-$CJ$7)/$CL$7</f>
        <v>1.2768529701225368</v>
      </c>
      <c r="CI47" s="55">
        <f>(CI7-$CJ$7)/$CL$7</f>
        <v>0.78575567392156076</v>
      </c>
      <c r="CJ47" s="18"/>
      <c r="CK47" s="50"/>
      <c r="CL47" s="50"/>
    </row>
    <row r="48" spans="2:95" x14ac:dyDescent="0.25">
      <c r="B48" s="12" t="s">
        <v>14</v>
      </c>
      <c r="W48" s="18">
        <f t="shared" ref="W48:BB48" si="50">(W8-$CJ$8)/$CL$8</f>
        <v>-0.74020904780593855</v>
      </c>
      <c r="X48" s="18">
        <f t="shared" si="50"/>
        <v>-0.57402883976226138</v>
      </c>
      <c r="Y48" s="18">
        <f t="shared" si="50"/>
        <v>-0.45066807182799784</v>
      </c>
      <c r="Z48" s="18">
        <f t="shared" si="50"/>
        <v>-0.38066168561736902</v>
      </c>
      <c r="AA48" s="18">
        <f t="shared" si="50"/>
        <v>0.29272498562710231</v>
      </c>
      <c r="AB48" s="18">
        <f t="shared" si="50"/>
        <v>0.48167426103054717</v>
      </c>
      <c r="AC48" s="18">
        <f t="shared" si="50"/>
        <v>0.91139792784287821</v>
      </c>
      <c r="AD48" s="18">
        <f t="shared" si="50"/>
        <v>0.85583460674851985</v>
      </c>
      <c r="AE48" s="18">
        <f t="shared" si="50"/>
        <v>1.0908317721108978</v>
      </c>
      <c r="AF48" s="18">
        <f t="shared" si="50"/>
        <v>1.0264326935336445</v>
      </c>
      <c r="AG48" s="18">
        <f t="shared" si="50"/>
        <v>0.9151361329317953</v>
      </c>
      <c r="AH48" s="18">
        <f t="shared" si="50"/>
        <v>0.23937060390346768</v>
      </c>
      <c r="AI48" s="18">
        <f t="shared" si="50"/>
        <v>0.94113365014108219</v>
      </c>
      <c r="AJ48" s="18">
        <f t="shared" si="50"/>
        <v>0.49475797884175693</v>
      </c>
      <c r="AK48" s="18">
        <f t="shared" si="50"/>
        <v>-0.29349353968034814</v>
      </c>
      <c r="AL48" s="18">
        <f t="shared" si="50"/>
        <v>-0.67564005081555278</v>
      </c>
      <c r="AM48" s="18">
        <f t="shared" si="50"/>
        <v>-1.0552377857537685</v>
      </c>
      <c r="AN48" s="18">
        <f t="shared" si="50"/>
        <v>-1.296691850815185</v>
      </c>
      <c r="AO48" s="18">
        <f t="shared" si="50"/>
        <v>-1.4931175363964639</v>
      </c>
      <c r="AP48" s="18">
        <f t="shared" si="50"/>
        <v>-1.6382278612116996</v>
      </c>
      <c r="AQ48" s="18">
        <f t="shared" si="50"/>
        <v>-1.6088319757397607</v>
      </c>
      <c r="AR48" s="18">
        <f t="shared" si="50"/>
        <v>-1.5359369765058777</v>
      </c>
      <c r="AS48" s="18">
        <f t="shared" si="50"/>
        <v>-1.3828404862734103</v>
      </c>
      <c r="AT48" s="18">
        <f t="shared" si="50"/>
        <v>-1.3921859989957031</v>
      </c>
      <c r="AU48" s="18">
        <f t="shared" si="50"/>
        <v>-0.81361380227921931</v>
      </c>
      <c r="AV48" s="18">
        <f t="shared" si="50"/>
        <v>-0.82312923341464461</v>
      </c>
      <c r="AW48" s="18">
        <f t="shared" si="50"/>
        <v>-0.92219166827094712</v>
      </c>
      <c r="AX48" s="18">
        <f t="shared" si="50"/>
        <v>-1.0370565155485809</v>
      </c>
      <c r="AY48" s="18">
        <f t="shared" si="50"/>
        <v>-0.60614341984432163</v>
      </c>
      <c r="AZ48" s="18">
        <f t="shared" si="50"/>
        <v>-0.66952298794277931</v>
      </c>
      <c r="BA48" s="18">
        <f t="shared" si="50"/>
        <v>-0.75465211292220913</v>
      </c>
      <c r="BB48" s="18">
        <f t="shared" si="50"/>
        <v>-0.71370177535725388</v>
      </c>
      <c r="BC48" s="18">
        <f t="shared" ref="BC48:CG48" si="51">(BC8-$CJ$8)/$CL$8</f>
        <v>-7.8036991828218522E-2</v>
      </c>
      <c r="BD48" s="18">
        <f t="shared" si="51"/>
        <v>-0.24710581289514988</v>
      </c>
      <c r="BE48" s="18">
        <f t="shared" si="51"/>
        <v>-0.37624380687592157</v>
      </c>
      <c r="BF48" s="18">
        <f t="shared" si="51"/>
        <v>-0.58269467883202364</v>
      </c>
      <c r="BG48" s="18">
        <f t="shared" si="51"/>
        <v>-0.17506040572692988</v>
      </c>
      <c r="BH48" s="18">
        <f t="shared" si="51"/>
        <v>-0.37301535702640226</v>
      </c>
      <c r="BI48" s="18">
        <f t="shared" si="51"/>
        <v>-0.6827766241671217</v>
      </c>
      <c r="BJ48" s="18">
        <f t="shared" si="51"/>
        <v>-0.87342508370189254</v>
      </c>
      <c r="BK48" s="18">
        <f t="shared" si="51"/>
        <v>-0.30878619686228159</v>
      </c>
      <c r="BL48" s="18">
        <f t="shared" si="51"/>
        <v>-0.20275710706754274</v>
      </c>
      <c r="BM48" s="18">
        <f t="shared" si="51"/>
        <v>-0.45406644009064973</v>
      </c>
      <c r="BN48" s="18">
        <f t="shared" si="51"/>
        <v>-0.54480287270345507</v>
      </c>
      <c r="BO48" s="18">
        <f t="shared" si="51"/>
        <v>-0.27123422755997828</v>
      </c>
      <c r="BP48" s="18">
        <f t="shared" si="51"/>
        <v>-2.8420815193500978E-2</v>
      </c>
      <c r="BQ48" s="18">
        <f t="shared" si="51"/>
        <v>-0.20241727024127756</v>
      </c>
      <c r="BR48" s="18">
        <f t="shared" si="51"/>
        <v>-0.1652051377652394</v>
      </c>
      <c r="BS48" s="18">
        <f t="shared" si="51"/>
        <v>0.13045290108547472</v>
      </c>
      <c r="BT48" s="18">
        <f t="shared" si="51"/>
        <v>0.21932023115382154</v>
      </c>
      <c r="BU48" s="18">
        <f t="shared" si="51"/>
        <v>0.37734435536713423</v>
      </c>
      <c r="BV48" s="18">
        <f t="shared" si="51"/>
        <v>0.36646957692664822</v>
      </c>
      <c r="BW48" s="18">
        <f t="shared" si="51"/>
        <v>1.1489438694022451</v>
      </c>
      <c r="BX48" s="18">
        <f t="shared" si="51"/>
        <v>1.5666033288821619</v>
      </c>
      <c r="BY48" s="18">
        <f t="shared" si="51"/>
        <v>1.2393404651887852</v>
      </c>
      <c r="BZ48" s="18">
        <f t="shared" si="51"/>
        <v>1.0063823207839984</v>
      </c>
      <c r="CA48" s="18">
        <f t="shared" si="51"/>
        <v>2.2610598833550748</v>
      </c>
      <c r="CB48" s="18">
        <f t="shared" si="51"/>
        <v>2.5568878406189217</v>
      </c>
      <c r="CC48" s="18">
        <f t="shared" si="51"/>
        <v>2.3378630060910077</v>
      </c>
      <c r="CD48" s="18">
        <f t="shared" si="51"/>
        <v>2.1502730779926233</v>
      </c>
      <c r="CE48" s="18">
        <f t="shared" si="51"/>
        <v>0.58413506414950156</v>
      </c>
      <c r="CF48" s="18">
        <f t="shared" si="51"/>
        <v>0.95744581780181126</v>
      </c>
      <c r="CG48" s="18">
        <f t="shared" si="51"/>
        <v>0.92957919804806577</v>
      </c>
      <c r="CH48" s="55">
        <f>(CH8-$CJ$8)/$CL$8</f>
        <v>0.31073633741915729</v>
      </c>
      <c r="CI48" s="55">
        <f>(CI8-$CJ$8)/$CL$8</f>
        <v>1.0317001643407551</v>
      </c>
      <c r="CJ48" s="58"/>
      <c r="CK48" s="50"/>
      <c r="CL48" s="50"/>
    </row>
    <row r="49" spans="2:90" x14ac:dyDescent="0.25">
      <c r="B49" s="12" t="s">
        <v>15</v>
      </c>
      <c r="C49" s="18">
        <f t="shared" ref="C49:AH49" si="52">(C9-$CJ$9)/$CL$9</f>
        <v>-1.7058528453742827</v>
      </c>
      <c r="D49" s="18">
        <f t="shared" si="52"/>
        <v>-2.0380349573028376</v>
      </c>
      <c r="E49" s="18">
        <f t="shared" si="52"/>
        <v>-1.9882076405135549</v>
      </c>
      <c r="F49" s="18">
        <f t="shared" si="52"/>
        <v>-1.5895891061992893</v>
      </c>
      <c r="G49" s="18">
        <f t="shared" si="52"/>
        <v>-2.8684902371242247</v>
      </c>
      <c r="H49" s="18">
        <f t="shared" si="52"/>
        <v>-0.84217935436004077</v>
      </c>
      <c r="I49" s="18">
        <f t="shared" si="52"/>
        <v>-0.54321545362434187</v>
      </c>
      <c r="J49" s="18">
        <f t="shared" si="52"/>
        <v>-0.41034260885291807</v>
      </c>
      <c r="K49" s="18">
        <f t="shared" si="52"/>
        <v>0.20419429821490653</v>
      </c>
      <c r="L49" s="18">
        <f t="shared" si="52"/>
        <v>-0.17781513050293107</v>
      </c>
      <c r="M49" s="18">
        <f t="shared" si="52"/>
        <v>-9.4769602520792376E-2</v>
      </c>
      <c r="N49" s="18">
        <f t="shared" si="52"/>
        <v>0.50315819895060776</v>
      </c>
      <c r="O49" s="18">
        <f t="shared" si="52"/>
        <v>0.30384893179347439</v>
      </c>
      <c r="P49" s="18">
        <f t="shared" si="52"/>
        <v>-0.37712439766006445</v>
      </c>
      <c r="Q49" s="18">
        <f t="shared" si="52"/>
        <v>-0.64287008720290739</v>
      </c>
      <c r="R49" s="18">
        <f t="shared" si="52"/>
        <v>0.25402161500419163</v>
      </c>
      <c r="S49" s="18">
        <f t="shared" si="52"/>
        <v>0.55298551573989052</v>
      </c>
      <c r="T49" s="18">
        <f t="shared" si="52"/>
        <v>0.48654909335417862</v>
      </c>
      <c r="U49" s="18">
        <f t="shared" si="52"/>
        <v>0.45333088216132267</v>
      </c>
      <c r="V49" s="18">
        <f t="shared" si="52"/>
        <v>3.8103242250629103E-2</v>
      </c>
      <c r="W49" s="18">
        <f t="shared" si="52"/>
        <v>0.23741250940776248</v>
      </c>
      <c r="X49" s="18">
        <f t="shared" si="52"/>
        <v>0.37028535417918396</v>
      </c>
      <c r="Y49" s="18">
        <f t="shared" si="52"/>
        <v>0.98482226124701089</v>
      </c>
      <c r="Z49" s="18">
        <f t="shared" si="52"/>
        <v>0.23741250940776248</v>
      </c>
      <c r="AA49" s="18">
        <f t="shared" si="52"/>
        <v>0.81873120528273347</v>
      </c>
      <c r="AB49" s="18">
        <f t="shared" si="52"/>
        <v>0.55298551573989052</v>
      </c>
      <c r="AC49" s="18">
        <f t="shared" si="52"/>
        <v>0.30384893179347439</v>
      </c>
      <c r="AD49" s="18">
        <f t="shared" si="52"/>
        <v>0.61942193812560009</v>
      </c>
      <c r="AE49" s="18">
        <f t="shared" si="52"/>
        <v>0.33706714298633034</v>
      </c>
      <c r="AF49" s="18">
        <f t="shared" si="52"/>
        <v>0.58620372693274647</v>
      </c>
      <c r="AG49" s="18">
        <f t="shared" si="52"/>
        <v>0.17097608702205294</v>
      </c>
      <c r="AH49" s="18">
        <f t="shared" si="52"/>
        <v>0.50315819895060776</v>
      </c>
      <c r="AI49" s="18">
        <f t="shared" ref="AI49:BN49" si="53">(AI9-$CJ$9)/$CL$9</f>
        <v>0.15436698142562377</v>
      </c>
      <c r="AJ49" s="18">
        <f t="shared" si="53"/>
        <v>-0.50999724243148592</v>
      </c>
      <c r="AK49" s="18">
        <f t="shared" si="53"/>
        <v>-0.57643366481719549</v>
      </c>
      <c r="AL49" s="18">
        <f t="shared" si="53"/>
        <v>-1.0747068327100289</v>
      </c>
      <c r="AM49" s="18">
        <f t="shared" si="53"/>
        <v>-2.0214258517064096</v>
      </c>
      <c r="AN49" s="18">
        <f t="shared" si="53"/>
        <v>-2.8352720259313697</v>
      </c>
      <c r="AO49" s="18">
        <f t="shared" si="53"/>
        <v>-2.785444709142086</v>
      </c>
      <c r="AP49" s="18">
        <f t="shared" si="53"/>
        <v>-2.8518811315277968</v>
      </c>
      <c r="AQ49" s="18">
        <f t="shared" si="53"/>
        <v>-1.9051621125314162</v>
      </c>
      <c r="AR49" s="18">
        <f t="shared" si="53"/>
        <v>-1.4567162614278666</v>
      </c>
      <c r="AS49" s="18">
        <f t="shared" si="53"/>
        <v>-0.70930650958861929</v>
      </c>
      <c r="AT49" s="18">
        <f t="shared" si="53"/>
        <v>-0.54321545362434187</v>
      </c>
      <c r="AU49" s="18">
        <f t="shared" si="53"/>
        <v>-0.44356082004577402</v>
      </c>
      <c r="AV49" s="18">
        <f t="shared" si="53"/>
        <v>-0.39373350325649126</v>
      </c>
      <c r="AW49" s="18">
        <f t="shared" si="53"/>
        <v>-0.14459691931007512</v>
      </c>
      <c r="AX49" s="18">
        <f t="shared" si="53"/>
        <v>-0.19442423609935788</v>
      </c>
      <c r="AY49" s="18">
        <f t="shared" si="53"/>
        <v>-0.17781513050293107</v>
      </c>
      <c r="AZ49" s="18">
        <f t="shared" si="53"/>
        <v>0.33706714298633034</v>
      </c>
      <c r="BA49" s="18">
        <f t="shared" si="53"/>
        <v>0.43672177656489586</v>
      </c>
      <c r="BB49" s="18">
        <f t="shared" si="53"/>
        <v>0.37028535417918396</v>
      </c>
      <c r="BC49" s="18">
        <f t="shared" si="53"/>
        <v>0.45333088216132267</v>
      </c>
      <c r="BD49" s="18">
        <f t="shared" si="53"/>
        <v>0.43672177656489586</v>
      </c>
      <c r="BE49" s="18">
        <f t="shared" si="53"/>
        <v>0.40350356537203991</v>
      </c>
      <c r="BF49" s="18">
        <f t="shared" si="53"/>
        <v>0.46993998775775181</v>
      </c>
      <c r="BG49" s="18">
        <f t="shared" si="53"/>
        <v>0.45333088216132267</v>
      </c>
      <c r="BH49" s="18">
        <f t="shared" si="53"/>
        <v>0.43672177656489586</v>
      </c>
      <c r="BI49" s="18">
        <f t="shared" si="53"/>
        <v>0.35367624858275715</v>
      </c>
      <c r="BJ49" s="18">
        <f t="shared" si="53"/>
        <v>0.65264014931845604</v>
      </c>
      <c r="BK49" s="18">
        <f t="shared" si="53"/>
        <v>0.3204580373899012</v>
      </c>
      <c r="BL49" s="18">
        <f t="shared" si="53"/>
        <v>0.46993998775775181</v>
      </c>
      <c r="BM49" s="18">
        <f t="shared" si="53"/>
        <v>0.33706714298633034</v>
      </c>
      <c r="BN49" s="18">
        <f t="shared" si="53"/>
        <v>0.27063072060061844</v>
      </c>
      <c r="BO49" s="18">
        <f t="shared" ref="BO49:CG49" si="54">(BO9-$CJ$9)/$CL$9</f>
        <v>0.48654909335417862</v>
      </c>
      <c r="BP49" s="18">
        <f t="shared" si="54"/>
        <v>0.60281283252917328</v>
      </c>
      <c r="BQ49" s="18">
        <f t="shared" si="54"/>
        <v>0.40350356537203991</v>
      </c>
      <c r="BR49" s="18">
        <f t="shared" si="54"/>
        <v>0.61942193812560009</v>
      </c>
      <c r="BS49" s="18">
        <f t="shared" si="54"/>
        <v>0.85194941647558942</v>
      </c>
      <c r="BT49" s="18">
        <f t="shared" si="54"/>
        <v>0.90177673326487218</v>
      </c>
      <c r="BU49" s="18">
        <f t="shared" si="54"/>
        <v>0.85194941647558942</v>
      </c>
      <c r="BV49" s="18">
        <f t="shared" si="54"/>
        <v>0.80212209968630666</v>
      </c>
      <c r="BW49" s="18">
        <f t="shared" si="54"/>
        <v>1.0678677892291497</v>
      </c>
      <c r="BX49" s="18">
        <f t="shared" si="54"/>
        <v>1.1509133172112884</v>
      </c>
      <c r="BY49" s="18">
        <f t="shared" si="54"/>
        <v>1.3336134787719949</v>
      </c>
      <c r="BZ49" s="18">
        <f t="shared" si="54"/>
        <v>1.0844768948255787</v>
      </c>
      <c r="CA49" s="18">
        <f t="shared" si="54"/>
        <v>1.267177056386283</v>
      </c>
      <c r="CB49" s="18">
        <f t="shared" si="54"/>
        <v>1.2505679507898562</v>
      </c>
      <c r="CC49" s="18">
        <f t="shared" si="54"/>
        <v>1.0844768948255787</v>
      </c>
      <c r="CD49" s="18">
        <f t="shared" si="54"/>
        <v>1.0180404724398668</v>
      </c>
      <c r="CE49" s="18">
        <f t="shared" si="54"/>
        <v>0.88516762766844537</v>
      </c>
      <c r="CF49" s="18">
        <f t="shared" si="54"/>
        <v>-4.4942285731509615E-2</v>
      </c>
      <c r="CG49" s="18">
        <f t="shared" si="54"/>
        <v>0.23741250940776248</v>
      </c>
      <c r="CH49" s="55">
        <f>(CH9-$CJ$9)/$CL$9</f>
        <v>0.55298551573989052</v>
      </c>
      <c r="CI49" s="55">
        <f>(CI9-$CJ$9)/$CL$9</f>
        <v>0.61942193812560009</v>
      </c>
      <c r="CJ49" s="59"/>
      <c r="CK49" s="50"/>
      <c r="CL49" s="50"/>
    </row>
    <row r="50" spans="2:90" ht="15" customHeight="1" x14ac:dyDescent="0.25">
      <c r="B50" s="12" t="s">
        <v>16</v>
      </c>
      <c r="G50" s="18">
        <f t="shared" ref="G50:AL50" si="55">-(G10-$CJ$10)/$CL$10</f>
        <v>-1.7434626765309058</v>
      </c>
      <c r="H50" s="18">
        <f t="shared" si="55"/>
        <v>-1.5257174568015008</v>
      </c>
      <c r="I50" s="18">
        <f t="shared" si="55"/>
        <v>-0.65473657788388051</v>
      </c>
      <c r="J50" s="18">
        <f t="shared" si="55"/>
        <v>-0.76360918774858311</v>
      </c>
      <c r="K50" s="18">
        <f t="shared" si="55"/>
        <v>-0.63659114290643004</v>
      </c>
      <c r="L50" s="18">
        <f t="shared" si="55"/>
        <v>-0.16480983349271922</v>
      </c>
      <c r="M50" s="18">
        <f t="shared" si="55"/>
        <v>0.6335893055150994</v>
      </c>
      <c r="N50" s="18">
        <f t="shared" si="55"/>
        <v>0.4158440857856941</v>
      </c>
      <c r="O50" s="18">
        <f t="shared" si="55"/>
        <v>-5.5937223628016688E-2</v>
      </c>
      <c r="P50" s="18">
        <f t="shared" si="55"/>
        <v>-0.43699135815447554</v>
      </c>
      <c r="Q50" s="18">
        <f t="shared" si="55"/>
        <v>0.37955321583079338</v>
      </c>
      <c r="R50" s="18">
        <f t="shared" si="55"/>
        <v>0.54286213062784716</v>
      </c>
      <c r="S50" s="18">
        <f t="shared" si="55"/>
        <v>-0.14666439851526866</v>
      </c>
      <c r="T50" s="18">
        <f t="shared" si="55"/>
        <v>0.1073716911690371</v>
      </c>
      <c r="U50" s="18">
        <f t="shared" si="55"/>
        <v>0.74246191537980188</v>
      </c>
      <c r="V50" s="18">
        <f t="shared" si="55"/>
        <v>0.85133452524450437</v>
      </c>
      <c r="W50" s="18">
        <f t="shared" si="55"/>
        <v>0.4158440857856941</v>
      </c>
      <c r="X50" s="18">
        <f t="shared" si="55"/>
        <v>0.74246191537980188</v>
      </c>
      <c r="Y50" s="18">
        <f t="shared" si="55"/>
        <v>1.3412612696356658</v>
      </c>
      <c r="Z50" s="18">
        <f t="shared" si="55"/>
        <v>1.5590064893650706</v>
      </c>
      <c r="AA50" s="18">
        <f t="shared" si="55"/>
        <v>1.268679529725864</v>
      </c>
      <c r="AB50" s="18">
        <f t="shared" si="55"/>
        <v>1.3956975745680169</v>
      </c>
      <c r="AC50" s="18">
        <f t="shared" si="55"/>
        <v>1.7404608391395748</v>
      </c>
      <c r="AD50" s="18">
        <f t="shared" si="55"/>
        <v>1.7404608391395748</v>
      </c>
      <c r="AE50" s="18">
        <f t="shared" si="55"/>
        <v>1.4682793144778186</v>
      </c>
      <c r="AF50" s="18">
        <f t="shared" si="55"/>
        <v>1.5408610543876204</v>
      </c>
      <c r="AG50" s="18">
        <f t="shared" si="55"/>
        <v>1.6134427942974219</v>
      </c>
      <c r="AH50" s="18">
        <f t="shared" si="55"/>
        <v>1.2323886597709632</v>
      </c>
      <c r="AI50" s="18">
        <f t="shared" si="55"/>
        <v>5.2935386236685832E-2</v>
      </c>
      <c r="AJ50" s="18">
        <f t="shared" si="55"/>
        <v>-0.74546375277113253</v>
      </c>
      <c r="AK50" s="18">
        <f t="shared" si="55"/>
        <v>-0.72731831779368239</v>
      </c>
      <c r="AL50" s="18">
        <f t="shared" si="55"/>
        <v>-1.3986994119593481</v>
      </c>
      <c r="AM50" s="18">
        <f t="shared" ref="AM50:BR50" si="56">-(AM10-$CJ$10)/$CL$10</f>
        <v>-1.9974987662152119</v>
      </c>
      <c r="AN50" s="18">
        <f t="shared" si="56"/>
        <v>-2.1063713760799145</v>
      </c>
      <c r="AO50" s="18">
        <f t="shared" si="56"/>
        <v>-1.9974987662152119</v>
      </c>
      <c r="AP50" s="18">
        <f t="shared" si="56"/>
        <v>-2.1063713760799145</v>
      </c>
      <c r="AQ50" s="18">
        <f t="shared" si="56"/>
        <v>-1.9793533312377609</v>
      </c>
      <c r="AR50" s="18">
        <f t="shared" si="56"/>
        <v>-1.9067715913279595</v>
      </c>
      <c r="AS50" s="18">
        <f t="shared" si="56"/>
        <v>-1.2898268020946455</v>
      </c>
      <c r="AT50" s="18">
        <f t="shared" si="56"/>
        <v>-1.3442631070269968</v>
      </c>
      <c r="AU50" s="18">
        <f t="shared" si="56"/>
        <v>-1.3079722370720956</v>
      </c>
      <c r="AV50" s="18">
        <f t="shared" si="56"/>
        <v>-0.96320897250053761</v>
      </c>
      <c r="AW50" s="18">
        <f t="shared" si="56"/>
        <v>-0.21924613842507046</v>
      </c>
      <c r="AX50" s="18">
        <f t="shared" si="56"/>
        <v>-0.25553700837997118</v>
      </c>
      <c r="AY50" s="18">
        <f t="shared" si="56"/>
        <v>-0.49142766308682678</v>
      </c>
      <c r="AZ50" s="18">
        <f t="shared" si="56"/>
        <v>-5.5937223628016688E-2</v>
      </c>
      <c r="BA50" s="18">
        <f t="shared" si="56"/>
        <v>0.25253517098864031</v>
      </c>
      <c r="BB50" s="18">
        <f t="shared" si="56"/>
        <v>3.4789951259235286E-2</v>
      </c>
      <c r="BC50" s="18">
        <f t="shared" si="56"/>
        <v>-0.38255505322212424</v>
      </c>
      <c r="BD50" s="18">
        <f t="shared" si="56"/>
        <v>-1.5009186956654282E-3</v>
      </c>
      <c r="BE50" s="18">
        <f t="shared" si="56"/>
        <v>0.12551712614648763</v>
      </c>
      <c r="BF50" s="18">
        <f t="shared" si="56"/>
        <v>-1.5009186956654282E-3</v>
      </c>
      <c r="BG50" s="18">
        <f t="shared" si="56"/>
        <v>-0.18295526847016977</v>
      </c>
      <c r="BH50" s="18">
        <f t="shared" si="56"/>
        <v>1.6644516281785121E-2</v>
      </c>
      <c r="BI50" s="18">
        <f t="shared" si="56"/>
        <v>0.39769865080824396</v>
      </c>
      <c r="BJ50" s="18">
        <f t="shared" si="56"/>
        <v>0.12551712614648763</v>
      </c>
      <c r="BK50" s="18">
        <f t="shared" si="56"/>
        <v>-0.25553700837997118</v>
      </c>
      <c r="BL50" s="18">
        <f t="shared" si="56"/>
        <v>-0.34626418326722352</v>
      </c>
      <c r="BM50" s="18">
        <f t="shared" si="56"/>
        <v>3.4789951259235286E-2</v>
      </c>
      <c r="BN50" s="18">
        <f t="shared" si="56"/>
        <v>-0.60030027295152932</v>
      </c>
      <c r="BO50" s="18">
        <f t="shared" si="56"/>
        <v>-0.86885271061779568</v>
      </c>
      <c r="BP50" s="18">
        <f t="shared" si="56"/>
        <v>-0.91058721106593166</v>
      </c>
      <c r="BQ50" s="18">
        <f t="shared" si="56"/>
        <v>-0.63840568640417494</v>
      </c>
      <c r="BR50" s="18">
        <f t="shared" si="56"/>
        <v>-0.55312214201015819</v>
      </c>
      <c r="BS50" s="18">
        <f t="shared" ref="BS50:CG50" si="57">-(BS10-$CJ$10)/$CL$10</f>
        <v>-0.42610409716800551</v>
      </c>
      <c r="BT50" s="18">
        <f t="shared" si="57"/>
        <v>6.0193560227665976E-2</v>
      </c>
      <c r="BU50" s="18">
        <f t="shared" si="57"/>
        <v>0.55737847860980749</v>
      </c>
      <c r="BV50" s="18">
        <f t="shared" si="57"/>
        <v>0.63903293600833433</v>
      </c>
      <c r="BW50" s="18">
        <f t="shared" si="57"/>
        <v>0.65354928399029466</v>
      </c>
      <c r="BX50" s="18">
        <f t="shared" si="57"/>
        <v>0.88399630820391506</v>
      </c>
      <c r="BY50" s="18">
        <f t="shared" si="57"/>
        <v>1.1761378113408669</v>
      </c>
      <c r="BZ50" s="18">
        <f t="shared" si="57"/>
        <v>1.1108142454220453</v>
      </c>
      <c r="CA50" s="18">
        <f t="shared" si="57"/>
        <v>1.2450904642551783</v>
      </c>
      <c r="CB50" s="18">
        <f t="shared" si="57"/>
        <v>1.141661484883711</v>
      </c>
      <c r="CC50" s="18">
        <f t="shared" si="57"/>
        <v>1.096297897440085</v>
      </c>
      <c r="CD50" s="18">
        <f t="shared" si="57"/>
        <v>0.7225019369046064</v>
      </c>
      <c r="CE50" s="18">
        <f t="shared" si="57"/>
        <v>0.5464912176233373</v>
      </c>
      <c r="CF50" s="18">
        <f t="shared" si="57"/>
        <v>0.39225502031500875</v>
      </c>
      <c r="CG50" s="18">
        <f t="shared" si="57"/>
        <v>0.38318230282628329</v>
      </c>
      <c r="CH50" s="55">
        <f>-(CH10-$CJ$10)/$CL$10</f>
        <v>0.50294217367745664</v>
      </c>
      <c r="CI50" s="55">
        <f>-(CI10-$CJ$10)/$CL$10</f>
        <v>0.30515693242324665</v>
      </c>
      <c r="CJ50" s="58"/>
      <c r="CK50" s="50"/>
      <c r="CL50" s="50"/>
    </row>
    <row r="51" spans="2:90" ht="15" customHeight="1" x14ac:dyDescent="0.25">
      <c r="B51" s="12" t="s">
        <v>17</v>
      </c>
      <c r="S51" s="18">
        <f t="shared" ref="S51:AX51" si="58">-(S11-$CJ$11)/$CL$11</f>
        <v>0.15493034118550339</v>
      </c>
      <c r="T51" s="18">
        <f t="shared" si="58"/>
        <v>0.56264176535788257</v>
      </c>
      <c r="U51" s="18">
        <f t="shared" si="58"/>
        <v>0.72572633502683426</v>
      </c>
      <c r="V51" s="18">
        <f t="shared" si="58"/>
        <v>0.72572633502683426</v>
      </c>
      <c r="W51" s="18">
        <f t="shared" si="58"/>
        <v>0.97035318953026173</v>
      </c>
      <c r="X51" s="18">
        <f t="shared" si="58"/>
        <v>0.39955719568893089</v>
      </c>
      <c r="Y51" s="18">
        <f t="shared" si="58"/>
        <v>1.2149800440336893</v>
      </c>
      <c r="Z51" s="18">
        <f t="shared" si="58"/>
        <v>1.5411491833715925</v>
      </c>
      <c r="AA51" s="18">
        <f t="shared" si="58"/>
        <v>0.88881090469578583</v>
      </c>
      <c r="AB51" s="18">
        <f t="shared" si="58"/>
        <v>1.2149800440336893</v>
      </c>
      <c r="AC51" s="18">
        <f t="shared" si="58"/>
        <v>1.2965223288681651</v>
      </c>
      <c r="AD51" s="18">
        <f t="shared" si="58"/>
        <v>1.5411491833715925</v>
      </c>
      <c r="AE51" s="18">
        <f t="shared" si="58"/>
        <v>1.4596068985371167</v>
      </c>
      <c r="AF51" s="18">
        <f t="shared" si="58"/>
        <v>1.2965223288681651</v>
      </c>
      <c r="AG51" s="18">
        <f t="shared" si="58"/>
        <v>1.3780646137026409</v>
      </c>
      <c r="AH51" s="18">
        <f t="shared" si="58"/>
        <v>0.97035318953026173</v>
      </c>
      <c r="AI51" s="18">
        <f t="shared" si="58"/>
        <v>0.15493034118550339</v>
      </c>
      <c r="AJ51" s="18">
        <f t="shared" si="58"/>
        <v>-0.33432336782135164</v>
      </c>
      <c r="AK51" s="18">
        <f t="shared" si="58"/>
        <v>-0.66049250715925489</v>
      </c>
      <c r="AL51" s="18">
        <f t="shared" si="58"/>
        <v>-1.638999925172965</v>
      </c>
      <c r="AM51" s="18">
        <f t="shared" si="58"/>
        <v>-2.5359650583521991</v>
      </c>
      <c r="AN51" s="18">
        <f t="shared" si="58"/>
        <v>-2.7805919128556265</v>
      </c>
      <c r="AO51" s="18">
        <f t="shared" si="58"/>
        <v>-2.3728804886832475</v>
      </c>
      <c r="AP51" s="18">
        <f t="shared" si="58"/>
        <v>-2.2913382038487717</v>
      </c>
      <c r="AQ51" s="18">
        <f t="shared" si="58"/>
        <v>-2.2913382038487717</v>
      </c>
      <c r="AR51" s="18">
        <f t="shared" si="58"/>
        <v>-1.1497462161661098</v>
      </c>
      <c r="AS51" s="18">
        <f t="shared" si="58"/>
        <v>-0.57895022232477911</v>
      </c>
      <c r="AT51" s="18">
        <f t="shared" si="58"/>
        <v>-1.068203931331634</v>
      </c>
      <c r="AU51" s="18">
        <f t="shared" si="58"/>
        <v>-1.3943730706695374</v>
      </c>
      <c r="AV51" s="18">
        <f t="shared" si="58"/>
        <v>-0.90511936166268248</v>
      </c>
      <c r="AW51" s="18">
        <f t="shared" si="58"/>
        <v>-0.57895022232477911</v>
      </c>
      <c r="AX51" s="18">
        <f t="shared" si="58"/>
        <v>-0.41586565265582742</v>
      </c>
      <c r="AY51" s="18">
        <f t="shared" ref="AY51:CE51" si="59">-(AY11-$CJ$11)/$CL$11</f>
        <v>-0.74203479199373079</v>
      </c>
      <c r="AZ51" s="18">
        <f t="shared" si="59"/>
        <v>-0.66049250715925489</v>
      </c>
      <c r="BA51" s="18">
        <f t="shared" si="59"/>
        <v>-0.17123879815239995</v>
      </c>
      <c r="BB51" s="18">
        <f t="shared" si="59"/>
        <v>-0.25278108298687579</v>
      </c>
      <c r="BC51" s="18">
        <f t="shared" si="59"/>
        <v>-0.41586565265582742</v>
      </c>
      <c r="BD51" s="18">
        <f t="shared" si="59"/>
        <v>-0.74203479199373079</v>
      </c>
      <c r="BE51" s="18">
        <f t="shared" si="59"/>
        <v>-8.9696513317924109E-2</v>
      </c>
      <c r="BF51" s="18">
        <f t="shared" si="59"/>
        <v>-8.1542284834482791E-3</v>
      </c>
      <c r="BG51" s="18">
        <f t="shared" si="59"/>
        <v>7.3388056351027547E-2</v>
      </c>
      <c r="BH51" s="18">
        <f t="shared" si="59"/>
        <v>-8.9696513317924109E-2</v>
      </c>
      <c r="BI51" s="18">
        <f t="shared" si="59"/>
        <v>0.15493034118550339</v>
      </c>
      <c r="BJ51" s="18">
        <f t="shared" si="59"/>
        <v>-8.9696513317924109E-2</v>
      </c>
      <c r="BK51" s="18">
        <f t="shared" si="59"/>
        <v>-0.17123879815239995</v>
      </c>
      <c r="BL51" s="18">
        <f t="shared" si="59"/>
        <v>-0.25278108298687579</v>
      </c>
      <c r="BM51" s="18">
        <f t="shared" si="59"/>
        <v>-0.25278108298687579</v>
      </c>
      <c r="BN51" s="18">
        <f t="shared" si="59"/>
        <v>-0.17123879815239995</v>
      </c>
      <c r="BO51" s="18">
        <f t="shared" si="59"/>
        <v>-0.41586565265582742</v>
      </c>
      <c r="BP51" s="18">
        <f t="shared" si="59"/>
        <v>-0.33432336782135164</v>
      </c>
      <c r="BQ51" s="18">
        <f t="shared" si="59"/>
        <v>-8.9696513317924109E-2</v>
      </c>
      <c r="BR51" s="18">
        <f t="shared" si="59"/>
        <v>-8.9696513317924109E-2</v>
      </c>
      <c r="BS51" s="18">
        <f t="shared" si="59"/>
        <v>7.3388056351027547E-2</v>
      </c>
      <c r="BT51" s="18">
        <f t="shared" si="59"/>
        <v>0.23647262601997923</v>
      </c>
      <c r="BU51" s="18">
        <f t="shared" si="59"/>
        <v>0.39955719568893089</v>
      </c>
      <c r="BV51" s="18">
        <f t="shared" si="59"/>
        <v>0.72572633502683426</v>
      </c>
      <c r="BW51" s="18">
        <f t="shared" si="59"/>
        <v>0.64418405019235836</v>
      </c>
      <c r="BX51" s="18">
        <f t="shared" si="59"/>
        <v>0.80726861986131004</v>
      </c>
      <c r="BY51" s="18">
        <f t="shared" si="59"/>
        <v>1.0518954743647375</v>
      </c>
      <c r="BZ51" s="18">
        <f t="shared" si="59"/>
        <v>0.97035318953026173</v>
      </c>
      <c r="CA51" s="18">
        <f t="shared" si="59"/>
        <v>0.97035318953026173</v>
      </c>
      <c r="CB51" s="18">
        <f t="shared" si="59"/>
        <v>0.91327359014612863</v>
      </c>
      <c r="CC51" s="18">
        <f t="shared" si="59"/>
        <v>0.54633330839098715</v>
      </c>
      <c r="CD51" s="18">
        <f t="shared" si="59"/>
        <v>0.30986068237100733</v>
      </c>
      <c r="CE51" s="18">
        <f t="shared" si="59"/>
        <v>0.44848256658961649</v>
      </c>
      <c r="CF51" s="18">
        <f>-(CF11-$CJ$11)/$CL$11</f>
        <v>5.7079599384132158E-2</v>
      </c>
      <c r="CG51" s="18">
        <f>-(CG11-$CJ$11)/$CL$11</f>
        <v>0.29355222540411252</v>
      </c>
      <c r="CH51" s="55">
        <f>-(CH11-$CJ$11)/$CL$11</f>
        <v>0.52187062294064468</v>
      </c>
      <c r="CI51" s="55">
        <f>-(CI11-$CJ$11)/$CL$11</f>
        <v>0.34247759630479757</v>
      </c>
      <c r="CJ51" s="58"/>
      <c r="CK51" s="50"/>
      <c r="CL51" s="50"/>
    </row>
    <row r="52" spans="2:90" ht="15" customHeight="1" x14ac:dyDescent="0.25">
      <c r="B52" s="13" t="s">
        <v>18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18">
        <f t="shared" ref="S52:AX52" si="60">-(S12-$CJ$12)/$CL$12</f>
        <v>0.19748861303405563</v>
      </c>
      <c r="T52" s="18">
        <f t="shared" si="60"/>
        <v>2.6203098098094384E-2</v>
      </c>
      <c r="U52" s="18">
        <f t="shared" si="60"/>
        <v>-0.18314586460141288</v>
      </c>
      <c r="V52" s="18">
        <f t="shared" si="60"/>
        <v>0.4924803332015435</v>
      </c>
      <c r="W52" s="18">
        <f t="shared" si="60"/>
        <v>0.5590913667877504</v>
      </c>
      <c r="X52" s="18">
        <f t="shared" si="60"/>
        <v>0.46393274737888329</v>
      </c>
      <c r="Y52" s="18">
        <f t="shared" si="60"/>
        <v>0.58763895261041066</v>
      </c>
      <c r="Z52" s="18">
        <f t="shared" si="60"/>
        <v>0.56860722872863723</v>
      </c>
      <c r="AA52" s="18">
        <f t="shared" si="60"/>
        <v>1.1205272213000663</v>
      </c>
      <c r="AB52" s="18">
        <f t="shared" si="60"/>
        <v>0.66376584813750439</v>
      </c>
      <c r="AC52" s="18">
        <f t="shared" si="60"/>
        <v>1.1776223929453866</v>
      </c>
      <c r="AD52" s="18">
        <f t="shared" si="60"/>
        <v>1.3584237698222341</v>
      </c>
      <c r="AE52" s="18">
        <f t="shared" si="60"/>
        <v>1.1014954974182929</v>
      </c>
      <c r="AF52" s="18">
        <f t="shared" si="60"/>
        <v>1.634383766107949</v>
      </c>
      <c r="AG52" s="18">
        <f t="shared" si="60"/>
        <v>1.634383766107949</v>
      </c>
      <c r="AH52" s="18">
        <f t="shared" si="60"/>
        <v>1.7295423855168162</v>
      </c>
      <c r="AI52" s="18">
        <f t="shared" si="60"/>
        <v>1.3489079078813475</v>
      </c>
      <c r="AJ52" s="18">
        <f t="shared" si="60"/>
        <v>0.76844032948725804</v>
      </c>
      <c r="AK52" s="18">
        <f t="shared" si="60"/>
        <v>-0.45910586088712807</v>
      </c>
      <c r="AL52" s="18">
        <f t="shared" si="60"/>
        <v>-1.020541715399444</v>
      </c>
      <c r="AM52" s="18">
        <f t="shared" si="60"/>
        <v>-1.705683775143287</v>
      </c>
      <c r="AN52" s="18">
        <f t="shared" si="60"/>
        <v>-1.8960010139610211</v>
      </c>
      <c r="AO52" s="18">
        <f t="shared" si="60"/>
        <v>-2.3908258348871305</v>
      </c>
      <c r="AP52" s="18">
        <f t="shared" si="60"/>
        <v>-2.0577706669560953</v>
      </c>
      <c r="AQ52" s="18">
        <f t="shared" si="60"/>
        <v>-2.2576037677147167</v>
      </c>
      <c r="AR52" s="18">
        <f t="shared" si="60"/>
        <v>-1.5914934318526468</v>
      </c>
      <c r="AS52" s="18">
        <f t="shared" si="60"/>
        <v>-1.353596883330479</v>
      </c>
      <c r="AT52" s="18">
        <f t="shared" si="60"/>
        <v>-1.3155334355669321</v>
      </c>
      <c r="AU52" s="18">
        <f t="shared" si="60"/>
        <v>-2.0101913572516619</v>
      </c>
      <c r="AV52" s="18">
        <f t="shared" si="60"/>
        <v>-1.8198741184339278</v>
      </c>
      <c r="AW52" s="18">
        <f t="shared" si="60"/>
        <v>-1.0586051631629907</v>
      </c>
      <c r="AX52" s="18">
        <f t="shared" si="60"/>
        <v>-1.3440810213895922</v>
      </c>
      <c r="AY52" s="18">
        <f t="shared" ref="AY52:CG52" si="61">-(AY12-$CJ$12)/$CL$12</f>
        <v>-0.86828792434525648</v>
      </c>
      <c r="AZ52" s="18">
        <f t="shared" si="61"/>
        <v>-0.96344654375412353</v>
      </c>
      <c r="BA52" s="18">
        <f t="shared" si="61"/>
        <v>-0.20217758848318657</v>
      </c>
      <c r="BB52" s="18">
        <f t="shared" si="61"/>
        <v>-0.77312930493638932</v>
      </c>
      <c r="BC52" s="18">
        <f t="shared" si="61"/>
        <v>-0.29733620789205373</v>
      </c>
      <c r="BD52" s="18">
        <f t="shared" si="61"/>
        <v>-0.10701896907431946</v>
      </c>
      <c r="BE52" s="18">
        <f t="shared" si="61"/>
        <v>0.17845688915228192</v>
      </c>
      <c r="BF52" s="18">
        <f t="shared" si="61"/>
        <v>-0.10701896907431946</v>
      </c>
      <c r="BG52" s="18">
        <f t="shared" si="61"/>
        <v>-1.186034966545233E-2</v>
      </c>
      <c r="BH52" s="18">
        <f t="shared" si="61"/>
        <v>0.17845688915228192</v>
      </c>
      <c r="BI52" s="18">
        <f t="shared" si="61"/>
        <v>-0.10701896907431946</v>
      </c>
      <c r="BJ52" s="18">
        <f t="shared" si="61"/>
        <v>-1.186034966545233E-2</v>
      </c>
      <c r="BK52" s="18">
        <f t="shared" si="61"/>
        <v>-0.10701896907431946</v>
      </c>
      <c r="BL52" s="18">
        <f t="shared" si="61"/>
        <v>-0.10701896907431946</v>
      </c>
      <c r="BM52" s="18">
        <f t="shared" si="61"/>
        <v>-1.186034966545233E-2</v>
      </c>
      <c r="BN52" s="18">
        <f t="shared" si="61"/>
        <v>-0.29733620789205373</v>
      </c>
      <c r="BO52" s="18">
        <f t="shared" si="61"/>
        <v>8.3298269743414796E-2</v>
      </c>
      <c r="BP52" s="18">
        <f t="shared" si="61"/>
        <v>8.3298269743414796E-2</v>
      </c>
      <c r="BQ52" s="18">
        <f t="shared" si="61"/>
        <v>0.36877412797001619</v>
      </c>
      <c r="BR52" s="18">
        <f t="shared" si="61"/>
        <v>0.17845688915228192</v>
      </c>
      <c r="BS52" s="18">
        <f t="shared" si="61"/>
        <v>-5.9439659369885892E-2</v>
      </c>
      <c r="BT52" s="18">
        <f t="shared" si="61"/>
        <v>0.37828998991090301</v>
      </c>
      <c r="BU52" s="18">
        <f t="shared" si="61"/>
        <v>0.41635343767444971</v>
      </c>
      <c r="BV52" s="18">
        <f t="shared" si="61"/>
        <v>0.64473412425573073</v>
      </c>
      <c r="BW52" s="18">
        <f t="shared" si="61"/>
        <v>0.52102791902420376</v>
      </c>
      <c r="BX52" s="18">
        <f t="shared" si="61"/>
        <v>0.73037688172371129</v>
      </c>
      <c r="BY52" s="18">
        <f t="shared" si="61"/>
        <v>0.80650377725080502</v>
      </c>
      <c r="BZ52" s="18">
        <f t="shared" si="61"/>
        <v>0.90166239665967218</v>
      </c>
      <c r="CA52" s="18">
        <f t="shared" si="61"/>
        <v>1.0824637735365197</v>
      </c>
      <c r="CB52" s="18">
        <f t="shared" si="61"/>
        <v>0.91117825860055868</v>
      </c>
      <c r="CC52" s="18">
        <f t="shared" si="61"/>
        <v>0.88263067277789853</v>
      </c>
      <c r="CD52" s="18">
        <f t="shared" si="61"/>
        <v>0.88263067277789853</v>
      </c>
      <c r="CE52" s="18">
        <f t="shared" si="61"/>
        <v>0.66376584813750439</v>
      </c>
      <c r="CF52" s="18">
        <f t="shared" si="61"/>
        <v>0.53054378096509025</v>
      </c>
      <c r="CG52" s="18">
        <f t="shared" si="61"/>
        <v>3.5718960038981236E-2</v>
      </c>
      <c r="CH52" s="56">
        <f>-(CH12-$CJ$12)/$CL$12</f>
        <v>0.57812309066952372</v>
      </c>
      <c r="CI52" s="56">
        <f>-(CI12-$CJ$12)/$CL$12</f>
        <v>2.6203098098094384E-2</v>
      </c>
      <c r="CJ52" s="60"/>
      <c r="CK52" s="50"/>
      <c r="CL52" s="50"/>
    </row>
    <row r="53" spans="2:90" s="24" customFormat="1" x14ac:dyDescent="0.25">
      <c r="B53" s="13" t="s">
        <v>19</v>
      </c>
      <c r="C53" s="25">
        <f t="shared" ref="C53:AH53" si="62">(C13-$CJ$13)/$CL$13</f>
        <v>-1.8426124233191421</v>
      </c>
      <c r="D53" s="25">
        <f t="shared" si="62"/>
        <v>-1.0149131844091628</v>
      </c>
      <c r="E53" s="25">
        <f t="shared" si="62"/>
        <v>-0.88475080409670537</v>
      </c>
      <c r="F53" s="25">
        <f t="shared" si="62"/>
        <v>0.14319825067859007</v>
      </c>
      <c r="G53" s="25">
        <f t="shared" si="62"/>
        <v>1.3035870366133927E-2</v>
      </c>
      <c r="H53" s="25">
        <f t="shared" si="62"/>
        <v>-0.34407630126034872</v>
      </c>
      <c r="I53" s="25">
        <f t="shared" si="62"/>
        <v>0.34011056961281777</v>
      </c>
      <c r="J53" s="25">
        <f t="shared" si="62"/>
        <v>4.6410839677019713E-2</v>
      </c>
      <c r="K53" s="25">
        <f t="shared" si="62"/>
        <v>0.65717277806623919</v>
      </c>
      <c r="L53" s="25">
        <f t="shared" si="62"/>
        <v>0.2132856862314515</v>
      </c>
      <c r="M53" s="25">
        <f t="shared" si="62"/>
        <v>0.36681054506152672</v>
      </c>
      <c r="N53" s="25">
        <f t="shared" si="62"/>
        <v>0.50031042230507417</v>
      </c>
      <c r="O53" s="25">
        <f t="shared" si="62"/>
        <v>0.84407260620720159</v>
      </c>
      <c r="P53" s="25">
        <f t="shared" si="62"/>
        <v>0.86076009086264382</v>
      </c>
      <c r="Q53" s="25">
        <f t="shared" si="62"/>
        <v>0.79734764917196066</v>
      </c>
      <c r="R53" s="25">
        <f t="shared" si="62"/>
        <v>0.80068514610305053</v>
      </c>
      <c r="S53" s="25">
        <f t="shared" si="62"/>
        <v>0.84073510927611173</v>
      </c>
      <c r="T53" s="25">
        <f t="shared" si="62"/>
        <v>0.93418502334659503</v>
      </c>
      <c r="U53" s="25">
        <f t="shared" si="62"/>
        <v>0.87077258165591054</v>
      </c>
      <c r="V53" s="25">
        <f t="shared" si="62"/>
        <v>0.73059771055018907</v>
      </c>
      <c r="W53" s="25">
        <f t="shared" si="62"/>
        <v>0.80736013996522737</v>
      </c>
      <c r="X53" s="25">
        <f t="shared" si="62"/>
        <v>0.93084752641550661</v>
      </c>
      <c r="Y53" s="25">
        <f t="shared" si="62"/>
        <v>1.0409849251414307</v>
      </c>
      <c r="Z53" s="25">
        <f t="shared" si="62"/>
        <v>1.1577973177295331</v>
      </c>
      <c r="AA53" s="25">
        <f t="shared" si="62"/>
        <v>1.1077348637632038</v>
      </c>
      <c r="AB53" s="25">
        <f t="shared" si="62"/>
        <v>1.1644723115917099</v>
      </c>
      <c r="AC53" s="25">
        <f t="shared" si="62"/>
        <v>1.4681845323207763</v>
      </c>
      <c r="AD53" s="25">
        <f t="shared" si="62"/>
        <v>1.4915470108383939</v>
      </c>
      <c r="AE53" s="25">
        <f t="shared" si="62"/>
        <v>1.6517468635306503</v>
      </c>
      <c r="AF53" s="25">
        <f t="shared" si="62"/>
        <v>1.321334667352875</v>
      </c>
      <c r="AG53" s="25">
        <f t="shared" si="62"/>
        <v>1.0943848760388486</v>
      </c>
      <c r="AH53" s="25">
        <f t="shared" si="62"/>
        <v>0.62046031182426498</v>
      </c>
      <c r="AI53" s="25">
        <f t="shared" ref="AI53:BN53" si="63">(AI13-$CJ$13)/$CL$13</f>
        <v>0.17657321998947587</v>
      </c>
      <c r="AJ53" s="25">
        <f t="shared" si="63"/>
        <v>-0.64445102505832508</v>
      </c>
      <c r="AK53" s="25">
        <f t="shared" si="63"/>
        <v>-1.0182506813402514</v>
      </c>
      <c r="AL53" s="25">
        <f t="shared" si="63"/>
        <v>-1.979449797493775</v>
      </c>
      <c r="AM53" s="25">
        <f t="shared" si="63"/>
        <v>-3.4713109256903918</v>
      </c>
      <c r="AN53" s="25">
        <f t="shared" si="63"/>
        <v>-3.1308862387193512</v>
      </c>
      <c r="AO53" s="25">
        <f t="shared" si="63"/>
        <v>-3.1008487663395541</v>
      </c>
      <c r="AP53" s="25">
        <f t="shared" si="63"/>
        <v>-2.5935492328140817</v>
      </c>
      <c r="AQ53" s="25">
        <f t="shared" si="63"/>
        <v>-1.7491625092486602</v>
      </c>
      <c r="AR53" s="25">
        <f t="shared" si="63"/>
        <v>-0.76126341764642891</v>
      </c>
      <c r="AS53" s="25">
        <f t="shared" si="63"/>
        <v>-0.39413875522667813</v>
      </c>
      <c r="AT53" s="25">
        <f t="shared" si="63"/>
        <v>-6.706405597999282E-2</v>
      </c>
      <c r="AU53" s="25">
        <f t="shared" si="63"/>
        <v>-3.3689086669105611E-2</v>
      </c>
      <c r="AV53" s="25">
        <f t="shared" si="63"/>
        <v>-1.366410508257499E-2</v>
      </c>
      <c r="AW53" s="25">
        <f t="shared" si="63"/>
        <v>2.6385858090487671E-2</v>
      </c>
      <c r="AX53" s="25">
        <f t="shared" si="63"/>
        <v>-3.6516142893096796E-3</v>
      </c>
      <c r="AY53" s="25">
        <f t="shared" si="63"/>
        <v>0.19326070464491946</v>
      </c>
      <c r="AZ53" s="25">
        <f t="shared" si="63"/>
        <v>2.9723355021577531E-2</v>
      </c>
      <c r="BA53" s="25">
        <f t="shared" si="63"/>
        <v>-2.7014092806928736E-2</v>
      </c>
      <c r="BB53" s="25">
        <f t="shared" si="63"/>
        <v>0.10648578443661584</v>
      </c>
      <c r="BC53" s="25">
        <f t="shared" si="63"/>
        <v>0.31007309723302046</v>
      </c>
      <c r="BD53" s="25">
        <f t="shared" si="63"/>
        <v>7.9785808987906923E-2</v>
      </c>
      <c r="BE53" s="25">
        <f t="shared" si="63"/>
        <v>-2.0339098944751863E-2</v>
      </c>
      <c r="BF53" s="25">
        <f t="shared" si="63"/>
        <v>9.6473293643349112E-2</v>
      </c>
      <c r="BG53" s="25">
        <f t="shared" si="63"/>
        <v>0.35012306040608454</v>
      </c>
      <c r="BH53" s="25">
        <f t="shared" si="63"/>
        <v>0.14319825067859007</v>
      </c>
      <c r="BI53" s="25">
        <f t="shared" si="63"/>
        <v>-3.6516142893096796E-3</v>
      </c>
      <c r="BJ53" s="25">
        <f t="shared" si="63"/>
        <v>-6.9891112203966932E-3</v>
      </c>
      <c r="BK53" s="25">
        <f t="shared" si="63"/>
        <v>-0.15717647311938629</v>
      </c>
      <c r="BL53" s="25">
        <f t="shared" si="63"/>
        <v>-8.7089037566524863E-2</v>
      </c>
      <c r="BM53" s="25">
        <f t="shared" si="63"/>
        <v>-6.706405597999282E-2</v>
      </c>
      <c r="BN53" s="25">
        <f t="shared" si="63"/>
        <v>-0.10043902529087861</v>
      </c>
      <c r="BO53" s="25">
        <f t="shared" ref="BO53:CG53" si="64">(BO13-$CJ$13)/$CL$13</f>
        <v>6.3608765039570529E-3</v>
      </c>
      <c r="BP53" s="25">
        <f t="shared" si="64"/>
        <v>0.12984826295423632</v>
      </c>
      <c r="BQ53" s="25">
        <f t="shared" si="64"/>
        <v>0.12317326909205945</v>
      </c>
      <c r="BR53" s="25">
        <f t="shared" si="64"/>
        <v>9.3135796712260674E-2</v>
      </c>
      <c r="BS53" s="25">
        <f t="shared" si="64"/>
        <v>0.15988573533403225</v>
      </c>
      <c r="BT53" s="25">
        <f t="shared" si="64"/>
        <v>0.2967231095086667</v>
      </c>
      <c r="BU53" s="25">
        <f t="shared" si="64"/>
        <v>0.33677307268173079</v>
      </c>
      <c r="BV53" s="25">
        <f t="shared" si="64"/>
        <v>0.48696043458071897</v>
      </c>
      <c r="BW53" s="25">
        <f t="shared" si="64"/>
        <v>0.47361044685636239</v>
      </c>
      <c r="BX53" s="25">
        <f t="shared" si="64"/>
        <v>0.24332315861124887</v>
      </c>
      <c r="BY53" s="25">
        <f t="shared" si="64"/>
        <v>0.36681054506152955</v>
      </c>
      <c r="BZ53" s="25">
        <f t="shared" si="64"/>
        <v>0.41353550209676909</v>
      </c>
      <c r="CA53" s="25">
        <f t="shared" si="64"/>
        <v>0.32676058188846402</v>
      </c>
      <c r="CB53" s="25">
        <f t="shared" si="64"/>
        <v>0.14319825067859007</v>
      </c>
      <c r="CC53" s="25">
        <f t="shared" si="64"/>
        <v>0.11983577216096959</v>
      </c>
      <c r="CD53" s="25">
        <f t="shared" si="64"/>
        <v>6.643582126355034E-2</v>
      </c>
      <c r="CE53" s="25">
        <f t="shared" si="64"/>
        <v>5.6423330470286449E-2</v>
      </c>
      <c r="CF53" s="25">
        <f t="shared" si="64"/>
        <v>-1.8626374049056742</v>
      </c>
      <c r="CG53" s="25">
        <f t="shared" si="64"/>
        <v>-0.8079883746816684</v>
      </c>
      <c r="CH53" s="56">
        <f>(CH13-$CJ$13)/$CL$13</f>
        <v>-0.87473831330344143</v>
      </c>
      <c r="CI53" s="56">
        <f>(CI13-$CJ$13)/$CL$13</f>
        <v>-1.1083630984796449</v>
      </c>
      <c r="CJ53" s="61"/>
      <c r="CK53" s="51"/>
      <c r="CL53" s="51"/>
    </row>
    <row r="54" spans="2:90" x14ac:dyDescent="0.25">
      <c r="B54" s="8" t="s">
        <v>152</v>
      </c>
      <c r="C54" s="25">
        <f t="shared" ref="C54:AH54" si="65">(C14-$CJ$14)/$CL$14</f>
        <v>-1.7109224077914498</v>
      </c>
      <c r="D54" s="25">
        <f t="shared" si="65"/>
        <v>-1.7000244406669238</v>
      </c>
      <c r="E54" s="25">
        <f t="shared" si="65"/>
        <v>-1.68360602790063</v>
      </c>
      <c r="F54" s="25">
        <f t="shared" si="65"/>
        <v>-1.6600771382235795</v>
      </c>
      <c r="G54" s="25">
        <f t="shared" si="65"/>
        <v>-1.6379596246167547</v>
      </c>
      <c r="H54" s="25">
        <f t="shared" si="65"/>
        <v>-1.6171998905205265</v>
      </c>
      <c r="I54" s="25">
        <f t="shared" si="65"/>
        <v>-1.5940997733205069</v>
      </c>
      <c r="J54" s="25">
        <f t="shared" si="65"/>
        <v>-1.5455591558166755</v>
      </c>
      <c r="K54" s="25">
        <f t="shared" si="65"/>
        <v>-1.5253889838763646</v>
      </c>
      <c r="L54" s="25">
        <f t="shared" si="65"/>
        <v>-1.5049686946577854</v>
      </c>
      <c r="M54" s="25">
        <f t="shared" si="65"/>
        <v>-1.4668972718014499</v>
      </c>
      <c r="N54" s="25">
        <f t="shared" si="65"/>
        <v>-1.4197858958877203</v>
      </c>
      <c r="O54" s="25">
        <f t="shared" si="65"/>
        <v>-1.3860557943613188</v>
      </c>
      <c r="P54" s="25">
        <f t="shared" si="65"/>
        <v>-1.3450008296856455</v>
      </c>
      <c r="Q54" s="25">
        <f t="shared" si="65"/>
        <v>-1.295513339628372</v>
      </c>
      <c r="R54" s="25">
        <f t="shared" si="65"/>
        <v>-1.2435961388679253</v>
      </c>
      <c r="S54" s="25">
        <f t="shared" si="65"/>
        <v>-1.184068226640187</v>
      </c>
      <c r="T54" s="25">
        <f t="shared" si="65"/>
        <v>-1.1117128711412851</v>
      </c>
      <c r="U54" s="25">
        <f t="shared" si="65"/>
        <v>-1.0276556001234252</v>
      </c>
      <c r="V54" s="25">
        <f t="shared" si="65"/>
        <v>-0.93997162857068173</v>
      </c>
      <c r="W54" s="25">
        <f t="shared" si="65"/>
        <v>-0.83481517857894461</v>
      </c>
      <c r="X54" s="25">
        <f t="shared" si="65"/>
        <v>-0.69085481941594429</v>
      </c>
      <c r="Y54" s="25">
        <f t="shared" si="65"/>
        <v>-0.52915399901580584</v>
      </c>
      <c r="Z54" s="25">
        <f t="shared" si="65"/>
        <v>-0.32920310056056912</v>
      </c>
      <c r="AA54" s="25">
        <f t="shared" si="65"/>
        <v>-0.15967718245462365</v>
      </c>
      <c r="AB54" s="25">
        <f t="shared" si="65"/>
        <v>2.317641347902083E-2</v>
      </c>
      <c r="AC54" s="25">
        <f t="shared" si="65"/>
        <v>0.28020764793894698</v>
      </c>
      <c r="AD54" s="25">
        <f t="shared" si="65"/>
        <v>0.58165256481128524</v>
      </c>
      <c r="AE54" s="25">
        <f t="shared" si="65"/>
        <v>0.84711632465281161</v>
      </c>
      <c r="AF54" s="25">
        <f t="shared" si="65"/>
        <v>1.0981268789144341</v>
      </c>
      <c r="AG54" s="25">
        <f t="shared" si="65"/>
        <v>1.2638653068066099</v>
      </c>
      <c r="AH54" s="25">
        <f t="shared" si="65"/>
        <v>1.4275670654328907</v>
      </c>
      <c r="AI54" s="25">
        <f t="shared" ref="AI54:BN54" si="66">(AI14-$CJ$14)/$CL$14</f>
        <v>1.5418170650416505</v>
      </c>
      <c r="AJ54" s="25">
        <f t="shared" si="66"/>
        <v>1.6964967361304137</v>
      </c>
      <c r="AK54" s="25">
        <f t="shared" si="66"/>
        <v>1.8199117474357016</v>
      </c>
      <c r="AL54" s="25">
        <f t="shared" si="66"/>
        <v>1.8157669468244064</v>
      </c>
      <c r="AM54" s="25">
        <f t="shared" si="66"/>
        <v>1.7625276975931157</v>
      </c>
      <c r="AN54" s="25">
        <f t="shared" si="66"/>
        <v>1.6882607314674527</v>
      </c>
      <c r="AO54" s="25">
        <f t="shared" si="66"/>
        <v>1.6386124517312923</v>
      </c>
      <c r="AP54" s="25">
        <f t="shared" si="66"/>
        <v>1.5456045552554203</v>
      </c>
      <c r="AQ54" s="25">
        <f t="shared" si="66"/>
        <v>1.469944078579408</v>
      </c>
      <c r="AR54" s="25">
        <f t="shared" si="66"/>
        <v>1.1936002171332321</v>
      </c>
      <c r="AS54" s="25">
        <f t="shared" si="66"/>
        <v>1.1470962688952961</v>
      </c>
      <c r="AT54" s="25">
        <f t="shared" si="66"/>
        <v>1.0367945491791921</v>
      </c>
      <c r="AU54" s="25">
        <f t="shared" si="66"/>
        <v>0.96420694192189893</v>
      </c>
      <c r="AV54" s="25">
        <f t="shared" si="66"/>
        <v>0.91130713756825732</v>
      </c>
      <c r="AW54" s="25">
        <f t="shared" si="66"/>
        <v>0.89885487021449562</v>
      </c>
      <c r="AX54" s="25">
        <f t="shared" si="66"/>
        <v>0.8127966609704933</v>
      </c>
      <c r="AY54" s="25">
        <f t="shared" si="66"/>
        <v>0.65425803758845513</v>
      </c>
      <c r="AZ54" s="25">
        <f t="shared" si="66"/>
        <v>0.56675272123447407</v>
      </c>
      <c r="BA54" s="25">
        <f t="shared" si="66"/>
        <v>0.55780209577646234</v>
      </c>
      <c r="BB54" s="25">
        <f t="shared" si="66"/>
        <v>0.49550502796790158</v>
      </c>
      <c r="BC54" s="25">
        <f t="shared" si="66"/>
        <v>0.45511108752765012</v>
      </c>
      <c r="BD54" s="25">
        <f t="shared" si="66"/>
        <v>0.39449337858745914</v>
      </c>
      <c r="BE54" s="25">
        <f t="shared" si="66"/>
        <v>0.36038810114365583</v>
      </c>
      <c r="BF54" s="25">
        <f t="shared" si="66"/>
        <v>0.32785498944896468</v>
      </c>
      <c r="BG54" s="25">
        <f t="shared" si="66"/>
        <v>0.22734357462505805</v>
      </c>
      <c r="BH54" s="25">
        <f t="shared" si="66"/>
        <v>0.19432809389370712</v>
      </c>
      <c r="BI54" s="25">
        <f t="shared" si="66"/>
        <v>0.19086218303771041</v>
      </c>
      <c r="BJ54" s="25">
        <f t="shared" si="66"/>
        <v>0.13335307455599071</v>
      </c>
      <c r="BK54" s="25">
        <f t="shared" si="66"/>
        <v>0.11995393464878668</v>
      </c>
      <c r="BL54" s="25">
        <f t="shared" si="66"/>
        <v>0.10482183931358412</v>
      </c>
      <c r="BM54" s="25">
        <f t="shared" si="66"/>
        <v>0.1010164835799383</v>
      </c>
      <c r="BN54" s="25">
        <f t="shared" si="66"/>
        <v>6.5249712787641523E-2</v>
      </c>
      <c r="BO54" s="25">
        <f t="shared" ref="BO54:CG54" si="67">(BO14-$CJ$14)/$CL$14</f>
        <v>3.5646546352658917E-2</v>
      </c>
      <c r="BP54" s="25">
        <f t="shared" si="67"/>
        <v>6.955530307782315E-2</v>
      </c>
      <c r="BQ54" s="25">
        <f t="shared" si="67"/>
        <v>7.6576452389197941E-2</v>
      </c>
      <c r="BR54" s="25">
        <f t="shared" si="67"/>
        <v>7.4789900401570727E-2</v>
      </c>
      <c r="BS54" s="25">
        <f t="shared" si="67"/>
        <v>7.9345607970020104E-2</v>
      </c>
      <c r="BT54" s="25">
        <f t="shared" si="67"/>
        <v>6.7840213169701291E-2</v>
      </c>
      <c r="BU54" s="25">
        <f t="shared" si="67"/>
        <v>2.4802175787761654E-2</v>
      </c>
      <c r="BV54" s="25">
        <f t="shared" si="67"/>
        <v>1.3082394748927121E-2</v>
      </c>
      <c r="BW54" s="25">
        <f t="shared" si="67"/>
        <v>4.5426762480692082E-3</v>
      </c>
      <c r="BX54" s="25">
        <f t="shared" si="67"/>
        <v>-9.9998569312161785E-3</v>
      </c>
      <c r="BY54" s="25">
        <f t="shared" si="67"/>
        <v>-0.10066737030329685</v>
      </c>
      <c r="BZ54" s="25">
        <f t="shared" si="67"/>
        <v>-0.11563867595961302</v>
      </c>
      <c r="CA54" s="25">
        <f t="shared" si="67"/>
        <v>-0.11374493085272813</v>
      </c>
      <c r="CB54" s="25">
        <f t="shared" si="67"/>
        <v>-0.10908203016502105</v>
      </c>
      <c r="CC54" s="25">
        <f t="shared" si="67"/>
        <v>-9.8434180318762846E-2</v>
      </c>
      <c r="CD54" s="25">
        <f t="shared" si="67"/>
        <v>-0.15599688536011153</v>
      </c>
      <c r="CE54" s="25">
        <f>(CE14-$CJ$14)/$CL$14</f>
        <v>-0.17679235049609215</v>
      </c>
      <c r="CF54" s="25">
        <f t="shared" si="67"/>
        <v>-0.20133957480608988</v>
      </c>
      <c r="CG54" s="25">
        <f t="shared" si="67"/>
        <v>-0.19978527457685441</v>
      </c>
      <c r="CH54" s="56">
        <f>(CH14-$CJ$14)/$CL$14</f>
        <v>-0.22749469590495242</v>
      </c>
      <c r="CI54" s="56">
        <f>(CI14-$CJ$14)/$CL$14</f>
        <v>-0.20784262404105316</v>
      </c>
      <c r="CJ54" s="61"/>
      <c r="CK54" s="51"/>
      <c r="CL54" s="51"/>
    </row>
    <row r="55" spans="2:90" x14ac:dyDescent="0.25">
      <c r="B55" s="8" t="s">
        <v>131</v>
      </c>
      <c r="C55" s="18">
        <f t="shared" ref="C55:AH55" si="68">-(C15-$CJ$15)/$CL$15</f>
        <v>-0.16725146357540094</v>
      </c>
      <c r="D55" s="18">
        <f t="shared" si="68"/>
        <v>0.31066743929192414</v>
      </c>
      <c r="E55" s="18">
        <f t="shared" si="68"/>
        <v>0.54432133295489726</v>
      </c>
      <c r="F55" s="18">
        <f t="shared" si="68"/>
        <v>0.94929840790160669</v>
      </c>
      <c r="G55" s="18">
        <f t="shared" si="68"/>
        <v>0.23326940807998597</v>
      </c>
      <c r="H55" s="18">
        <f t="shared" si="68"/>
        <v>0.29373788498267195</v>
      </c>
      <c r="I55" s="18">
        <f t="shared" si="68"/>
        <v>0.85062209616755369</v>
      </c>
      <c r="J55" s="18">
        <f t="shared" si="68"/>
        <v>1.2021208609503298</v>
      </c>
      <c r="K55" s="18">
        <f t="shared" si="68"/>
        <v>0.33412611908085138</v>
      </c>
      <c r="L55" s="18">
        <f t="shared" si="68"/>
        <v>0.66024278197701425</v>
      </c>
      <c r="M55" s="18">
        <f t="shared" si="68"/>
        <v>0.69160558662611638</v>
      </c>
      <c r="N55" s="18">
        <f t="shared" si="68"/>
        <v>1.1698067070298583</v>
      </c>
      <c r="O55" s="18">
        <f t="shared" si="68"/>
        <v>0.64415811627857944</v>
      </c>
      <c r="P55" s="18">
        <f t="shared" si="68"/>
        <v>0.81800983017752726</v>
      </c>
      <c r="Q55" s="18">
        <f t="shared" si="68"/>
        <v>1.1785517368036353</v>
      </c>
      <c r="R55" s="18">
        <f t="shared" si="68"/>
        <v>1.2404399563915225</v>
      </c>
      <c r="S55" s="18">
        <f t="shared" si="68"/>
        <v>0.90124385846894517</v>
      </c>
      <c r="T55" s="18">
        <f t="shared" si="68"/>
        <v>1.3685683336682442</v>
      </c>
      <c r="U55" s="18">
        <f t="shared" si="68"/>
        <v>1.1481159953825091</v>
      </c>
      <c r="V55" s="18">
        <f t="shared" si="68"/>
        <v>1.3838483841612168</v>
      </c>
      <c r="W55" s="18">
        <f t="shared" si="68"/>
        <v>0.72591234553329143</v>
      </c>
      <c r="X55" s="18">
        <f t="shared" si="68"/>
        <v>0.93329231043974759</v>
      </c>
      <c r="Y55" s="18">
        <f t="shared" si="68"/>
        <v>1.013278181544369</v>
      </c>
      <c r="Z55" s="18">
        <f t="shared" si="68"/>
        <v>1.6257980864525488</v>
      </c>
      <c r="AA55" s="18">
        <f t="shared" si="68"/>
        <v>1.5683047736323967</v>
      </c>
      <c r="AB55" s="18">
        <f t="shared" si="68"/>
        <v>1.7199887926378516</v>
      </c>
      <c r="AC55" s="18">
        <f t="shared" si="68"/>
        <v>1.9663421915659947</v>
      </c>
      <c r="AD55" s="18">
        <f t="shared" si="68"/>
        <v>2.3568235341003954</v>
      </c>
      <c r="AE55" s="18">
        <f t="shared" si="68"/>
        <v>1.9225818518919415</v>
      </c>
      <c r="AF55" s="18">
        <f t="shared" si="68"/>
        <v>1.6819056224955782</v>
      </c>
      <c r="AG55" s="18">
        <f t="shared" si="68"/>
        <v>1.6547207240244355</v>
      </c>
      <c r="AH55" s="18">
        <f t="shared" si="68"/>
        <v>1.1488298867016824</v>
      </c>
      <c r="AI55" s="18">
        <f t="shared" ref="AI55:BN55" si="69">-(AI15-$CJ$15)/$CL$15</f>
        <v>0.96621623804371115</v>
      </c>
      <c r="AJ55" s="18">
        <f t="shared" si="69"/>
        <v>0.6906556182124941</v>
      </c>
      <c r="AK55" s="18">
        <f t="shared" si="69"/>
        <v>0.63841274789481983</v>
      </c>
      <c r="AL55" s="18">
        <f t="shared" si="69"/>
        <v>0.38485750453002837</v>
      </c>
      <c r="AM55" s="18">
        <f t="shared" si="69"/>
        <v>-0.40118048624650066</v>
      </c>
      <c r="AN55" s="18">
        <f t="shared" si="69"/>
        <v>-1.12832829175935</v>
      </c>
      <c r="AO55" s="18">
        <f t="shared" si="69"/>
        <v>-1.0222149298992695</v>
      </c>
      <c r="AP55" s="18">
        <f t="shared" si="69"/>
        <v>-1.2998575995153714</v>
      </c>
      <c r="AQ55" s="18">
        <f t="shared" si="69"/>
        <v>-0.95623643743294839</v>
      </c>
      <c r="AR55" s="18">
        <f t="shared" si="69"/>
        <v>-1.1249038921854682</v>
      </c>
      <c r="AS55" s="18">
        <f t="shared" si="69"/>
        <v>-0.64844847132123518</v>
      </c>
      <c r="AT55" s="18">
        <f t="shared" si="69"/>
        <v>-0.31725706237510626</v>
      </c>
      <c r="AU55" s="18">
        <f t="shared" si="69"/>
        <v>-0.58356414029792636</v>
      </c>
      <c r="AV55" s="18">
        <f t="shared" si="69"/>
        <v>-0.64752346708137221</v>
      </c>
      <c r="AW55" s="18">
        <f t="shared" si="69"/>
        <v>-1.8601922389719406E-2</v>
      </c>
      <c r="AX55" s="18">
        <f t="shared" si="69"/>
        <v>-0.20055462532611701</v>
      </c>
      <c r="AY55" s="18">
        <f t="shared" si="69"/>
        <v>2.1831589278312812E-2</v>
      </c>
      <c r="AZ55" s="18">
        <f t="shared" si="69"/>
        <v>-2.8220588512158775E-2</v>
      </c>
      <c r="BA55" s="18">
        <f t="shared" si="69"/>
        <v>-0.56151200176163907</v>
      </c>
      <c r="BB55" s="18">
        <f t="shared" si="69"/>
        <v>-0.75154012584575836</v>
      </c>
      <c r="BC55" s="18">
        <f t="shared" si="69"/>
        <v>-0.10800689783022932</v>
      </c>
      <c r="BD55" s="18">
        <f t="shared" si="69"/>
        <v>-0.47384439141364698</v>
      </c>
      <c r="BE55" s="18">
        <f t="shared" si="69"/>
        <v>-0.27722485937025104</v>
      </c>
      <c r="BF55" s="18">
        <f t="shared" si="69"/>
        <v>-0.86355811873273369</v>
      </c>
      <c r="BG55" s="18">
        <f t="shared" si="69"/>
        <v>-0.40034482812602457</v>
      </c>
      <c r="BH55" s="18">
        <f t="shared" si="69"/>
        <v>-0.56716270390171142</v>
      </c>
      <c r="BI55" s="18">
        <f t="shared" si="69"/>
        <v>-0.50298171007781978</v>
      </c>
      <c r="BJ55" s="18">
        <f t="shared" si="69"/>
        <v>-0.77137185378576123</v>
      </c>
      <c r="BK55" s="18">
        <f t="shared" si="69"/>
        <v>-0.60046632519672838</v>
      </c>
      <c r="BL55" s="18">
        <f t="shared" si="69"/>
        <v>-0.76716449216974214</v>
      </c>
      <c r="BM55" s="18">
        <f t="shared" si="69"/>
        <v>-0.71602009815549617</v>
      </c>
      <c r="BN55" s="18">
        <f t="shared" si="69"/>
        <v>-1.2856328709148859</v>
      </c>
      <c r="BO55" s="18">
        <f t="shared" ref="BO55:CG55" si="70">-(BO15-$CJ$15)/$CL$15</f>
        <v>-1.064941866131023</v>
      </c>
      <c r="BP55" s="18">
        <f t="shared" si="70"/>
        <v>-1.0399838506961587</v>
      </c>
      <c r="BQ55" s="18">
        <f t="shared" si="70"/>
        <v>-1.1564426509799788</v>
      </c>
      <c r="BR55" s="18">
        <f t="shared" si="70"/>
        <v>-1.0784478779678741</v>
      </c>
      <c r="BS55" s="18">
        <f t="shared" si="70"/>
        <v>-0.84466723440815583</v>
      </c>
      <c r="BT55" s="18">
        <f t="shared" si="70"/>
        <v>-0.69608473642771818</v>
      </c>
      <c r="BU55" s="18">
        <f t="shared" si="70"/>
        <v>-0.41198070066661269</v>
      </c>
      <c r="BV55" s="18">
        <f t="shared" si="70"/>
        <v>-1.1891751519821299</v>
      </c>
      <c r="BW55" s="18">
        <f t="shared" si="70"/>
        <v>-1.0076060928595063</v>
      </c>
      <c r="BX55" s="18">
        <f t="shared" si="70"/>
        <v>-0.83609062257798861</v>
      </c>
      <c r="BY55" s="18">
        <f t="shared" si="70"/>
        <v>9.8332230033204404E-2</v>
      </c>
      <c r="BZ55" s="18">
        <f t="shared" si="70"/>
        <v>-0.81600864348716806</v>
      </c>
      <c r="CA55" s="18">
        <f t="shared" si="70"/>
        <v>-0.84739655691954707</v>
      </c>
      <c r="CB55" s="18">
        <f t="shared" si="70"/>
        <v>-0.41204252508821232</v>
      </c>
      <c r="CC55" s="18">
        <f t="shared" si="70"/>
        <v>-0.71330207311293004</v>
      </c>
      <c r="CD55" s="18">
        <f t="shared" si="70"/>
        <v>-0.96719847189630037</v>
      </c>
      <c r="CE55" s="18">
        <f t="shared" si="70"/>
        <v>-1.2264241712196275</v>
      </c>
      <c r="CF55" s="18">
        <f t="shared" si="70"/>
        <v>-1.4221081061773615</v>
      </c>
      <c r="CG55" s="18">
        <f t="shared" si="70"/>
        <v>-1.0892503681387378</v>
      </c>
      <c r="CH55" s="55">
        <f>-(CH15-$CJ$15)/$CL$15</f>
        <v>-1.4534037183722555</v>
      </c>
      <c r="CI55" s="55">
        <f>-(CI15-$CJ$15)/$CL$15</f>
        <v>-1.5773089910781202</v>
      </c>
      <c r="CJ55" s="59"/>
      <c r="CK55" s="50"/>
      <c r="CL55" s="50"/>
    </row>
    <row r="56" spans="2:90" x14ac:dyDescent="0.25">
      <c r="B56" s="8" t="s">
        <v>132</v>
      </c>
      <c r="C56" s="18">
        <f t="shared" ref="C56:AH56" si="71">-(C16-$CJ$16)/$CL$16</f>
        <v>-0.36220261896447786</v>
      </c>
      <c r="D56" s="18">
        <f t="shared" si="71"/>
        <v>-0.16764867088243107</v>
      </c>
      <c r="E56" s="18">
        <f t="shared" si="71"/>
        <v>-5.6311623178622212E-2</v>
      </c>
      <c r="F56" s="18">
        <f t="shared" si="71"/>
        <v>0.49208186898664019</v>
      </c>
      <c r="G56" s="18">
        <f t="shared" si="71"/>
        <v>-0.32673414538426471</v>
      </c>
      <c r="H56" s="18">
        <f t="shared" si="71"/>
        <v>-5.2841053574468513E-2</v>
      </c>
      <c r="I56" s="18">
        <f t="shared" si="71"/>
        <v>0.37158291791930653</v>
      </c>
      <c r="J56" s="18">
        <f t="shared" si="71"/>
        <v>1.2905259564835985</v>
      </c>
      <c r="K56" s="18">
        <f t="shared" si="71"/>
        <v>-0.2745387074069956</v>
      </c>
      <c r="L56" s="18">
        <f t="shared" si="71"/>
        <v>0.32923452815214099</v>
      </c>
      <c r="M56" s="18">
        <f t="shared" si="71"/>
        <v>0.30772544757684445</v>
      </c>
      <c r="N56" s="18">
        <f t="shared" si="71"/>
        <v>0.43716210920231402</v>
      </c>
      <c r="O56" s="18">
        <f t="shared" si="71"/>
        <v>-7.1459360267528112E-4</v>
      </c>
      <c r="P56" s="18">
        <f t="shared" si="71"/>
        <v>0.43864005640025455</v>
      </c>
      <c r="Q56" s="18">
        <f t="shared" si="71"/>
        <v>0.48440307747366357</v>
      </c>
      <c r="R56" s="18">
        <f t="shared" si="71"/>
        <v>0.57771648461533376</v>
      </c>
      <c r="S56" s="18">
        <f t="shared" si="71"/>
        <v>0.52223935762807983</v>
      </c>
      <c r="T56" s="18">
        <f t="shared" si="71"/>
        <v>1.6509159901460471</v>
      </c>
      <c r="U56" s="18">
        <f t="shared" si="71"/>
        <v>1.0183733654916642</v>
      </c>
      <c r="V56" s="18">
        <f t="shared" si="71"/>
        <v>0.67014326083009246</v>
      </c>
      <c r="W56" s="18">
        <f t="shared" si="71"/>
        <v>0.63513458753946139</v>
      </c>
      <c r="X56" s="18">
        <f t="shared" si="71"/>
        <v>0.74741263795321511</v>
      </c>
      <c r="Y56" s="18">
        <f t="shared" si="71"/>
        <v>0.9436724106846871</v>
      </c>
      <c r="Z56" s="18">
        <f t="shared" si="71"/>
        <v>1.2213201952378716</v>
      </c>
      <c r="AA56" s="18">
        <f t="shared" si="71"/>
        <v>1.2711834741098338</v>
      </c>
      <c r="AB56" s="18">
        <f t="shared" si="71"/>
        <v>1.6948600129585154</v>
      </c>
      <c r="AC56" s="18">
        <f t="shared" si="71"/>
        <v>2.3562930751092312</v>
      </c>
      <c r="AD56" s="18">
        <f t="shared" si="71"/>
        <v>2.7126628012958807</v>
      </c>
      <c r="AE56" s="18">
        <f t="shared" si="71"/>
        <v>2.222312584864699</v>
      </c>
      <c r="AF56" s="18">
        <f t="shared" si="71"/>
        <v>2.1214640595499792</v>
      </c>
      <c r="AG56" s="18">
        <f t="shared" si="71"/>
        <v>2.295389588963388</v>
      </c>
      <c r="AH56" s="18">
        <f t="shared" si="71"/>
        <v>1.6361591961786468</v>
      </c>
      <c r="AI56" s="18">
        <f t="shared" ref="AI56:BN56" si="72">-(AI16-$CJ$16)/$CL$16</f>
        <v>1.3873065774424129</v>
      </c>
      <c r="AJ56" s="18">
        <f t="shared" si="72"/>
        <v>1.2358586789507833</v>
      </c>
      <c r="AK56" s="18">
        <f t="shared" si="72"/>
        <v>0.92370950449204514</v>
      </c>
      <c r="AL56" s="18">
        <f t="shared" si="72"/>
        <v>0.36339530950426008</v>
      </c>
      <c r="AM56" s="18">
        <f t="shared" si="72"/>
        <v>-0.66094950644353212</v>
      </c>
      <c r="AN56" s="18">
        <f t="shared" si="72"/>
        <v>-2.2458240863898999</v>
      </c>
      <c r="AO56" s="18">
        <f t="shared" si="72"/>
        <v>-1.6443234273399485</v>
      </c>
      <c r="AP56" s="18">
        <f t="shared" si="72"/>
        <v>-1.8533253718823655</v>
      </c>
      <c r="AQ56" s="18">
        <f t="shared" si="72"/>
        <v>-1.4699502178731687</v>
      </c>
      <c r="AR56" s="18">
        <f t="shared" si="72"/>
        <v>-1.1714187425049687</v>
      </c>
      <c r="AS56" s="18">
        <f t="shared" si="72"/>
        <v>-0.3699360058560317</v>
      </c>
      <c r="AT56" s="18">
        <f t="shared" si="72"/>
        <v>-0.42926279796178729</v>
      </c>
      <c r="AU56" s="18">
        <f t="shared" si="72"/>
        <v>-0.48324121397681563</v>
      </c>
      <c r="AV56" s="18">
        <f t="shared" si="72"/>
        <v>-0.3042924882434021</v>
      </c>
      <c r="AW56" s="18">
        <f t="shared" si="72"/>
        <v>0.29073358107162567</v>
      </c>
      <c r="AX56" s="18">
        <f t="shared" si="72"/>
        <v>-0.30968335226930632</v>
      </c>
      <c r="AY56" s="18">
        <f t="shared" si="72"/>
        <v>7.9779467988523492E-2</v>
      </c>
      <c r="AZ56" s="18">
        <f t="shared" si="72"/>
        <v>-1.9998404296536345E-2</v>
      </c>
      <c r="BA56" s="18">
        <f t="shared" si="72"/>
        <v>-0.13306354263774831</v>
      </c>
      <c r="BB56" s="18">
        <f t="shared" si="72"/>
        <v>-0.42613192779754666</v>
      </c>
      <c r="BC56" s="18">
        <f t="shared" si="72"/>
        <v>-0.17578445494524753</v>
      </c>
      <c r="BD56" s="18">
        <f t="shared" si="72"/>
        <v>-0.37145402335689331</v>
      </c>
      <c r="BE56" s="18">
        <f t="shared" si="72"/>
        <v>-1.5411019560631871E-2</v>
      </c>
      <c r="BF56" s="18">
        <f t="shared" si="72"/>
        <v>-0.45141974412676272</v>
      </c>
      <c r="BG56" s="18">
        <f t="shared" si="72"/>
        <v>-0.18992741915512265</v>
      </c>
      <c r="BH56" s="18">
        <f t="shared" si="72"/>
        <v>-0.29097844391526184</v>
      </c>
      <c r="BI56" s="18">
        <f t="shared" si="72"/>
        <v>-0.25557317728164758</v>
      </c>
      <c r="BJ56" s="18">
        <f t="shared" si="72"/>
        <v>-0.83771550164550246</v>
      </c>
      <c r="BK56" s="18">
        <f t="shared" si="72"/>
        <v>-0.3004210233656685</v>
      </c>
      <c r="BL56" s="18">
        <f t="shared" si="72"/>
        <v>-0.35827181908382572</v>
      </c>
      <c r="BM56" s="18">
        <f t="shared" si="72"/>
        <v>-0.39418644024504923</v>
      </c>
      <c r="BN56" s="18">
        <f t="shared" si="72"/>
        <v>-1.0499548952343072</v>
      </c>
      <c r="BO56" s="18">
        <f t="shared" ref="BO56:CG56" si="73">-(BO16-$CJ$16)/$CL$16</f>
        <v>-0.93855556996945777</v>
      </c>
      <c r="BP56" s="18">
        <f t="shared" si="73"/>
        <v>-0.53279878601552166</v>
      </c>
      <c r="BQ56" s="18">
        <f t="shared" si="73"/>
        <v>-0.81861771975727204</v>
      </c>
      <c r="BR56" s="18">
        <f t="shared" si="73"/>
        <v>-0.98448153385902371</v>
      </c>
      <c r="BS56" s="18">
        <f t="shared" si="73"/>
        <v>-0.76828360328744871</v>
      </c>
      <c r="BT56" s="18">
        <f t="shared" si="73"/>
        <v>-0.43038320722749801</v>
      </c>
      <c r="BU56" s="18">
        <f t="shared" si="73"/>
        <v>-0.2709431590350726</v>
      </c>
      <c r="BV56" s="18">
        <f t="shared" si="73"/>
        <v>-1.6035565021543232</v>
      </c>
      <c r="BW56" s="18">
        <f t="shared" si="73"/>
        <v>-0.61843069283929819</v>
      </c>
      <c r="BX56" s="18">
        <f t="shared" si="73"/>
        <v>-0.82270689884938375</v>
      </c>
      <c r="BY56" s="18">
        <f t="shared" si="73"/>
        <v>0.1004865347076174</v>
      </c>
      <c r="BZ56" s="18">
        <f t="shared" si="73"/>
        <v>-0.977168800121474</v>
      </c>
      <c r="CA56" s="18">
        <f t="shared" si="73"/>
        <v>-0.60857148204784606</v>
      </c>
      <c r="CB56" s="18">
        <f t="shared" si="73"/>
        <v>-0.36754627612051943</v>
      </c>
      <c r="CC56" s="18">
        <f t="shared" si="73"/>
        <v>-0.22729139178300328</v>
      </c>
      <c r="CD56" s="18">
        <f t="shared" si="73"/>
        <v>-0.92507524660841145</v>
      </c>
      <c r="CE56" s="18">
        <f t="shared" si="73"/>
        <v>-0.75067216682092086</v>
      </c>
      <c r="CF56" s="18">
        <f t="shared" si="73"/>
        <v>-1.1033087669834869</v>
      </c>
      <c r="CG56" s="18">
        <f t="shared" si="73"/>
        <v>-0.52162336655995412</v>
      </c>
      <c r="CH56" s="55">
        <f>-(CH16-$CJ$16)/$CL$16</f>
        <v>-1.575683656124828</v>
      </c>
      <c r="CI56" s="55">
        <f>-(CI16-$CJ$16)/$CL$16</f>
        <v>-0.53068941296101246</v>
      </c>
      <c r="CJ56" s="18"/>
      <c r="CK56" s="50"/>
      <c r="CL56" s="50"/>
    </row>
    <row r="57" spans="2:90" x14ac:dyDescent="0.25">
      <c r="B57" s="8" t="s">
        <v>10</v>
      </c>
      <c r="C57" s="18">
        <f t="shared" ref="C57:AH57" si="74">(C17-$CJ$17)/$CL$17</f>
        <v>0.49967856400047783</v>
      </c>
      <c r="D57" s="18">
        <f t="shared" si="74"/>
        <v>0.3256577584553782</v>
      </c>
      <c r="E57" s="18">
        <f t="shared" si="74"/>
        <v>-0.2660129803979604</v>
      </c>
      <c r="F57" s="18">
        <f t="shared" si="74"/>
        <v>-0.31241852854332036</v>
      </c>
      <c r="G57" s="18">
        <f t="shared" si="74"/>
        <v>-0.64885875259717951</v>
      </c>
      <c r="H57" s="18">
        <f t="shared" si="74"/>
        <v>-0.41683101187038002</v>
      </c>
      <c r="I57" s="18">
        <f t="shared" si="74"/>
        <v>-0.12679633596188064</v>
      </c>
      <c r="J57" s="18">
        <f t="shared" si="74"/>
        <v>-0.1151949489255407</v>
      </c>
      <c r="K57" s="18">
        <f t="shared" si="74"/>
        <v>-0.25441159336162045</v>
      </c>
      <c r="L57" s="18">
        <f t="shared" si="74"/>
        <v>-0.30081714150698025</v>
      </c>
      <c r="M57" s="18">
        <f t="shared" si="74"/>
        <v>-0.39362823779770001</v>
      </c>
      <c r="N57" s="18">
        <f t="shared" si="74"/>
        <v>-0.23120881928894035</v>
      </c>
      <c r="O57" s="18">
        <f t="shared" si="74"/>
        <v>-2.2383852634821011E-2</v>
      </c>
      <c r="P57" s="18">
        <f t="shared" si="74"/>
        <v>0.20964388809197856</v>
      </c>
      <c r="Q57" s="18">
        <f t="shared" si="74"/>
        <v>0.24444804920099852</v>
      </c>
      <c r="R57" s="18">
        <f t="shared" si="74"/>
        <v>0.56928688621851775</v>
      </c>
      <c r="S57" s="18">
        <f t="shared" si="74"/>
        <v>0.62729382140021783</v>
      </c>
      <c r="T57" s="18">
        <f t="shared" si="74"/>
        <v>0.84772017509067721</v>
      </c>
      <c r="U57" s="18">
        <f t="shared" si="74"/>
        <v>0.998538206563097</v>
      </c>
      <c r="V57" s="18">
        <f t="shared" si="74"/>
        <v>0.94053127138139703</v>
      </c>
      <c r="W57" s="18">
        <f t="shared" si="74"/>
        <v>0.92892988434505708</v>
      </c>
      <c r="X57" s="18">
        <f t="shared" si="74"/>
        <v>0.84772017509067721</v>
      </c>
      <c r="Y57" s="18">
        <f t="shared" si="74"/>
        <v>0.87092294916335711</v>
      </c>
      <c r="Z57" s="18">
        <f t="shared" si="74"/>
        <v>0.84772017509067721</v>
      </c>
      <c r="AA57" s="18">
        <f t="shared" si="74"/>
        <v>0.74330769176361722</v>
      </c>
      <c r="AB57" s="18">
        <f t="shared" si="74"/>
        <v>0.59248966029119776</v>
      </c>
      <c r="AC57" s="18">
        <f t="shared" si="74"/>
        <v>0.54608411214583785</v>
      </c>
      <c r="AD57" s="18">
        <f t="shared" si="74"/>
        <v>0.76651046583629734</v>
      </c>
      <c r="AE57" s="18">
        <f t="shared" si="74"/>
        <v>1.4277895269076759</v>
      </c>
      <c r="AF57" s="18">
        <f t="shared" si="74"/>
        <v>1.7758311379978751</v>
      </c>
      <c r="AG57" s="18">
        <f t="shared" si="74"/>
        <v>2.2398866194514735</v>
      </c>
      <c r="AH57" s="18">
        <f t="shared" si="74"/>
        <v>2.5299212953599728</v>
      </c>
      <c r="AI57" s="18">
        <f t="shared" ref="AI57:BN57" si="75">(AI17-$CJ$17)/$CL$17</f>
        <v>2.6227323916506933</v>
      </c>
      <c r="AJ57" s="18">
        <f t="shared" si="75"/>
        <v>2.657536552759713</v>
      </c>
      <c r="AK57" s="18">
        <f t="shared" si="75"/>
        <v>2.3326977157421935</v>
      </c>
      <c r="AL57" s="18">
        <f t="shared" si="75"/>
        <v>1.7526283639251952</v>
      </c>
      <c r="AM57" s="18">
        <f t="shared" si="75"/>
        <v>1.4857964620893755</v>
      </c>
      <c r="AN57" s="18">
        <f t="shared" si="75"/>
        <v>0.54608411214583785</v>
      </c>
      <c r="AO57" s="18">
        <f t="shared" si="75"/>
        <v>-0.44003378594305992</v>
      </c>
      <c r="AP57" s="18">
        <f t="shared" si="75"/>
        <v>-1.321739200704898</v>
      </c>
      <c r="AQ57" s="18">
        <f t="shared" si="75"/>
        <v>-2.4586751302662151</v>
      </c>
      <c r="AR57" s="18">
        <f t="shared" si="75"/>
        <v>-2.4934792913752353</v>
      </c>
      <c r="AS57" s="18">
        <f t="shared" si="75"/>
        <v>-2.1106335191760164</v>
      </c>
      <c r="AT57" s="18">
        <f t="shared" si="75"/>
        <v>-1.7393891340131369</v>
      </c>
      <c r="AU57" s="18">
        <f t="shared" si="75"/>
        <v>-1.2289281044141782</v>
      </c>
      <c r="AV57" s="18">
        <f t="shared" si="75"/>
        <v>-0.8228795581422792</v>
      </c>
      <c r="AW57" s="18">
        <f t="shared" si="75"/>
        <v>-0.68366291370619947</v>
      </c>
      <c r="AX57" s="18">
        <f t="shared" si="75"/>
        <v>-0.66046013963351946</v>
      </c>
      <c r="AY57" s="18">
        <f t="shared" si="75"/>
        <v>-0.70686568777887937</v>
      </c>
      <c r="AZ57" s="18">
        <f t="shared" si="75"/>
        <v>-0.52124349519743984</v>
      </c>
      <c r="BA57" s="18">
        <f t="shared" si="75"/>
        <v>-0.6256559785244995</v>
      </c>
      <c r="BB57" s="18">
        <f t="shared" si="75"/>
        <v>-0.91569065443299891</v>
      </c>
      <c r="BC57" s="18">
        <f t="shared" si="75"/>
        <v>-0.92729204146933886</v>
      </c>
      <c r="BD57" s="18">
        <f t="shared" si="75"/>
        <v>-1.0085017507237186</v>
      </c>
      <c r="BE57" s="18">
        <f t="shared" si="75"/>
        <v>-0.83448094517861915</v>
      </c>
      <c r="BF57" s="18">
        <f t="shared" si="75"/>
        <v>-0.55604765630645958</v>
      </c>
      <c r="BG57" s="18">
        <f t="shared" si="75"/>
        <v>-0.33562130261600021</v>
      </c>
      <c r="BH57" s="18">
        <f t="shared" si="75"/>
        <v>-0.19640465817992048</v>
      </c>
      <c r="BI57" s="18">
        <f t="shared" si="75"/>
        <v>-0.1616004970709006</v>
      </c>
      <c r="BJ57" s="18">
        <f t="shared" si="75"/>
        <v>-0.19640465817992048</v>
      </c>
      <c r="BK57" s="18">
        <f t="shared" si="75"/>
        <v>-0.33562130261600021</v>
      </c>
      <c r="BL57" s="18">
        <f t="shared" si="75"/>
        <v>-0.12679633596188064</v>
      </c>
      <c r="BM57" s="18">
        <f t="shared" si="75"/>
        <v>-0.33562130261600021</v>
      </c>
      <c r="BN57" s="18">
        <f t="shared" si="75"/>
        <v>-0.37042546372502005</v>
      </c>
      <c r="BO57" s="18">
        <f t="shared" ref="BO57:CG57" si="76">(BO17-$CJ$17)/$CL$17</f>
        <v>-0.48643933408841988</v>
      </c>
      <c r="BP57" s="18">
        <f t="shared" si="76"/>
        <v>-0.54444626927011974</v>
      </c>
      <c r="BQ57" s="18">
        <f t="shared" si="76"/>
        <v>-0.30081714150698025</v>
      </c>
      <c r="BR57" s="18">
        <f t="shared" si="76"/>
        <v>-0.23120881928894035</v>
      </c>
      <c r="BS57" s="18">
        <f t="shared" si="76"/>
        <v>-0.2660129803979604</v>
      </c>
      <c r="BT57" s="18">
        <f t="shared" si="76"/>
        <v>-0.1035935618892007</v>
      </c>
      <c r="BU57" s="18">
        <f t="shared" si="76"/>
        <v>-0.25441159336162034</v>
      </c>
      <c r="BV57" s="18">
        <f t="shared" si="76"/>
        <v>-0.25441159336162045</v>
      </c>
      <c r="BW57" s="18">
        <f t="shared" si="76"/>
        <v>-0.1616004970709006</v>
      </c>
      <c r="BX57" s="18">
        <f t="shared" si="76"/>
        <v>-0.17320188410724052</v>
      </c>
      <c r="BY57" s="18">
        <f t="shared" si="76"/>
        <v>-0.11519494892554062</v>
      </c>
      <c r="BZ57" s="18">
        <f t="shared" si="76"/>
        <v>-9.1992174852860764E-2</v>
      </c>
      <c r="CA57" s="18">
        <f t="shared" si="76"/>
        <v>-5.7188013743840811E-2</v>
      </c>
      <c r="CB57" s="18">
        <f t="shared" si="76"/>
        <v>3.5623082546878966E-2</v>
      </c>
      <c r="CC57" s="18">
        <f t="shared" si="76"/>
        <v>2.402169551053903E-2</v>
      </c>
      <c r="CD57" s="18">
        <f t="shared" si="76"/>
        <v>-0.11519494892554062</v>
      </c>
      <c r="CE57" s="18">
        <f t="shared" si="76"/>
        <v>-0.12679633596188064</v>
      </c>
      <c r="CF57" s="18">
        <f t="shared" si="76"/>
        <v>-0.68366291370619947</v>
      </c>
      <c r="CG57" s="18">
        <f t="shared" si="76"/>
        <v>-0.56764904334279975</v>
      </c>
      <c r="CH57" s="55">
        <f>(CH17-$CJ$17)/$CL$17</f>
        <v>-0.5560476563064598</v>
      </c>
      <c r="CI57" s="55">
        <f>(CI17-$CJ$17)/$CL$17</f>
        <v>-0.54444626927011974</v>
      </c>
      <c r="CJ57" s="18"/>
      <c r="CK57" s="50"/>
      <c r="CL57" s="50"/>
    </row>
    <row r="58" spans="2:90" ht="15" thickBot="1" x14ac:dyDescent="0.3">
      <c r="B58" s="8" t="s">
        <v>149</v>
      </c>
      <c r="AE58" s="18">
        <f t="shared" ref="AE58:BJ58" si="77">(AE18-$CJ$18)/$CL$18</f>
        <v>55.231100229632489</v>
      </c>
      <c r="AF58" s="18">
        <f t="shared" si="77"/>
        <v>43.281514362144726</v>
      </c>
      <c r="AG58" s="18">
        <f t="shared" si="77"/>
        <v>39.419021960532511</v>
      </c>
      <c r="AH58" s="18">
        <f t="shared" si="77"/>
        <v>23.244835028781377</v>
      </c>
      <c r="AI58" s="18">
        <f t="shared" si="77"/>
        <v>15.519850225556956</v>
      </c>
      <c r="AJ58" s="18">
        <f t="shared" si="77"/>
        <v>9.001894297836353</v>
      </c>
      <c r="AK58" s="18">
        <f t="shared" si="77"/>
        <v>-9.2242417222712625</v>
      </c>
      <c r="AL58" s="18">
        <f t="shared" si="77"/>
        <v>-26.122645979324684</v>
      </c>
      <c r="AM58" s="18">
        <f t="shared" si="77"/>
        <v>-49.297600388997935</v>
      </c>
      <c r="AN58" s="18">
        <f t="shared" si="77"/>
        <v>-55.694853429168155</v>
      </c>
      <c r="AO58" s="18">
        <f t="shared" si="77"/>
        <v>-51.832361027555962</v>
      </c>
      <c r="AP58" s="18">
        <f t="shared" si="77"/>
        <v>-40.003478047618565</v>
      </c>
      <c r="AQ58" s="18">
        <f t="shared" si="77"/>
        <v>-29.623029718285746</v>
      </c>
      <c r="AR58" s="18">
        <f t="shared" si="77"/>
        <v>-18.518364063650644</v>
      </c>
      <c r="AS58" s="18">
        <f t="shared" si="77"/>
        <v>-13.931654336736143</v>
      </c>
      <c r="AT58" s="18">
        <f t="shared" si="77"/>
        <v>-7.5344012965659219</v>
      </c>
      <c r="AU58" s="18">
        <f t="shared" si="77"/>
        <v>8.3983798600844448</v>
      </c>
      <c r="AV58" s="18">
        <f t="shared" si="77"/>
        <v>10.208923173340169</v>
      </c>
      <c r="AW58" s="18">
        <f t="shared" si="77"/>
        <v>11.053843386192838</v>
      </c>
      <c r="AX58" s="18">
        <f t="shared" si="77"/>
        <v>2.3632354825653663</v>
      </c>
      <c r="AY58" s="18">
        <f t="shared" si="77"/>
        <v>-1.4992569190468434</v>
      </c>
      <c r="AZ58" s="18">
        <f t="shared" si="77"/>
        <v>-2.2234742443491329</v>
      </c>
      <c r="BA58" s="18">
        <f t="shared" si="77"/>
        <v>-3.068394457201804</v>
      </c>
      <c r="BB58" s="18">
        <f t="shared" si="77"/>
        <v>2.7253441452165106</v>
      </c>
      <c r="BC58" s="18">
        <f t="shared" si="77"/>
        <v>1.1562066070615507</v>
      </c>
      <c r="BD58" s="18">
        <f t="shared" si="77"/>
        <v>4.8979961211233798</v>
      </c>
      <c r="BE58" s="18">
        <f t="shared" si="77"/>
        <v>3.2081556954180375</v>
      </c>
      <c r="BF58" s="18">
        <f t="shared" si="77"/>
        <v>5.2601047837745227</v>
      </c>
      <c r="BG58" s="18">
        <f t="shared" si="77"/>
        <v>8.1569740849836805</v>
      </c>
      <c r="BH58" s="18">
        <f t="shared" si="77"/>
        <v>4.6565903460226163</v>
      </c>
      <c r="BI58" s="18">
        <f t="shared" si="77"/>
        <v>8.2776769725340618</v>
      </c>
      <c r="BJ58" s="18">
        <f t="shared" si="77"/>
        <v>-10.069161935123935</v>
      </c>
      <c r="BK58" s="18">
        <f t="shared" ref="BK58:CD58" si="78">(BK18-$CJ$18)/$CL$18</f>
        <v>-12.483219686131566</v>
      </c>
      <c r="BL58" s="18">
        <f t="shared" si="78"/>
        <v>-10.189864822674316</v>
      </c>
      <c r="BM58" s="18">
        <f t="shared" si="78"/>
        <v>-14.173060111836907</v>
      </c>
      <c r="BN58" s="18">
        <f t="shared" si="78"/>
        <v>3.3288585829684183</v>
      </c>
      <c r="BO58" s="18">
        <f t="shared" si="78"/>
        <v>3.9323730207203265</v>
      </c>
      <c r="BP58" s="18">
        <f t="shared" si="78"/>
        <v>6.8292423219294847</v>
      </c>
      <c r="BQ58" s="18">
        <f t="shared" si="78"/>
        <v>6.949945209479865</v>
      </c>
      <c r="BR58" s="18">
        <f t="shared" si="78"/>
        <v>4.7772932335729976</v>
      </c>
      <c r="BS58" s="18">
        <f t="shared" si="78"/>
        <v>6.5878365468287221</v>
      </c>
      <c r="BT58" s="18">
        <f t="shared" si="78"/>
        <v>6.3464307717279578</v>
      </c>
      <c r="BU58" s="18">
        <f t="shared" si="78"/>
        <v>5.9843221090768139</v>
      </c>
      <c r="BV58" s="18">
        <f t="shared" si="78"/>
        <v>4.8979961211233798</v>
      </c>
      <c r="BW58" s="18">
        <f t="shared" si="78"/>
        <v>9.1225971853867343</v>
      </c>
      <c r="BX58" s="18">
        <f t="shared" si="78"/>
        <v>5.8636192215264309</v>
      </c>
      <c r="BY58" s="18">
        <f t="shared" si="78"/>
        <v>4.0530759082707082</v>
      </c>
      <c r="BZ58" s="18">
        <f t="shared" si="78"/>
        <v>8.7604885227355886</v>
      </c>
      <c r="CA58" s="18">
        <f t="shared" si="78"/>
        <v>3.0874528078676562</v>
      </c>
      <c r="CB58" s="18">
        <f t="shared" si="78"/>
        <v>4.8979961211233798</v>
      </c>
      <c r="CC58" s="18">
        <f t="shared" si="78"/>
        <v>10.691734723541693</v>
      </c>
      <c r="CD58" s="18">
        <f t="shared" si="78"/>
        <v>5.9843221090768139</v>
      </c>
      <c r="CE58" s="18">
        <f>(CE18-$CJ$18)/$CL$18</f>
        <v>5.9843221090768139</v>
      </c>
      <c r="CF58" s="18">
        <f>(CF18-$CJ$18)/$CL$18</f>
        <v>-2.8269886821010406</v>
      </c>
      <c r="CG58" s="18">
        <f>(CG18-$CJ$18)/$CL$18</f>
        <v>-2.5855829070002776</v>
      </c>
      <c r="CH58" s="55">
        <f>(CH18-$CJ$18)/$CL$18</f>
        <v>-1.9820684692483697</v>
      </c>
      <c r="CI58" s="55">
        <f>(CI18-$CJ$18)/$CL$18</f>
        <v>-1.2578511439460807</v>
      </c>
      <c r="CK58" s="50"/>
      <c r="CL58" s="50"/>
    </row>
    <row r="59" spans="2:90" x14ac:dyDescent="0.25">
      <c r="B59" s="26" t="s">
        <v>93</v>
      </c>
      <c r="C59" s="27">
        <f t="shared" ref="C59:AH59" si="79">AVERAGEIF(C45:C58,"&lt;&gt;0")</f>
        <v>-0.86621473300773444</v>
      </c>
      <c r="D59" s="27">
        <f t="shared" si="79"/>
        <v>-0.77671449537449777</v>
      </c>
      <c r="E59" s="27">
        <f t="shared" si="79"/>
        <v>-0.78335653500506253</v>
      </c>
      <c r="F59" s="27">
        <f t="shared" si="79"/>
        <v>-0.51452114440423657</v>
      </c>
      <c r="G59" s="27">
        <f t="shared" si="79"/>
        <v>-0.94901647620859042</v>
      </c>
      <c r="H59" s="27">
        <f t="shared" si="79"/>
        <v>-0.71050039796663211</v>
      </c>
      <c r="I59" s="27">
        <f t="shared" si="79"/>
        <v>-0.34390456233933087</v>
      </c>
      <c r="J59" s="27">
        <f t="shared" si="79"/>
        <v>-0.23467115787625178</v>
      </c>
      <c r="K59" s="27">
        <f t="shared" si="79"/>
        <v>-0.33177093508476468</v>
      </c>
      <c r="L59" s="27">
        <f t="shared" si="79"/>
        <v>-0.25315826221204019</v>
      </c>
      <c r="M59" s="27">
        <f t="shared" si="79"/>
        <v>-8.8309843915758218E-2</v>
      </c>
      <c r="N59" s="27">
        <f t="shared" si="79"/>
        <v>4.7049737460644211E-2</v>
      </c>
      <c r="O59" s="27">
        <f t="shared" si="79"/>
        <v>-6.0001831129914876E-2</v>
      </c>
      <c r="P59" s="27">
        <f t="shared" si="79"/>
        <v>-5.4197663194258928E-2</v>
      </c>
      <c r="Q59" s="27">
        <f t="shared" si="79"/>
        <v>8.1715595521623496E-2</v>
      </c>
      <c r="R59" s="27">
        <f t="shared" si="79"/>
        <v>0.22039911368146398</v>
      </c>
      <c r="S59" s="27">
        <f t="shared" si="79"/>
        <v>0.127534049027831</v>
      </c>
      <c r="T59" s="27">
        <f t="shared" si="79"/>
        <v>0.32867561799109563</v>
      </c>
      <c r="U59" s="27">
        <f t="shared" si="79"/>
        <v>0.33482373699253903</v>
      </c>
      <c r="V59" s="27">
        <f t="shared" si="79"/>
        <v>0.36738273704671132</v>
      </c>
      <c r="W59" s="27">
        <f t="shared" si="79"/>
        <v>0.27703199172901544</v>
      </c>
      <c r="X59" s="27">
        <f t="shared" si="79"/>
        <v>0.35620285989459671</v>
      </c>
      <c r="Y59" s="27">
        <f t="shared" si="79"/>
        <v>0.62636856906936711</v>
      </c>
      <c r="Z59" s="27">
        <f t="shared" si="79"/>
        <v>0.72675170829747426</v>
      </c>
      <c r="AA59" s="27">
        <f t="shared" si="79"/>
        <v>0.83109405034377404</v>
      </c>
      <c r="AB59" s="27">
        <f t="shared" si="79"/>
        <v>0.94537787720109978</v>
      </c>
      <c r="AC59" s="27">
        <f t="shared" si="79"/>
        <v>1.2097495769559368</v>
      </c>
      <c r="AD59" s="27">
        <f t="shared" si="79"/>
        <v>1.3859308730640032</v>
      </c>
      <c r="AE59" s="27">
        <f t="shared" si="79"/>
        <v>5.2162904666091583</v>
      </c>
      <c r="AF59" s="27">
        <f t="shared" si="79"/>
        <v>4.4425301129447696</v>
      </c>
      <c r="AG59" s="27">
        <f t="shared" si="79"/>
        <v>4.2141689674843805</v>
      </c>
      <c r="AH59" s="27">
        <f t="shared" si="79"/>
        <v>2.8886905649915318</v>
      </c>
      <c r="AI59" s="27">
        <f t="shared" ref="AI59:BN59" si="80">AVERAGEIF(AI45:AI58,"&lt;&gt;0")</f>
        <v>2.1000674990302954</v>
      </c>
      <c r="AJ59" s="27">
        <f t="shared" si="80"/>
        <v>1.3125746438928334</v>
      </c>
      <c r="AK59" s="27">
        <f t="shared" si="80"/>
        <v>-0.28737498521763466</v>
      </c>
      <c r="AL59" s="27">
        <f t="shared" si="80"/>
        <v>-2.0377854643550539</v>
      </c>
      <c r="AM59" s="27">
        <f t="shared" si="80"/>
        <v>-4.3847809007567351</v>
      </c>
      <c r="AN59" s="27">
        <f t="shared" si="80"/>
        <v>-5.3050897323888035</v>
      </c>
      <c r="AO59" s="27">
        <f t="shared" si="80"/>
        <v>-5.181548987356833</v>
      </c>
      <c r="AP59" s="27">
        <f t="shared" si="80"/>
        <v>-4.4874101052081361</v>
      </c>
      <c r="AQ59" s="27">
        <f t="shared" si="80"/>
        <v>-3.650569821232025</v>
      </c>
      <c r="AR59" s="27">
        <f t="shared" si="80"/>
        <v>-2.5894341110511028</v>
      </c>
      <c r="AS59" s="27">
        <f t="shared" si="80"/>
        <v>-1.8560269394453026</v>
      </c>
      <c r="AT59" s="27">
        <f t="shared" si="80"/>
        <v>-1.3111715761280833</v>
      </c>
      <c r="AU59" s="27">
        <f t="shared" si="80"/>
        <v>-0.1718295559770581</v>
      </c>
      <c r="AV59" s="27">
        <f t="shared" si="80"/>
        <v>9.7262477286815141E-2</v>
      </c>
      <c r="AW59" s="27">
        <f t="shared" si="80"/>
        <v>0.45110106707744724</v>
      </c>
      <c r="AX59" s="27">
        <f t="shared" si="80"/>
        <v>-0.25007458262090043</v>
      </c>
      <c r="AY59" s="27">
        <f t="shared" si="80"/>
        <v>-0.49322119793974967</v>
      </c>
      <c r="AZ59" s="27">
        <f t="shared" si="80"/>
        <v>-0.47898598827954419</v>
      </c>
      <c r="BA59" s="27">
        <f t="shared" si="80"/>
        <v>-0.41374509790861957</v>
      </c>
      <c r="BB59" s="27">
        <f t="shared" si="80"/>
        <v>-0.11671230487703697</v>
      </c>
      <c r="BC59" s="27">
        <f t="shared" si="80"/>
        <v>-8.9571547117694092E-2</v>
      </c>
      <c r="BD59" s="27">
        <f t="shared" si="80"/>
        <v>0.16005037260707081</v>
      </c>
      <c r="BE59" s="27">
        <f t="shared" si="80"/>
        <v>0.15849545991939648</v>
      </c>
      <c r="BF59" s="27">
        <f t="shared" si="80"/>
        <v>0.22670491644691435</v>
      </c>
      <c r="BG59" s="27">
        <f t="shared" si="80"/>
        <v>0.55248192468621282</v>
      </c>
      <c r="BH59" s="27">
        <f t="shared" si="80"/>
        <v>0.30125561964303432</v>
      </c>
      <c r="BI59" s="27">
        <f t="shared" si="80"/>
        <v>0.55929343013423505</v>
      </c>
      <c r="BJ59" s="27">
        <f t="shared" si="80"/>
        <v>-0.83702310948901903</v>
      </c>
      <c r="BK59" s="27">
        <f t="shared" si="80"/>
        <v>-0.99889234903142732</v>
      </c>
      <c r="BL59" s="27">
        <f t="shared" si="80"/>
        <v>-0.79792180379112743</v>
      </c>
      <c r="BM59" s="27">
        <f t="shared" si="80"/>
        <v>-1.0728490701489839</v>
      </c>
      <c r="BN59" s="27">
        <f t="shared" si="80"/>
        <v>1.203584849612541E-2</v>
      </c>
      <c r="BO59" s="27">
        <f t="shared" ref="BO59:CI59" si="81">AVERAGEIF(BO45:BO58,"&lt;&gt;0")</f>
        <v>6.9654835487254305E-2</v>
      </c>
      <c r="BP59" s="27">
        <f t="shared" si="81"/>
        <v>0.36806707490689711</v>
      </c>
      <c r="BQ59" s="27">
        <f t="shared" si="81"/>
        <v>0.38213768266237808</v>
      </c>
      <c r="BR59" s="27">
        <f t="shared" si="81"/>
        <v>0.25412773548113204</v>
      </c>
      <c r="BS59" s="27">
        <f t="shared" si="81"/>
        <v>0.46937780342877422</v>
      </c>
      <c r="BT59" s="27">
        <f t="shared" si="81"/>
        <v>0.63410209770827197</v>
      </c>
      <c r="BU59" s="27">
        <f t="shared" si="81"/>
        <v>0.70369878398253938</v>
      </c>
      <c r="BV59" s="27">
        <f t="shared" si="81"/>
        <v>0.53059756113747469</v>
      </c>
      <c r="BW59" s="27">
        <f t="shared" si="81"/>
        <v>0.9890966559529677</v>
      </c>
      <c r="BX59" s="27">
        <f t="shared" si="81"/>
        <v>0.83468464716781399</v>
      </c>
      <c r="BY59" s="27">
        <f t="shared" si="81"/>
        <v>0.90214794720853131</v>
      </c>
      <c r="BZ59" s="27">
        <f t="shared" si="81"/>
        <v>1.0567973945877436</v>
      </c>
      <c r="CA59" s="27">
        <f t="shared" si="81"/>
        <v>0.7839148734891539</v>
      </c>
      <c r="CB59" s="27">
        <f t="shared" si="81"/>
        <v>0.96331636035028601</v>
      </c>
      <c r="CC59" s="27">
        <f t="shared" si="81"/>
        <v>1.3292270231169658</v>
      </c>
      <c r="CD59" s="27">
        <f t="shared" si="81"/>
        <v>0.83810596779953672</v>
      </c>
      <c r="CE59" s="27">
        <f t="shared" si="81"/>
        <v>0.64708086435967382</v>
      </c>
      <c r="CF59" s="27">
        <f t="shared" si="81"/>
        <v>-0.33736973359820216</v>
      </c>
      <c r="CG59" s="27">
        <f t="shared" si="81"/>
        <v>-0.14275062093867139</v>
      </c>
      <c r="CH59" s="27">
        <f t="shared" si="81"/>
        <v>-0.16600516550464764</v>
      </c>
      <c r="CI59" s="27">
        <f t="shared" si="81"/>
        <v>-8.6041235083417322E-2</v>
      </c>
      <c r="CJ59" s="27"/>
      <c r="CK59" s="49"/>
      <c r="CL59" s="52"/>
    </row>
    <row r="60" spans="2:90" x14ac:dyDescent="0.25">
      <c r="AP60" s="8" t="s">
        <v>1</v>
      </c>
      <c r="CA60" s="18"/>
      <c r="CB60" s="18"/>
      <c r="CC60" s="18"/>
      <c r="CD60" s="18"/>
      <c r="CE60" s="18"/>
      <c r="CF60" s="18"/>
      <c r="CG60" s="18"/>
      <c r="CH60" s="18"/>
      <c r="CI60" s="18"/>
    </row>
    <row r="61" spans="2:90" x14ac:dyDescent="0.25"/>
    <row r="62" spans="2:90" x14ac:dyDescent="0.25"/>
    <row r="63" spans="2:90" x14ac:dyDescent="0.25"/>
    <row r="64" spans="2:90" x14ac:dyDescent="0.25"/>
    <row r="67" spans="42:46" hidden="1" x14ac:dyDescent="0.25">
      <c r="AT67" s="28"/>
    </row>
    <row r="73" spans="42:46" hidden="1" x14ac:dyDescent="0.25">
      <c r="AP73" s="29"/>
    </row>
    <row r="75" spans="42:46" hidden="1" x14ac:dyDescent="0.25">
      <c r="AP75" s="29"/>
    </row>
    <row r="77" spans="42:46" hidden="1" x14ac:dyDescent="0.25">
      <c r="AP77" s="30"/>
    </row>
    <row r="78" spans="42:46" x14ac:dyDescent="0.25"/>
    <row r="80" spans="42:46" hidden="1" x14ac:dyDescent="0.25">
      <c r="AP80" s="8" t="s">
        <v>1</v>
      </c>
    </row>
    <row r="89" spans="2:55" hidden="1" x14ac:dyDescent="0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</row>
    <row r="90" spans="2:55" hidden="1" x14ac:dyDescent="0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</row>
    <row r="91" spans="2:55" hidden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</row>
    <row r="92" spans="2:55" hidden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31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24"/>
      <c r="AR92" s="24"/>
    </row>
    <row r="93" spans="2:55" hidden="1" x14ac:dyDescent="0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24"/>
      <c r="AR93" s="24"/>
    </row>
    <row r="94" spans="2:55" hidden="1" x14ac:dyDescent="0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24"/>
      <c r="AR94" s="24"/>
      <c r="AS94" s="19"/>
      <c r="AT94" s="18"/>
      <c r="AU94" s="18"/>
      <c r="AV94" s="18"/>
      <c r="AW94" s="18"/>
      <c r="AX94" s="18"/>
      <c r="AY94" s="18"/>
      <c r="AZ94" s="18"/>
      <c r="BA94" s="18"/>
      <c r="BB94" s="18"/>
      <c r="BC94" s="18"/>
    </row>
    <row r="95" spans="2:55" hidden="1" x14ac:dyDescent="0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32"/>
      <c r="AG95" s="32"/>
      <c r="AH95" s="32"/>
      <c r="AI95" s="32"/>
      <c r="AJ95" s="25"/>
      <c r="AK95" s="32"/>
      <c r="AL95" s="32"/>
      <c r="AM95" s="32"/>
      <c r="AN95" s="32"/>
      <c r="AO95" s="32"/>
      <c r="AP95" s="32"/>
      <c r="AQ95" s="24"/>
      <c r="AR95" s="24"/>
    </row>
    <row r="96" spans="2:55" hidden="1" x14ac:dyDescent="0.25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6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</row>
    <row r="97" spans="2:44" hidden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37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</row>
    <row r="106" spans="2:44" hidden="1" x14ac:dyDescent="0.25">
      <c r="AE106" s="19"/>
      <c r="AF106" s="19"/>
    </row>
    <row r="107" spans="2:44" hidden="1" x14ac:dyDescent="0.25">
      <c r="AE107" s="18"/>
    </row>
    <row r="108" spans="2:44" hidden="1" x14ac:dyDescent="0.25">
      <c r="AE108" s="18"/>
      <c r="AF108" s="18"/>
    </row>
    <row r="109" spans="2:44" hidden="1" x14ac:dyDescent="0.25">
      <c r="AE109" s="18"/>
      <c r="AF109" s="18"/>
    </row>
    <row r="110" spans="2:44" hidden="1" x14ac:dyDescent="0.25">
      <c r="AE110" s="18"/>
      <c r="AF110" s="18"/>
    </row>
    <row r="111" spans="2:44" hidden="1" x14ac:dyDescent="0.25">
      <c r="AE111" s="18"/>
      <c r="AF111" s="18"/>
    </row>
    <row r="112" spans="2:44" hidden="1" x14ac:dyDescent="0.25">
      <c r="AE112" s="18"/>
      <c r="AF112" s="18"/>
    </row>
    <row r="113" spans="31:32" hidden="1" x14ac:dyDescent="0.25">
      <c r="AE113" s="18"/>
      <c r="AF113" s="18"/>
    </row>
    <row r="114" spans="31:32" hidden="1" x14ac:dyDescent="0.25">
      <c r="AE114" s="18"/>
      <c r="AF114" s="18"/>
    </row>
    <row r="115" spans="31:32" hidden="1" x14ac:dyDescent="0.25">
      <c r="AE115" s="18"/>
      <c r="AF115" s="18"/>
    </row>
    <row r="116" spans="31:32" hidden="1" x14ac:dyDescent="0.25">
      <c r="AE116" s="18"/>
      <c r="AF116" s="18"/>
    </row>
    <row r="117" spans="31:32" x14ac:dyDescent="0.25"/>
    <row r="118" spans="31:32" x14ac:dyDescent="0.25"/>
    <row r="119" spans="31:32" x14ac:dyDescent="0.25"/>
  </sheetData>
  <mergeCells count="20">
    <mergeCell ref="W43:Z43"/>
    <mergeCell ref="AA43:AD43"/>
    <mergeCell ref="C43:F43"/>
    <mergeCell ref="G43:J43"/>
    <mergeCell ref="K43:N43"/>
    <mergeCell ref="O43:R43"/>
    <mergeCell ref="S43:V43"/>
    <mergeCell ref="AY43:BB43"/>
    <mergeCell ref="AE43:AH43"/>
    <mergeCell ref="AI43:AL43"/>
    <mergeCell ref="AM43:AP43"/>
    <mergeCell ref="AQ43:AT43"/>
    <mergeCell ref="AU43:AX43"/>
    <mergeCell ref="BC43:BF43"/>
    <mergeCell ref="BG43:BJ43"/>
    <mergeCell ref="BK43:BN43"/>
    <mergeCell ref="BO43:BR43"/>
    <mergeCell ref="CA43:CE43"/>
    <mergeCell ref="BW43:BZ43"/>
    <mergeCell ref="BS43:BV43"/>
  </mergeCells>
  <conditionalFormatting sqref="CA57:CE57 C57">
    <cfRule type="colorScale" priority="86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7:CE57 C57">
    <cfRule type="colorScale" priority="85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5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5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6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6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6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6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6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5:CB45 C45 CE45">
    <cfRule type="colorScale" priority="85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5:CB45 C45 CE45">
    <cfRule type="colorScale" priority="84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4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5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5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5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5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5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5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6:CE46 C46">
    <cfRule type="colorScale" priority="84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6:CE46 C46">
    <cfRule type="colorScale" priority="83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4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4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4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4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4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4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4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7:CB47 C47 CE47">
    <cfRule type="colorScale" priority="83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7:CB47 C47 CE47">
    <cfRule type="colorScale" priority="83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3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3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3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3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3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3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3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8:CB48 W48 CE48">
    <cfRule type="colorScale" priority="82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8:CB48 W48 CE48">
    <cfRule type="colorScale" priority="82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2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2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2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2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2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2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2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9:CB49 C49 CE49">
    <cfRule type="colorScale" priority="82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9:CB49 C49 CE49">
    <cfRule type="colorScale" priority="81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1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1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1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1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1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1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1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0:CE50 G50">
    <cfRule type="colorScale" priority="81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0:CE50 G50">
    <cfRule type="colorScale" priority="80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0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0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0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0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0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0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1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1:CE51 S51">
    <cfRule type="colorScale" priority="80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1:CE51 S51">
    <cfRule type="colorScale" priority="79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9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9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9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9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9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0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0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2:CE52 S52">
    <cfRule type="colorScale" priority="79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2:CE52 S52">
    <cfRule type="colorScale" priority="78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8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8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8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8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9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9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9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3:C54 CA53:CE54">
    <cfRule type="colorScale" priority="78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3:C54 CA53:CE54">
    <cfRule type="colorScale" priority="77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7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7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7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8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8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8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8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9:CI59">
    <cfRule type="colorScale" priority="77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9:CI59">
    <cfRule type="colorScale" priority="76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6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6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7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7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7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7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7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5:BZ45 CC45:CD45 CF45:CG45">
    <cfRule type="colorScale" priority="76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5:BZ45 CC45:CD45 CF45:CG45">
    <cfRule type="colorScale" priority="758">
      <colorScale>
        <cfvo type="min"/>
        <cfvo type="num" val="0"/>
        <cfvo type="max"/>
        <color rgb="FF0070C0"/>
        <color theme="0"/>
        <color rgb="FFFF6600"/>
      </colorScale>
    </cfRule>
    <cfRule type="colorScale" priority="75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6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6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6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6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6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6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6:BZ46 CF46:CG46">
    <cfRule type="colorScale" priority="75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6:BZ46 CF46:CG46">
    <cfRule type="colorScale" priority="749">
      <colorScale>
        <cfvo type="min"/>
        <cfvo type="num" val="0"/>
        <cfvo type="max"/>
        <color rgb="FF0070C0"/>
        <color theme="0"/>
        <color rgb="FFFF6600"/>
      </colorScale>
    </cfRule>
    <cfRule type="colorScale" priority="75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5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5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5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5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5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5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7:BZ47 CC47:CD47 CF47:CG47">
    <cfRule type="colorScale" priority="74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7:BZ47 CC47:CD47 CF47:CG47">
    <cfRule type="colorScale" priority="740">
      <colorScale>
        <cfvo type="min"/>
        <cfvo type="num" val="0"/>
        <cfvo type="max"/>
        <color rgb="FF0070C0"/>
        <color theme="0"/>
        <color rgb="FFFF6600"/>
      </colorScale>
    </cfRule>
    <cfRule type="colorScale" priority="74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4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4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4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4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4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4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48:BZ48 CC48:CD48 CF48:CG48">
    <cfRule type="colorScale" priority="73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48:BZ48 CC48:CD48 CF48:CG48">
    <cfRule type="colorScale" priority="731">
      <colorScale>
        <cfvo type="min"/>
        <cfvo type="num" val="0"/>
        <cfvo type="max"/>
        <color rgb="FF0070C0"/>
        <color theme="0"/>
        <color rgb="FFFF6600"/>
      </colorScale>
    </cfRule>
    <cfRule type="colorScale" priority="73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3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3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3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3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3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3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9:BZ49 CC49:CD49 CF49:CG49">
    <cfRule type="colorScale" priority="73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9:BZ49 CC49:CD49 CF49:CG49">
    <cfRule type="colorScale" priority="722">
      <colorScale>
        <cfvo type="min"/>
        <cfvo type="num" val="0"/>
        <cfvo type="max"/>
        <color rgb="FF0070C0"/>
        <color theme="0"/>
        <color rgb="FFFF6600"/>
      </colorScale>
    </cfRule>
    <cfRule type="colorScale" priority="72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2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2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2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2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2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2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50:BZ50 CF50:CG50">
    <cfRule type="colorScale" priority="72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50:BZ50 CF50:CG50">
    <cfRule type="colorScale" priority="713">
      <colorScale>
        <cfvo type="min"/>
        <cfvo type="num" val="0"/>
        <cfvo type="max"/>
        <color rgb="FF0070C0"/>
        <color theme="0"/>
        <color rgb="FFFF6600"/>
      </colorScale>
    </cfRule>
    <cfRule type="colorScale" priority="71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1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1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1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1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1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2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1:BZ51 CF51:CG51">
    <cfRule type="colorScale" priority="71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1:BZ51 CF51:CG51">
    <cfRule type="colorScale" priority="704">
      <colorScale>
        <cfvo type="min"/>
        <cfvo type="num" val="0"/>
        <cfvo type="max"/>
        <color rgb="FF0070C0"/>
        <color theme="0"/>
        <color rgb="FFFF6600"/>
      </colorScale>
    </cfRule>
    <cfRule type="colorScale" priority="70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0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0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0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0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1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1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2:BZ52 CF52:CG52">
    <cfRule type="colorScale" priority="70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2:BZ52 CF52:CG52">
    <cfRule type="colorScale" priority="695">
      <colorScale>
        <cfvo type="min"/>
        <cfvo type="num" val="0"/>
        <cfvo type="max"/>
        <color rgb="FF0070C0"/>
        <color theme="0"/>
        <color rgb="FFFF6600"/>
      </colorScale>
    </cfRule>
    <cfRule type="colorScale" priority="69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9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9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9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0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0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0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3:BZ53 CF53:CG53">
    <cfRule type="colorScale" priority="69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3:BZ53 CF53:CG53">
    <cfRule type="colorScale" priority="686">
      <colorScale>
        <cfvo type="min"/>
        <cfvo type="num" val="0"/>
        <cfvo type="max"/>
        <color rgb="FF0070C0"/>
        <color theme="0"/>
        <color rgb="FFFF6600"/>
      </colorScale>
    </cfRule>
    <cfRule type="colorScale" priority="68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8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8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9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9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9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9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5:CE55 C55">
    <cfRule type="colorScale" priority="68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5:CE55 C55">
    <cfRule type="colorScale" priority="67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7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7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8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8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8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8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8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5:BZ55 CF55:CG55">
    <cfRule type="colorScale" priority="67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5:BZ55 CF55:CG55">
    <cfRule type="colorScale" priority="668">
      <colorScale>
        <cfvo type="min"/>
        <cfvo type="num" val="0"/>
        <cfvo type="max"/>
        <color rgb="FF0070C0"/>
        <color theme="0"/>
        <color rgb="FFFF6600"/>
      </colorScale>
    </cfRule>
    <cfRule type="colorScale" priority="66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7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7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7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7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7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7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6:CE56 C56">
    <cfRule type="colorScale" priority="66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6:CE56 C56">
    <cfRule type="colorScale" priority="65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6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6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6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6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6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6:BZ56 CF56:CG56">
    <cfRule type="colorScale" priority="65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5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5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5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5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5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5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5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6:BZ56 CF56:CG56">
    <cfRule type="colorScale" priority="65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7:BZ57 CF57:CG57">
    <cfRule type="colorScale" priority="64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7:BZ57 CF57:CG57">
    <cfRule type="colorScale" priority="641">
      <colorScale>
        <cfvo type="min"/>
        <cfvo type="num" val="0"/>
        <cfvo type="max"/>
        <color rgb="FF0070C0"/>
        <color theme="0"/>
        <color rgb="FFFF6600"/>
      </colorScale>
    </cfRule>
    <cfRule type="colorScale" priority="64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4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4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4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4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4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4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8:CE58 AE58">
    <cfRule type="colorScale" priority="64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8:CE58 AE58">
    <cfRule type="colorScale" priority="632">
      <colorScale>
        <cfvo type="min"/>
        <cfvo type="num" val="0"/>
        <cfvo type="max"/>
        <color rgb="FF0070C0"/>
        <color theme="0"/>
        <color rgb="FFFF6600"/>
      </colorScale>
    </cfRule>
    <cfRule type="colorScale" priority="63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3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3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3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3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3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3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58:BZ58 CF58:CG58">
    <cfRule type="colorScale" priority="63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58:BZ58 CF58:CG58">
    <cfRule type="colorScale" priority="623">
      <colorScale>
        <cfvo type="min"/>
        <cfvo type="num" val="0"/>
        <cfvo type="max"/>
        <color rgb="FF0070C0"/>
        <color theme="0"/>
        <color rgb="FFFF6600"/>
      </colorScale>
    </cfRule>
    <cfRule type="colorScale" priority="62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2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2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2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2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2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3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4:BZ54 CF54:CG54">
    <cfRule type="colorScale" priority="62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4:BZ54 CF54:CG54">
    <cfRule type="colorScale" priority="614">
      <colorScale>
        <cfvo type="min"/>
        <cfvo type="num" val="0"/>
        <cfvo type="max"/>
        <color rgb="FF0070C0"/>
        <color theme="0"/>
        <color rgb="FFFF6600"/>
      </colorScale>
    </cfRule>
    <cfRule type="colorScale" priority="61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1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1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1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1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2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2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57:CL57">
    <cfRule type="colorScale" priority="60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57:CL57">
    <cfRule type="colorScale" priority="59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9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9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9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0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0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0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0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46:CL46">
    <cfRule type="colorScale" priority="58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46:CL46">
    <cfRule type="colorScale" priority="57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7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8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8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8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8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8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8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50:CL50">
    <cfRule type="colorScale" priority="55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50:CL50">
    <cfRule type="colorScale" priority="54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4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4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4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4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4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4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4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51:CL51">
    <cfRule type="colorScale" priority="54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51:CL51">
    <cfRule type="colorScale" priority="53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3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3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3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3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3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3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4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52:CL52">
    <cfRule type="colorScale" priority="53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52:CL52">
    <cfRule type="colorScale" priority="52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2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2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2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2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2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3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3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53:CL54">
    <cfRule type="colorScale" priority="52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53:CL54">
    <cfRule type="colorScale" priority="51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1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1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1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1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2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2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2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59:CL59">
    <cfRule type="colorScale" priority="51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59:CL59">
    <cfRule type="colorScale" priority="50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0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0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0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1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1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1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1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45:CL45">
    <cfRule type="colorScale" priority="50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45:CL45">
    <cfRule type="colorScale" priority="497">
      <colorScale>
        <cfvo type="min"/>
        <cfvo type="num" val="0"/>
        <cfvo type="max"/>
        <color rgb="FF0070C0"/>
        <color theme="0"/>
        <color rgb="FFFF6600"/>
      </colorScale>
    </cfRule>
    <cfRule type="colorScale" priority="49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9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0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0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0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0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0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47:CL47">
    <cfRule type="colorScale" priority="49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47:CL47">
    <cfRule type="colorScale" priority="488">
      <colorScale>
        <cfvo type="min"/>
        <cfvo type="num" val="0"/>
        <cfvo type="max"/>
        <color rgb="FF0070C0"/>
        <color theme="0"/>
        <color rgb="FFFF6600"/>
      </colorScale>
    </cfRule>
    <cfRule type="colorScale" priority="48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9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9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9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9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9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48:CL48">
    <cfRule type="colorScale" priority="48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48:CL48">
    <cfRule type="colorScale" priority="479">
      <colorScale>
        <cfvo type="min"/>
        <cfvo type="num" val="0"/>
        <cfvo type="max"/>
        <color rgb="FF0070C0"/>
        <color theme="0"/>
        <color rgb="FFFF6600"/>
      </colorScale>
    </cfRule>
    <cfRule type="colorScale" priority="48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8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8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8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8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8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8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49:CL49">
    <cfRule type="colorScale" priority="47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49:CL49">
    <cfRule type="colorScale" priority="470">
      <colorScale>
        <cfvo type="min"/>
        <cfvo type="num" val="0"/>
        <cfvo type="max"/>
        <color rgb="FF0070C0"/>
        <color theme="0"/>
        <color rgb="FFFF6600"/>
      </colorScale>
    </cfRule>
    <cfRule type="colorScale" priority="47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7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7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7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7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7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55:CL55">
    <cfRule type="colorScale" priority="46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55:CL55">
    <cfRule type="colorScale" priority="46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6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6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6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6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6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6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6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56:CL56">
    <cfRule type="colorScale" priority="46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56:CL56">
    <cfRule type="colorScale" priority="45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58:CL58">
    <cfRule type="colorScale" priority="45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57">
    <cfRule type="colorScale" priority="3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57">
    <cfRule type="colorScale" priority="29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0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0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0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0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0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0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0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45">
    <cfRule type="colorScale" priority="29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45">
    <cfRule type="colorScale" priority="29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9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9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9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9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9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9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9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53:CH54">
    <cfRule type="colorScale" priority="2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53:CH54">
    <cfRule type="colorScale" priority="25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5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5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5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5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6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47">
    <cfRule type="colorScale" priority="2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47">
    <cfRule type="colorScale" priority="27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7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7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7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7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7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49">
    <cfRule type="colorScale" priority="2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49">
    <cfRule type="colorScale" priority="2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6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6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6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6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6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7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9">
    <cfRule type="colorScale" priority="2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9">
    <cfRule type="colorScale" priority="24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4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4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4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5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5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45">
    <cfRule type="colorScale" priority="2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45">
    <cfRule type="colorScale" priority="236">
      <colorScale>
        <cfvo type="min"/>
        <cfvo type="num" val="0"/>
        <cfvo type="max"/>
        <color rgb="FF0070C0"/>
        <color theme="0"/>
        <color rgb="FFFF6600"/>
      </colorScale>
    </cfRule>
    <cfRule type="colorScale" priority="2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3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3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4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4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4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46">
    <cfRule type="colorScale" priority="2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46">
    <cfRule type="colorScale" priority="227">
      <colorScale>
        <cfvo type="min"/>
        <cfvo type="num" val="0"/>
        <cfvo type="max"/>
        <color rgb="FF0070C0"/>
        <color theme="0"/>
        <color rgb="FFFF6600"/>
      </colorScale>
    </cfRule>
    <cfRule type="colorScale" priority="2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2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3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3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3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3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47">
    <cfRule type="colorScale" priority="2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47">
    <cfRule type="colorScale" priority="218">
      <colorScale>
        <cfvo type="min"/>
        <cfvo type="num" val="0"/>
        <cfvo type="max"/>
        <color rgb="FF0070C0"/>
        <color theme="0"/>
        <color rgb="FFFF6600"/>
      </colorScale>
    </cfRule>
    <cfRule type="colorScale" priority="21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2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2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2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2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2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49">
    <cfRule type="colorScale" priority="2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49">
    <cfRule type="colorScale" priority="209">
      <colorScale>
        <cfvo type="min"/>
        <cfvo type="num" val="0"/>
        <cfvo type="max"/>
        <color rgb="FF0070C0"/>
        <color theme="0"/>
        <color rgb="FFFF6600"/>
      </colorScale>
    </cfRule>
    <cfRule type="colorScale" priority="2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1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1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1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1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1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3">
    <cfRule type="colorScale" priority="20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3">
    <cfRule type="colorScale" priority="200">
      <colorScale>
        <cfvo type="min"/>
        <cfvo type="num" val="0"/>
        <cfvo type="max"/>
        <color rgb="FF0070C0"/>
        <color theme="0"/>
        <color rgb="FFFF6600"/>
      </colorScale>
    </cfRule>
    <cfRule type="colorScale" priority="2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55">
    <cfRule type="colorScale" priority="19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55">
    <cfRule type="colorScale" priority="19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9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9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9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9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9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5">
    <cfRule type="colorScale" priority="19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5">
    <cfRule type="colorScale" priority="182">
      <colorScale>
        <cfvo type="min"/>
        <cfvo type="num" val="0"/>
        <cfvo type="max"/>
        <color rgb="FF0070C0"/>
        <color theme="0"/>
        <color rgb="FFFF6600"/>
      </colorScale>
    </cfRule>
    <cfRule type="colorScale" priority="18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8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8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8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8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8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56">
    <cfRule type="colorScale" priority="18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56">
    <cfRule type="colorScale" priority="1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7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7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7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7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6">
    <cfRule type="colorScale" priority="1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6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6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6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7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6">
    <cfRule type="colorScale" priority="17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7">
    <cfRule type="colorScale" priority="16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7">
    <cfRule type="colorScale" priority="155">
      <colorScale>
        <cfvo type="min"/>
        <cfvo type="num" val="0"/>
        <cfvo type="max"/>
        <color rgb="FF0070C0"/>
        <color theme="0"/>
        <color rgb="FFFF6600"/>
      </colorScale>
    </cfRule>
    <cfRule type="colorScale" priority="15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5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5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6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4">
    <cfRule type="colorScale" priority="15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4">
    <cfRule type="colorScale" priority="146">
      <colorScale>
        <cfvo type="min"/>
        <cfvo type="num" val="0"/>
        <cfvo type="max"/>
        <color rgb="FF0070C0"/>
        <color theme="0"/>
        <color rgb="FFFF6600"/>
      </colorScale>
    </cfRule>
    <cfRule type="colorScale" priority="1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5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5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57">
    <cfRule type="colorScale" priority="1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57">
    <cfRule type="colorScale" priority="13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4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4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5">
    <cfRule type="colorScale" priority="1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5">
    <cfRule type="colorScale" priority="12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3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3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3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3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9">
    <cfRule type="colorScale" priority="10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9">
    <cfRule type="colorScale" priority="10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7">
    <cfRule type="colorScale" priority="1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7">
    <cfRule type="colorScale" priority="10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1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53:CI54">
    <cfRule type="colorScale" priority="9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53:CI54">
    <cfRule type="colorScale" priority="9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55">
    <cfRule type="colorScale" priority="8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55">
    <cfRule type="colorScale" priority="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56">
    <cfRule type="colorScale" priority="7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56">
    <cfRule type="colorScale" priority="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46">
    <cfRule type="colorScale" priority="6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46">
    <cfRule type="colorScale" priority="55">
      <colorScale>
        <cfvo type="min"/>
        <cfvo type="num" val="0"/>
        <cfvo type="max"/>
        <color rgb="FF0070C0"/>
        <color theme="0"/>
        <color rgb="FFFF6600"/>
      </colorScale>
    </cfRule>
    <cfRule type="colorScale" priority="5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6">
    <cfRule type="colorScale" priority="5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6">
    <cfRule type="colorScale" priority="46">
      <colorScale>
        <cfvo type="min"/>
        <cfvo type="num" val="0"/>
        <cfvo type="max"/>
        <color rgb="FF0070C0"/>
        <color theme="0"/>
        <color rgb="FFFF6600"/>
      </colorScale>
    </cfRule>
    <cfRule type="colorScale" priority="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58:CL58">
    <cfRule type="colorScale" priority="1585">
      <colorScale>
        <cfvo type="min"/>
        <cfvo type="num" val="0"/>
        <cfvo type="max"/>
        <color rgb="FF0070C0"/>
        <color theme="0"/>
        <color rgb="FFFF6600"/>
      </colorScale>
    </cfRule>
    <cfRule type="colorScale" priority="158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8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58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58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9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59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9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1:FT19"/>
  <sheetViews>
    <sheetView showGridLines="0" tabSelected="1" zoomScale="90" zoomScaleNormal="90" workbookViewId="0">
      <pane xSplit="1" topLeftCell="B1" activePane="topRight" state="frozen"/>
      <selection pane="topRight"/>
    </sheetView>
  </sheetViews>
  <sheetFormatPr defaultColWidth="9.140625" defaultRowHeight="12.75" zeroHeight="1" x14ac:dyDescent="0.2"/>
  <cols>
    <col min="1" max="1" width="28.7109375" style="39" customWidth="1"/>
    <col min="2" max="86" width="2.28515625" style="39" customWidth="1"/>
    <col min="87" max="16378" width="9.140625" style="39"/>
    <col min="16379" max="16379" width="2.140625" style="39" customWidth="1"/>
    <col min="16380" max="16380" width="4.28515625" style="39" customWidth="1"/>
    <col min="16381" max="16381" width="1.28515625" style="39" customWidth="1"/>
    <col min="16382" max="16382" width="3.42578125" style="39" customWidth="1"/>
    <col min="16383" max="16384" width="6.28515625" style="39" customWidth="1"/>
  </cols>
  <sheetData>
    <row r="1" spans="1:176" x14ac:dyDescent="0.2">
      <c r="A1" s="43" t="s">
        <v>191</v>
      </c>
      <c r="P1" s="43" t="s">
        <v>192</v>
      </c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</row>
    <row r="2" spans="1:176" x14ac:dyDescent="0.2">
      <c r="B2" s="96">
        <v>2000</v>
      </c>
      <c r="C2" s="96"/>
      <c r="D2" s="96"/>
      <c r="E2" s="96"/>
      <c r="F2" s="96">
        <v>2001</v>
      </c>
      <c r="G2" s="96"/>
      <c r="H2" s="96"/>
      <c r="I2" s="96"/>
      <c r="J2" s="96">
        <v>2002</v>
      </c>
      <c r="K2" s="96"/>
      <c r="L2" s="96"/>
      <c r="M2" s="96"/>
      <c r="N2" s="96">
        <v>2003</v>
      </c>
      <c r="O2" s="96"/>
      <c r="P2" s="96"/>
      <c r="Q2" s="96"/>
      <c r="R2" s="96">
        <v>2004</v>
      </c>
      <c r="S2" s="96"/>
      <c r="T2" s="96"/>
      <c r="U2" s="96"/>
      <c r="V2" s="96">
        <v>2005</v>
      </c>
      <c r="W2" s="96"/>
      <c r="X2" s="96"/>
      <c r="Y2" s="96"/>
      <c r="Z2" s="96">
        <v>2006</v>
      </c>
      <c r="AA2" s="96"/>
      <c r="AB2" s="96"/>
      <c r="AC2" s="96"/>
      <c r="AD2" s="96">
        <v>2007</v>
      </c>
      <c r="AE2" s="96"/>
      <c r="AF2" s="96"/>
      <c r="AG2" s="96"/>
      <c r="AH2" s="96">
        <v>2008</v>
      </c>
      <c r="AI2" s="96"/>
      <c r="AJ2" s="96"/>
      <c r="AK2" s="96"/>
      <c r="AL2" s="96">
        <v>2009</v>
      </c>
      <c r="AM2" s="96"/>
      <c r="AN2" s="96"/>
      <c r="AO2" s="96"/>
      <c r="AP2" s="96">
        <v>2010</v>
      </c>
      <c r="AQ2" s="96"/>
      <c r="AR2" s="96"/>
      <c r="AS2" s="96"/>
      <c r="AT2" s="96">
        <v>2011</v>
      </c>
      <c r="AU2" s="96"/>
      <c r="AV2" s="96"/>
      <c r="AW2" s="96"/>
      <c r="AX2" s="96">
        <v>2012</v>
      </c>
      <c r="AY2" s="96"/>
      <c r="AZ2" s="96"/>
      <c r="BA2" s="96"/>
      <c r="BB2" s="96">
        <v>2013</v>
      </c>
      <c r="BC2" s="96"/>
      <c r="BD2" s="96"/>
      <c r="BE2" s="96"/>
      <c r="BF2" s="96">
        <v>2014</v>
      </c>
      <c r="BG2" s="96"/>
      <c r="BH2" s="96"/>
      <c r="BI2" s="96"/>
      <c r="BJ2" s="96">
        <v>2015</v>
      </c>
      <c r="BK2" s="96"/>
      <c r="BL2" s="96"/>
      <c r="BM2" s="96"/>
      <c r="BN2" s="96">
        <v>2016</v>
      </c>
      <c r="BO2" s="96"/>
      <c r="BP2" s="96"/>
      <c r="BQ2" s="96"/>
      <c r="BR2" s="96">
        <v>2017</v>
      </c>
      <c r="BS2" s="96"/>
      <c r="BT2" s="96"/>
      <c r="BU2" s="96"/>
      <c r="BV2" s="96">
        <v>2018</v>
      </c>
      <c r="BW2" s="96"/>
      <c r="BX2" s="96"/>
      <c r="BY2" s="96"/>
      <c r="BZ2" s="96">
        <v>2019</v>
      </c>
      <c r="CA2" s="96"/>
      <c r="CB2" s="96"/>
      <c r="CC2" s="96"/>
      <c r="CD2" s="95">
        <v>2020</v>
      </c>
      <c r="CE2" s="95"/>
      <c r="CF2" s="95"/>
      <c r="CG2" s="95"/>
      <c r="CH2" s="95">
        <v>2021</v>
      </c>
      <c r="CI2" s="95"/>
      <c r="CJ2" s="95"/>
      <c r="CK2" s="95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</row>
    <row r="3" spans="1:176" x14ac:dyDescent="0.2">
      <c r="B3" s="41" t="s">
        <v>3</v>
      </c>
      <c r="C3" s="41" t="s">
        <v>4</v>
      </c>
      <c r="D3" s="41" t="s">
        <v>2</v>
      </c>
      <c r="E3" s="41" t="s">
        <v>5</v>
      </c>
      <c r="F3" s="41" t="s">
        <v>3</v>
      </c>
      <c r="G3" s="41" t="s">
        <v>4</v>
      </c>
      <c r="H3" s="41" t="s">
        <v>2</v>
      </c>
      <c r="I3" s="41" t="s">
        <v>5</v>
      </c>
      <c r="J3" s="41" t="s">
        <v>3</v>
      </c>
      <c r="K3" s="41" t="s">
        <v>4</v>
      </c>
      <c r="L3" s="41" t="s">
        <v>2</v>
      </c>
      <c r="M3" s="41" t="s">
        <v>5</v>
      </c>
      <c r="N3" s="41" t="s">
        <v>3</v>
      </c>
      <c r="O3" s="41" t="s">
        <v>4</v>
      </c>
      <c r="P3" s="41" t="s">
        <v>2</v>
      </c>
      <c r="Q3" s="41" t="s">
        <v>5</v>
      </c>
      <c r="R3" s="41" t="s">
        <v>3</v>
      </c>
      <c r="S3" s="41" t="s">
        <v>4</v>
      </c>
      <c r="T3" s="41" t="s">
        <v>2</v>
      </c>
      <c r="U3" s="41" t="s">
        <v>5</v>
      </c>
      <c r="V3" s="41" t="s">
        <v>3</v>
      </c>
      <c r="W3" s="41" t="s">
        <v>4</v>
      </c>
      <c r="X3" s="41" t="s">
        <v>2</v>
      </c>
      <c r="Y3" s="41" t="s">
        <v>5</v>
      </c>
      <c r="Z3" s="41" t="s">
        <v>3</v>
      </c>
      <c r="AA3" s="41" t="s">
        <v>4</v>
      </c>
      <c r="AB3" s="41" t="s">
        <v>2</v>
      </c>
      <c r="AC3" s="41" t="s">
        <v>5</v>
      </c>
      <c r="AD3" s="41" t="s">
        <v>3</v>
      </c>
      <c r="AE3" s="41" t="s">
        <v>4</v>
      </c>
      <c r="AF3" s="41" t="s">
        <v>2</v>
      </c>
      <c r="AG3" s="41" t="s">
        <v>5</v>
      </c>
      <c r="AH3" s="41" t="s">
        <v>3</v>
      </c>
      <c r="AI3" s="41" t="s">
        <v>4</v>
      </c>
      <c r="AJ3" s="41" t="s">
        <v>2</v>
      </c>
      <c r="AK3" s="41" t="s">
        <v>5</v>
      </c>
      <c r="AL3" s="41" t="s">
        <v>3</v>
      </c>
      <c r="AM3" s="41" t="s">
        <v>4</v>
      </c>
      <c r="AN3" s="41" t="s">
        <v>2</v>
      </c>
      <c r="AO3" s="41" t="s">
        <v>5</v>
      </c>
      <c r="AP3" s="41" t="s">
        <v>3</v>
      </c>
      <c r="AQ3" s="41" t="s">
        <v>4</v>
      </c>
      <c r="AR3" s="41" t="s">
        <v>2</v>
      </c>
      <c r="AS3" s="41" t="s">
        <v>5</v>
      </c>
      <c r="AT3" s="41" t="s">
        <v>3</v>
      </c>
      <c r="AU3" s="41" t="s">
        <v>4</v>
      </c>
      <c r="AV3" s="41" t="s">
        <v>2</v>
      </c>
      <c r="AW3" s="41" t="s">
        <v>5</v>
      </c>
      <c r="AX3" s="41" t="s">
        <v>3</v>
      </c>
      <c r="AY3" s="41" t="s">
        <v>4</v>
      </c>
      <c r="AZ3" s="41" t="s">
        <v>2</v>
      </c>
      <c r="BA3" s="41" t="s">
        <v>5</v>
      </c>
      <c r="BB3" s="41" t="s">
        <v>3</v>
      </c>
      <c r="BC3" s="41" t="s">
        <v>4</v>
      </c>
      <c r="BD3" s="41" t="s">
        <v>2</v>
      </c>
      <c r="BE3" s="41" t="s">
        <v>5</v>
      </c>
      <c r="BF3" s="41" t="s">
        <v>3</v>
      </c>
      <c r="BG3" s="41" t="s">
        <v>4</v>
      </c>
      <c r="BH3" s="41" t="s">
        <v>2</v>
      </c>
      <c r="BI3" s="41" t="s">
        <v>5</v>
      </c>
      <c r="BJ3" s="41" t="s">
        <v>3</v>
      </c>
      <c r="BK3" s="41" t="s">
        <v>4</v>
      </c>
      <c r="BL3" s="41" t="s">
        <v>2</v>
      </c>
      <c r="BM3" s="41" t="s">
        <v>5</v>
      </c>
      <c r="BN3" s="41" t="s">
        <v>3</v>
      </c>
      <c r="BO3" s="41" t="s">
        <v>4</v>
      </c>
      <c r="BP3" s="41" t="s">
        <v>2</v>
      </c>
      <c r="BQ3" s="41" t="s">
        <v>5</v>
      </c>
      <c r="BR3" s="41" t="s">
        <v>3</v>
      </c>
      <c r="BS3" s="41" t="s">
        <v>4</v>
      </c>
      <c r="BT3" s="41" t="s">
        <v>2</v>
      </c>
      <c r="BU3" s="41" t="s">
        <v>5</v>
      </c>
      <c r="BV3" s="41" t="s">
        <v>3</v>
      </c>
      <c r="BW3" s="41" t="s">
        <v>4</v>
      </c>
      <c r="BX3" s="41" t="s">
        <v>2</v>
      </c>
      <c r="BY3" s="41" t="s">
        <v>5</v>
      </c>
      <c r="BZ3" s="41" t="s">
        <v>3</v>
      </c>
      <c r="CA3" s="39" t="s">
        <v>4</v>
      </c>
      <c r="CB3" s="41" t="s">
        <v>2</v>
      </c>
      <c r="CC3" s="41" t="s">
        <v>5</v>
      </c>
      <c r="CD3" s="41" t="s">
        <v>3</v>
      </c>
      <c r="CE3" s="39" t="s">
        <v>4</v>
      </c>
      <c r="CF3" s="41" t="s">
        <v>2</v>
      </c>
      <c r="CG3" s="41" t="s">
        <v>5</v>
      </c>
      <c r="CH3" s="41" t="s">
        <v>3</v>
      </c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</row>
    <row r="4" spans="1:176" ht="14.25" x14ac:dyDescent="0.25">
      <c r="A4" s="44" t="s">
        <v>120</v>
      </c>
      <c r="B4" s="86">
        <v>-0.24721642971040991</v>
      </c>
      <c r="C4" s="86">
        <v>-0.36715590759502686</v>
      </c>
      <c r="D4" s="86">
        <v>-0.40313775096041199</v>
      </c>
      <c r="E4" s="86">
        <v>-0.36715590759502686</v>
      </c>
      <c r="F4" s="86">
        <v>-0.48709538547964376</v>
      </c>
      <c r="G4" s="86">
        <v>-0.52307722884502894</v>
      </c>
      <c r="H4" s="86">
        <v>-0.10328905624886969</v>
      </c>
      <c r="I4" s="86">
        <v>-0.1512648474027164</v>
      </c>
      <c r="J4" s="86">
        <v>-6.7307212883484527E-2</v>
      </c>
      <c r="K4" s="86">
        <v>7.6620160578055693E-2</v>
      </c>
      <c r="L4" s="86">
        <v>-0.23522248192194828</v>
      </c>
      <c r="M4" s="86">
        <v>8.8614108366517341E-2</v>
      </c>
      <c r="N4" s="86">
        <v>0.11260200394344086</v>
      </c>
      <c r="O4" s="86">
        <v>0.36447490750113637</v>
      </c>
      <c r="P4" s="86">
        <v>0.38846280307805964</v>
      </c>
      <c r="Q4" s="86">
        <v>0.2805172729819046</v>
      </c>
      <c r="R4" s="86">
        <v>0.12459595173190251</v>
      </c>
      <c r="S4" s="86">
        <v>-6.7307212883484527E-2</v>
      </c>
      <c r="T4" s="86">
        <v>-0.10328905624886969</v>
      </c>
      <c r="U4" s="86">
        <v>0.34048701192421305</v>
      </c>
      <c r="V4" s="86">
        <v>0.82024492346268074</v>
      </c>
      <c r="W4" s="86">
        <v>0.78426308009729562</v>
      </c>
      <c r="X4" s="86">
        <v>1.0241420358665294</v>
      </c>
      <c r="Y4" s="86">
        <v>0.95217834913575916</v>
      </c>
      <c r="Z4" s="86">
        <v>1.2280391482703781</v>
      </c>
      <c r="AA4" s="86">
        <v>1.5038999474049972</v>
      </c>
      <c r="AB4" s="86">
        <v>1.623839425289614</v>
      </c>
      <c r="AC4" s="86">
        <v>2.2715126058665454</v>
      </c>
      <c r="AD4" s="86">
        <v>2.7032947262511664</v>
      </c>
      <c r="AE4" s="86">
        <v>2.8112402563473213</v>
      </c>
      <c r="AF4" s="86">
        <v>2.8712099952896302</v>
      </c>
      <c r="AG4" s="86">
        <v>2.499397613847318</v>
      </c>
      <c r="AH4" s="86">
        <v>2.2955005014434691</v>
      </c>
      <c r="AI4" s="86">
        <v>1.7797607465396161</v>
      </c>
      <c r="AJ4" s="86">
        <v>1.3839604695203802</v>
      </c>
      <c r="AK4" s="86">
        <v>0.376468855289598</v>
      </c>
      <c r="AL4" s="86">
        <v>-0.63102275894118409</v>
      </c>
      <c r="AM4" s="86">
        <v>-1.1587564616334984</v>
      </c>
      <c r="AN4" s="86">
        <v>-1.8424114855758151</v>
      </c>
      <c r="AO4" s="86">
        <v>-2.5260665095181314</v>
      </c>
      <c r="AP4" s="86">
        <v>-2.0583025457681257</v>
      </c>
      <c r="AQ4" s="86">
        <v>-1.8304175377873535</v>
      </c>
      <c r="AR4" s="86">
        <v>-1.2906898873065773</v>
      </c>
      <c r="AS4" s="86">
        <v>-0.66700460230656922</v>
      </c>
      <c r="AT4" s="86">
        <v>-0.55905907221041395</v>
      </c>
      <c r="AU4" s="86">
        <v>-0.54706512442195221</v>
      </c>
      <c r="AV4" s="86">
        <v>-0.55905907221041395</v>
      </c>
      <c r="AW4" s="86">
        <v>-0.53507117663349058</v>
      </c>
      <c r="AX4" s="86">
        <v>-0.64301670672964584</v>
      </c>
      <c r="AY4" s="86">
        <v>-0.61902881115272246</v>
      </c>
      <c r="AZ4" s="86">
        <v>-0.65501065451810747</v>
      </c>
      <c r="BA4" s="86">
        <v>-0.59504091557579908</v>
      </c>
      <c r="BB4" s="86">
        <v>-0.61902881115272246</v>
      </c>
      <c r="BC4" s="86">
        <v>-0.52307722884502894</v>
      </c>
      <c r="BD4" s="86">
        <v>-0.46310748990272049</v>
      </c>
      <c r="BE4" s="86">
        <v>-0.49908933326810551</v>
      </c>
      <c r="BF4" s="86">
        <v>-0.18724669076810146</v>
      </c>
      <c r="BG4" s="86">
        <v>-0.29519222086425673</v>
      </c>
      <c r="BH4" s="86">
        <v>-0.23522248192194828</v>
      </c>
      <c r="BI4" s="86">
        <v>-0.28319827307579509</v>
      </c>
      <c r="BJ4" s="86">
        <v>-0.3311740642296418</v>
      </c>
      <c r="BK4" s="86">
        <v>-0.30718616865271836</v>
      </c>
      <c r="BL4" s="86">
        <v>-0.19924063855656321</v>
      </c>
      <c r="BM4" s="86">
        <v>-0.18724669076810146</v>
      </c>
      <c r="BN4" s="86">
        <v>-0.43911959432579706</v>
      </c>
      <c r="BO4" s="86">
        <v>-0.45111354211425875</v>
      </c>
      <c r="BP4" s="86">
        <v>-0.61902881115272246</v>
      </c>
      <c r="BQ4" s="86">
        <v>-0.36715590759502686</v>
      </c>
      <c r="BR4" s="86">
        <v>-0.23522248192194828</v>
      </c>
      <c r="BS4" s="86">
        <v>-4.3319317306561231E-2</v>
      </c>
      <c r="BT4" s="86">
        <v>-7.9301160671946189E-2</v>
      </c>
      <c r="BU4" s="86">
        <v>-0.1752527429796398</v>
      </c>
      <c r="BV4" s="86">
        <v>-3.1325369518099583E-2</v>
      </c>
      <c r="BW4" s="86">
        <v>-5.5313265095022886E-2</v>
      </c>
      <c r="BX4" s="86">
        <v>-0.10328905624886969</v>
      </c>
      <c r="BY4" s="86">
        <v>-6.7307212883484527E-2</v>
      </c>
      <c r="BZ4" s="86">
        <v>-0.18724669076810146</v>
      </c>
      <c r="CA4" s="86">
        <v>-0.22322853413348662</v>
      </c>
      <c r="CB4" s="86">
        <v>-0.16325879519117817</v>
      </c>
      <c r="CC4" s="86">
        <v>-0.24721642971040991</v>
      </c>
      <c r="CD4" s="86">
        <v>-0.25921037749887166</v>
      </c>
      <c r="CE4" s="86">
        <v>-0.54706512442195221</v>
      </c>
      <c r="CF4" s="86">
        <v>-0.23522248192194828</v>
      </c>
      <c r="CG4" s="87">
        <v>-0.27120432528733335</v>
      </c>
      <c r="CH4" s="87">
        <v>6.4626212789594045E-2</v>
      </c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</row>
    <row r="5" spans="1:176" ht="14.25" x14ac:dyDescent="0.25">
      <c r="A5" s="44" t="s">
        <v>121</v>
      </c>
      <c r="B5" s="86">
        <v>-0.76840300023377406</v>
      </c>
      <c r="C5" s="86">
        <v>-0.84782852316024859</v>
      </c>
      <c r="D5" s="86">
        <v>-0.82135334885142386</v>
      </c>
      <c r="E5" s="86">
        <v>-0.79487817454259868</v>
      </c>
      <c r="F5" s="86">
        <v>-0.68897747730729986</v>
      </c>
      <c r="G5" s="86">
        <v>-0.74192782592494932</v>
      </c>
      <c r="H5" s="86">
        <v>-0.68897747730729986</v>
      </c>
      <c r="I5" s="86">
        <v>-0.60955195438082532</v>
      </c>
      <c r="J5" s="86">
        <v>-0.39775055991022668</v>
      </c>
      <c r="K5" s="86">
        <v>-0.66250230299847468</v>
      </c>
      <c r="L5" s="86">
        <v>-2.7098119586679785E-2</v>
      </c>
      <c r="M5" s="86">
        <v>-0.23889951405727794</v>
      </c>
      <c r="N5" s="86">
        <v>-0.10652364251315391</v>
      </c>
      <c r="O5" s="86">
        <v>-0.18594916543962853</v>
      </c>
      <c r="P5" s="86">
        <v>-0.18594916543962853</v>
      </c>
      <c r="Q5" s="86">
        <v>2.5852229030970106E-2</v>
      </c>
      <c r="R5" s="86">
        <v>-0.23889951405727794</v>
      </c>
      <c r="S5" s="86">
        <v>-0.10652364251315391</v>
      </c>
      <c r="T5" s="86">
        <v>-2.7098119586679785E-2</v>
      </c>
      <c r="U5" s="86">
        <v>-0.15947399113080379</v>
      </c>
      <c r="V5" s="86">
        <v>-8.0048468204329204E-2</v>
      </c>
      <c r="W5" s="86">
        <v>0.18470327488391883</v>
      </c>
      <c r="X5" s="86">
        <v>0.47593019228099159</v>
      </c>
      <c r="Y5" s="86">
        <v>0.68773158675159018</v>
      </c>
      <c r="Z5" s="86">
        <v>0.74068193536923965</v>
      </c>
      <c r="AA5" s="86">
        <v>1.0319088527663125</v>
      </c>
      <c r="AB5" s="86">
        <v>1.2701854215457358</v>
      </c>
      <c r="AC5" s="86">
        <v>1.2701854215457358</v>
      </c>
      <c r="AD5" s="86">
        <v>1.2701854215457358</v>
      </c>
      <c r="AE5" s="86">
        <v>1.3231357701633855</v>
      </c>
      <c r="AF5" s="86">
        <v>1.3496109444722102</v>
      </c>
      <c r="AG5" s="86">
        <v>1.5614123389428087</v>
      </c>
      <c r="AH5" s="86">
        <v>1.2966605958545607</v>
      </c>
      <c r="AI5" s="86">
        <v>1.1642847243104366</v>
      </c>
      <c r="AJ5" s="86">
        <v>0.87305780691336365</v>
      </c>
      <c r="AK5" s="86">
        <v>0.23765362350156824</v>
      </c>
      <c r="AL5" s="86">
        <v>-0.79487817454259868</v>
      </c>
      <c r="AM5" s="86">
        <v>-1.5891334038073428</v>
      </c>
      <c r="AN5" s="86">
        <v>-2.0127361927485401</v>
      </c>
      <c r="AO5" s="86">
        <v>-2.3569134587632625</v>
      </c>
      <c r="AP5" s="86">
        <v>-2.5951900275426856</v>
      </c>
      <c r="AQ5" s="86">
        <v>-2.4363389816897363</v>
      </c>
      <c r="AR5" s="86">
        <v>-1.9597858441308906</v>
      </c>
      <c r="AS5" s="86">
        <v>-1.7744596239691162</v>
      </c>
      <c r="AT5" s="86">
        <v>-1.6420837524249923</v>
      </c>
      <c r="AU5" s="86">
        <v>-1.5626582294985185</v>
      </c>
      <c r="AV5" s="86">
        <v>-1.0596299176308468</v>
      </c>
      <c r="AW5" s="86">
        <v>-1.0331547433220221</v>
      </c>
      <c r="AX5" s="86">
        <v>-1.2979064864102705</v>
      </c>
      <c r="AY5" s="86">
        <v>-1.3243816607190948</v>
      </c>
      <c r="AZ5" s="86">
        <v>-0.68897747730729986</v>
      </c>
      <c r="BA5" s="86">
        <v>-0.74192782592494932</v>
      </c>
      <c r="BB5" s="86">
        <v>-0.45070090852787653</v>
      </c>
      <c r="BC5" s="86">
        <v>-5.3573293895504498E-2</v>
      </c>
      <c r="BD5" s="86">
        <v>-0.18594916543962853</v>
      </c>
      <c r="BE5" s="86">
        <v>-2.7098119586679785E-2</v>
      </c>
      <c r="BF5" s="86">
        <v>-0.15947399113080379</v>
      </c>
      <c r="BG5" s="86">
        <v>0.13175292626626942</v>
      </c>
      <c r="BH5" s="86">
        <v>0.13175292626626942</v>
      </c>
      <c r="BI5" s="86">
        <v>0.23765362350156824</v>
      </c>
      <c r="BJ5" s="86">
        <v>0.26412879781039345</v>
      </c>
      <c r="BK5" s="86">
        <v>0.37002949504569227</v>
      </c>
      <c r="BL5" s="86">
        <v>0.37002949504569227</v>
      </c>
      <c r="BM5" s="86">
        <v>0.37002949504569227</v>
      </c>
      <c r="BN5" s="86">
        <v>0.26412879781039345</v>
      </c>
      <c r="BO5" s="86">
        <v>0.44945501797216686</v>
      </c>
      <c r="BP5" s="86">
        <v>0.42297984366334218</v>
      </c>
      <c r="BQ5" s="86">
        <v>0.47593019228099159</v>
      </c>
      <c r="BR5" s="86">
        <v>0.50240536658981627</v>
      </c>
      <c r="BS5" s="86">
        <v>0.63478123813394027</v>
      </c>
      <c r="BT5" s="86">
        <v>0.68773158675159018</v>
      </c>
      <c r="BU5" s="86">
        <v>0.82010745829571419</v>
      </c>
      <c r="BV5" s="86">
        <v>0.82010745829571419</v>
      </c>
      <c r="BW5" s="86">
        <v>0.92600815553101334</v>
      </c>
      <c r="BX5" s="86">
        <v>1.1113343756927869</v>
      </c>
      <c r="BY5" s="86">
        <v>1.1378095500016117</v>
      </c>
      <c r="BZ5" s="86">
        <v>1.1378095500016117</v>
      </c>
      <c r="CA5" s="86">
        <v>1.2701854215457358</v>
      </c>
      <c r="CB5" s="86">
        <v>1.3496109444722102</v>
      </c>
      <c r="CC5" s="86">
        <v>1.3760861187810349</v>
      </c>
      <c r="CD5" s="86">
        <v>0.95248332983983819</v>
      </c>
      <c r="CE5" s="86">
        <v>0.68773158675159018</v>
      </c>
      <c r="CF5" s="86">
        <v>0.74068193536923965</v>
      </c>
      <c r="CG5" s="86">
        <v>0.87305780691336365</v>
      </c>
      <c r="CH5" s="86">
        <v>0.84658263260453892</v>
      </c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</row>
    <row r="6" spans="1:176" ht="14.25" x14ac:dyDescent="0.25">
      <c r="A6" s="44" t="s">
        <v>122</v>
      </c>
      <c r="B6" s="86">
        <v>-1.4911499721011514</v>
      </c>
      <c r="C6" s="86">
        <v>-1.4911499721011514</v>
      </c>
      <c r="D6" s="86">
        <v>-1.4911499721011514</v>
      </c>
      <c r="E6" s="86">
        <v>-1.4911499721011514</v>
      </c>
      <c r="F6" s="86">
        <v>-1.3348917414917492</v>
      </c>
      <c r="G6" s="86">
        <v>-1.3348917414917492</v>
      </c>
      <c r="H6" s="86">
        <v>-1.2902465327462067</v>
      </c>
      <c r="I6" s="86">
        <v>-1.2902465327462067</v>
      </c>
      <c r="J6" s="86">
        <v>-1.3572143458645212</v>
      </c>
      <c r="K6" s="86">
        <v>-1.0000526759001738</v>
      </c>
      <c r="L6" s="86">
        <v>-0.6652136103085986</v>
      </c>
      <c r="M6" s="86">
        <v>-0.75450402779968506</v>
      </c>
      <c r="N6" s="86">
        <v>-0.93308486278185943</v>
      </c>
      <c r="O6" s="86">
        <v>-0.88843965403631542</v>
      </c>
      <c r="P6" s="86">
        <v>-0.53127798407196825</v>
      </c>
      <c r="Q6" s="86">
        <v>-0.84379444529077308</v>
      </c>
      <c r="R6" s="86">
        <v>-0.82147184091800107</v>
      </c>
      <c r="S6" s="86">
        <v>-0.75450402779968506</v>
      </c>
      <c r="T6" s="86">
        <v>-0.59824579719028426</v>
      </c>
      <c r="U6" s="86">
        <v>-0.6652136103085986</v>
      </c>
      <c r="V6" s="86">
        <v>-0.84379444529077308</v>
      </c>
      <c r="W6" s="86">
        <v>-0.5089553796991978</v>
      </c>
      <c r="X6" s="86">
        <v>-0.37501975346256738</v>
      </c>
      <c r="Y6" s="86">
        <v>-0.24108412722593697</v>
      </c>
      <c r="Z6" s="86">
        <v>-8.4825896616534557E-2</v>
      </c>
      <c r="AA6" s="86">
        <v>0.25001316897504067</v>
      </c>
      <c r="AB6" s="86">
        <v>0.78575567392156076</v>
      </c>
      <c r="AC6" s="86">
        <v>0.45091660832998554</v>
      </c>
      <c r="AD6" s="86">
        <v>0.29465837772058312</v>
      </c>
      <c r="AE6" s="86">
        <v>0.6964652564304743</v>
      </c>
      <c r="AF6" s="86">
        <v>1.0982721351403639</v>
      </c>
      <c r="AG6" s="86">
        <v>1.0982721351403639</v>
      </c>
      <c r="AH6" s="86">
        <v>0.94201390453096157</v>
      </c>
      <c r="AI6" s="86">
        <v>1.1205947395131359</v>
      </c>
      <c r="AJ6" s="86">
        <v>0.96433650890373357</v>
      </c>
      <c r="AK6" s="86">
        <v>0.45091660832998554</v>
      </c>
      <c r="AL6" s="86">
        <v>-6.2503292243764136E-2</v>
      </c>
      <c r="AM6" s="86">
        <v>-0.6428910059358266</v>
      </c>
      <c r="AN6" s="86">
        <v>-1.2456013240006627</v>
      </c>
      <c r="AO6" s="86">
        <v>-1.4688273677283794</v>
      </c>
      <c r="AP6" s="86">
        <v>-1.6250855983377819</v>
      </c>
      <c r="AQ6" s="86">
        <v>-1.4688273677283794</v>
      </c>
      <c r="AR6" s="86">
        <v>-1.1116656977640322</v>
      </c>
      <c r="AS6" s="86">
        <v>-1.2009561152551187</v>
      </c>
      <c r="AT6" s="86">
        <v>-1.2679239283734347</v>
      </c>
      <c r="AU6" s="86">
        <v>-0.95540746715463143</v>
      </c>
      <c r="AV6" s="86">
        <v>-0.70985881905414261</v>
      </c>
      <c r="AW6" s="86">
        <v>-0.68753621468137061</v>
      </c>
      <c r="AX6" s="86">
        <v>-0.82147184091800107</v>
      </c>
      <c r="AY6" s="86">
        <v>-0.55360058844474025</v>
      </c>
      <c r="AZ6" s="86">
        <v>-0.15179370973485054</v>
      </c>
      <c r="BA6" s="86">
        <v>-0.19643891848039297</v>
      </c>
      <c r="BB6" s="86">
        <v>-0.17411631410762254</v>
      </c>
      <c r="BC6" s="86">
        <v>-4.0180687870992139E-2</v>
      </c>
      <c r="BD6" s="86">
        <v>0.20536796022949669</v>
      </c>
      <c r="BE6" s="86">
        <v>0.11607754273841027</v>
      </c>
      <c r="BF6" s="86">
        <v>0.11607754273841027</v>
      </c>
      <c r="BG6" s="86">
        <v>0.27233577334781112</v>
      </c>
      <c r="BH6" s="86">
        <v>0.27233577334781112</v>
      </c>
      <c r="BI6" s="86">
        <v>0.27233577334781112</v>
      </c>
      <c r="BJ6" s="86">
        <v>0.36162619083889913</v>
      </c>
      <c r="BK6" s="86">
        <v>0.6294974433121584</v>
      </c>
      <c r="BL6" s="86">
        <v>0.74111046517601675</v>
      </c>
      <c r="BM6" s="86">
        <v>0.74111046517601675</v>
      </c>
      <c r="BN6" s="86">
        <v>0.65182004768493029</v>
      </c>
      <c r="BO6" s="86">
        <v>0.83040088266710321</v>
      </c>
      <c r="BP6" s="86">
        <v>0.83040088266710321</v>
      </c>
      <c r="BQ6" s="86">
        <v>0.80807827829433276</v>
      </c>
      <c r="BR6" s="86">
        <v>0.78575567392156076</v>
      </c>
      <c r="BS6" s="86">
        <v>1.0089817176492777</v>
      </c>
      <c r="BT6" s="86">
        <v>1.2322077613769944</v>
      </c>
      <c r="BU6" s="86">
        <v>1.2545303657497664</v>
      </c>
      <c r="BV6" s="86">
        <v>1.2098851570042224</v>
      </c>
      <c r="BW6" s="86">
        <v>1.4107885963591689</v>
      </c>
      <c r="BX6" s="86">
        <v>1.611692035714112</v>
      </c>
      <c r="BY6" s="86">
        <v>1.4777564094774833</v>
      </c>
      <c r="BZ6" s="86">
        <v>1.4107885963591689</v>
      </c>
      <c r="CA6" s="86">
        <v>1.4777564094774833</v>
      </c>
      <c r="CB6" s="86">
        <v>1.6786598488324265</v>
      </c>
      <c r="CC6" s="86">
        <v>1.6340146400868856</v>
      </c>
      <c r="CD6" s="86">
        <v>1.4777564094774833</v>
      </c>
      <c r="CE6" s="86">
        <v>1.3438207832408513</v>
      </c>
      <c r="CF6" s="86">
        <v>1.3884659919863953</v>
      </c>
      <c r="CG6" s="87">
        <v>1.2768529701225368</v>
      </c>
      <c r="CH6" s="87">
        <v>0.78575567392156076</v>
      </c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</row>
    <row r="7" spans="1:176" ht="14.25" x14ac:dyDescent="0.25">
      <c r="A7" s="44" t="s">
        <v>123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6">
        <v>-0.74020904780593855</v>
      </c>
      <c r="W7" s="86">
        <v>-0.57402883976226138</v>
      </c>
      <c r="X7" s="86">
        <v>-0.45066807182799784</v>
      </c>
      <c r="Y7" s="86">
        <v>-0.38066168561736902</v>
      </c>
      <c r="Z7" s="86">
        <v>0.29272498562710231</v>
      </c>
      <c r="AA7" s="86">
        <v>0.48167426103054717</v>
      </c>
      <c r="AB7" s="86">
        <v>0.91139792784287821</v>
      </c>
      <c r="AC7" s="86">
        <v>0.85583460674851985</v>
      </c>
      <c r="AD7" s="86">
        <v>1.0908317721108978</v>
      </c>
      <c r="AE7" s="86">
        <v>1.0264326935336445</v>
      </c>
      <c r="AF7" s="86">
        <v>0.9151361329317953</v>
      </c>
      <c r="AG7" s="86">
        <v>0.23937060390346768</v>
      </c>
      <c r="AH7" s="86">
        <v>0.94113365014108219</v>
      </c>
      <c r="AI7" s="86">
        <v>0.49475797884175693</v>
      </c>
      <c r="AJ7" s="86">
        <v>-0.29349353968034814</v>
      </c>
      <c r="AK7" s="86">
        <v>-0.67564005081555278</v>
      </c>
      <c r="AL7" s="86">
        <v>-1.0552377857537685</v>
      </c>
      <c r="AM7" s="86">
        <v>-1.296691850815185</v>
      </c>
      <c r="AN7" s="86">
        <v>-1.4931175363964639</v>
      </c>
      <c r="AO7" s="86">
        <v>-1.6382278612116996</v>
      </c>
      <c r="AP7" s="86">
        <v>-1.6088319757397607</v>
      </c>
      <c r="AQ7" s="86">
        <v>-1.5359369765058777</v>
      </c>
      <c r="AR7" s="86">
        <v>-1.3828404862734103</v>
      </c>
      <c r="AS7" s="86">
        <v>-1.3921859989957031</v>
      </c>
      <c r="AT7" s="86">
        <v>-0.81361380227921931</v>
      </c>
      <c r="AU7" s="86">
        <v>-0.82312923341464461</v>
      </c>
      <c r="AV7" s="86">
        <v>-0.92219166827094712</v>
      </c>
      <c r="AW7" s="86">
        <v>-1.0370565155485809</v>
      </c>
      <c r="AX7" s="86">
        <v>-0.60614341984432163</v>
      </c>
      <c r="AY7" s="86">
        <v>-0.66952298794277931</v>
      </c>
      <c r="AZ7" s="86">
        <v>-0.75465211292220913</v>
      </c>
      <c r="BA7" s="86">
        <v>-0.71370177535725388</v>
      </c>
      <c r="BB7" s="86">
        <v>-7.8036991828218522E-2</v>
      </c>
      <c r="BC7" s="86">
        <v>-0.24710581289514988</v>
      </c>
      <c r="BD7" s="86">
        <v>-0.37624380687592157</v>
      </c>
      <c r="BE7" s="86">
        <v>-0.58269467883202364</v>
      </c>
      <c r="BF7" s="86">
        <v>-0.17506040572692988</v>
      </c>
      <c r="BG7" s="86">
        <v>-0.37301535702640226</v>
      </c>
      <c r="BH7" s="86">
        <v>-0.6827766241671217</v>
      </c>
      <c r="BI7" s="86">
        <v>-0.87342508370189254</v>
      </c>
      <c r="BJ7" s="86">
        <v>-0.30878619686228159</v>
      </c>
      <c r="BK7" s="86">
        <v>-0.20275710706754274</v>
      </c>
      <c r="BL7" s="86">
        <v>-0.45406644009064973</v>
      </c>
      <c r="BM7" s="86">
        <v>-0.54480287270345507</v>
      </c>
      <c r="BN7" s="86">
        <v>-0.27123422755997828</v>
      </c>
      <c r="BO7" s="86">
        <v>-2.8420815193500978E-2</v>
      </c>
      <c r="BP7" s="86">
        <v>-0.20241727024127756</v>
      </c>
      <c r="BQ7" s="86">
        <v>-0.1652051377652394</v>
      </c>
      <c r="BR7" s="86">
        <v>0.13045290108547472</v>
      </c>
      <c r="BS7" s="86">
        <v>0.21932023115382154</v>
      </c>
      <c r="BT7" s="86">
        <v>0.37734435536713423</v>
      </c>
      <c r="BU7" s="86">
        <v>0.36646957692664822</v>
      </c>
      <c r="BV7" s="86">
        <v>1.1489438694022451</v>
      </c>
      <c r="BW7" s="86">
        <v>1.5666033288821619</v>
      </c>
      <c r="BX7" s="86">
        <v>1.2393404651887852</v>
      </c>
      <c r="BY7" s="86">
        <v>1.0063823207839984</v>
      </c>
      <c r="BZ7" s="86">
        <v>2.2610598833550748</v>
      </c>
      <c r="CA7" s="86">
        <v>2.5568878406189217</v>
      </c>
      <c r="CB7" s="86">
        <v>2.3378630060910077</v>
      </c>
      <c r="CC7" s="86">
        <v>2.1502730779926233</v>
      </c>
      <c r="CD7" s="86">
        <v>0.58413506414950156</v>
      </c>
      <c r="CE7" s="86">
        <v>0.95744581780181126</v>
      </c>
      <c r="CF7" s="86">
        <v>0.92957919804806577</v>
      </c>
      <c r="CG7" s="87">
        <v>0.31073633741915729</v>
      </c>
      <c r="CH7" s="87">
        <v>1.0317001643407551</v>
      </c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</row>
    <row r="8" spans="1:176" ht="14.25" x14ac:dyDescent="0.25">
      <c r="A8" s="44" t="s">
        <v>124</v>
      </c>
      <c r="B8" s="86">
        <v>-1.7058528453742827</v>
      </c>
      <c r="C8" s="86">
        <v>-2.0380349573028376</v>
      </c>
      <c r="D8" s="86">
        <v>-1.9882076405135549</v>
      </c>
      <c r="E8" s="86">
        <v>-1.5895891061992893</v>
      </c>
      <c r="F8" s="86">
        <v>-2.8684902371242247</v>
      </c>
      <c r="G8" s="86">
        <v>-0.84217935436004077</v>
      </c>
      <c r="H8" s="86">
        <v>-0.54321545362434187</v>
      </c>
      <c r="I8" s="86">
        <v>-0.41034260885291807</v>
      </c>
      <c r="J8" s="86">
        <v>0.20419429821490653</v>
      </c>
      <c r="K8" s="86">
        <v>-0.17781513050293107</v>
      </c>
      <c r="L8" s="86">
        <v>-9.4769602520792376E-2</v>
      </c>
      <c r="M8" s="86">
        <v>0.50315819895060776</v>
      </c>
      <c r="N8" s="86">
        <v>0.30384893179347439</v>
      </c>
      <c r="O8" s="86">
        <v>-0.37712439766006445</v>
      </c>
      <c r="P8" s="86">
        <v>-0.64287008720290739</v>
      </c>
      <c r="Q8" s="86">
        <v>0.25402161500419163</v>
      </c>
      <c r="R8" s="86">
        <v>0.55298551573989052</v>
      </c>
      <c r="S8" s="86">
        <v>0.48654909335417862</v>
      </c>
      <c r="T8" s="86">
        <v>0.45333088216132267</v>
      </c>
      <c r="U8" s="86">
        <v>3.8103242250629103E-2</v>
      </c>
      <c r="V8" s="86">
        <v>0.23741250940776248</v>
      </c>
      <c r="W8" s="86">
        <v>0.37028535417918396</v>
      </c>
      <c r="X8" s="86">
        <v>0.98482226124701089</v>
      </c>
      <c r="Y8" s="86">
        <v>0.23741250940776248</v>
      </c>
      <c r="Z8" s="86">
        <v>0.81873120528273347</v>
      </c>
      <c r="AA8" s="86">
        <v>0.55298551573989052</v>
      </c>
      <c r="AB8" s="86">
        <v>0.30384893179347439</v>
      </c>
      <c r="AC8" s="86">
        <v>0.61942193812560009</v>
      </c>
      <c r="AD8" s="86">
        <v>0.33706714298633034</v>
      </c>
      <c r="AE8" s="86">
        <v>0.58620372693274647</v>
      </c>
      <c r="AF8" s="86">
        <v>0.17097608702205294</v>
      </c>
      <c r="AG8" s="86">
        <v>0.50315819895060776</v>
      </c>
      <c r="AH8" s="86">
        <v>0.15436698142562377</v>
      </c>
      <c r="AI8" s="86">
        <v>-0.50999724243148592</v>
      </c>
      <c r="AJ8" s="86">
        <v>-0.57643366481719549</v>
      </c>
      <c r="AK8" s="86">
        <v>-1.0747068327100289</v>
      </c>
      <c r="AL8" s="86">
        <v>-2.0214258517064096</v>
      </c>
      <c r="AM8" s="86">
        <v>-2.8352720259313697</v>
      </c>
      <c r="AN8" s="86">
        <v>-2.785444709142086</v>
      </c>
      <c r="AO8" s="86">
        <v>-2.8518811315277968</v>
      </c>
      <c r="AP8" s="86">
        <v>-1.9051621125314162</v>
      </c>
      <c r="AQ8" s="86">
        <v>-1.4567162614278666</v>
      </c>
      <c r="AR8" s="86">
        <v>-0.70930650958861929</v>
      </c>
      <c r="AS8" s="86">
        <v>-0.54321545362434187</v>
      </c>
      <c r="AT8" s="86">
        <v>-0.44356082004577402</v>
      </c>
      <c r="AU8" s="86">
        <v>-0.39373350325649126</v>
      </c>
      <c r="AV8" s="86">
        <v>-0.14459691931007512</v>
      </c>
      <c r="AW8" s="86">
        <v>-0.19442423609935788</v>
      </c>
      <c r="AX8" s="86">
        <v>-0.17781513050293107</v>
      </c>
      <c r="AY8" s="86">
        <v>0.33706714298633034</v>
      </c>
      <c r="AZ8" s="86">
        <v>0.43672177656489586</v>
      </c>
      <c r="BA8" s="86">
        <v>0.37028535417918396</v>
      </c>
      <c r="BB8" s="86">
        <v>0.45333088216132267</v>
      </c>
      <c r="BC8" s="86">
        <v>0.43672177656489586</v>
      </c>
      <c r="BD8" s="86">
        <v>0.40350356537203991</v>
      </c>
      <c r="BE8" s="86">
        <v>0.46993998775775181</v>
      </c>
      <c r="BF8" s="86">
        <v>0.45333088216132267</v>
      </c>
      <c r="BG8" s="86">
        <v>0.43672177656489586</v>
      </c>
      <c r="BH8" s="86">
        <v>0.35367624858275715</v>
      </c>
      <c r="BI8" s="86">
        <v>0.65264014931845604</v>
      </c>
      <c r="BJ8" s="86">
        <v>0.3204580373899012</v>
      </c>
      <c r="BK8" s="86">
        <v>0.46993998775775181</v>
      </c>
      <c r="BL8" s="86">
        <v>0.33706714298633034</v>
      </c>
      <c r="BM8" s="86">
        <v>0.27063072060061844</v>
      </c>
      <c r="BN8" s="86">
        <v>0.48654909335417862</v>
      </c>
      <c r="BO8" s="86">
        <v>0.60281283252917328</v>
      </c>
      <c r="BP8" s="86">
        <v>0.40350356537203991</v>
      </c>
      <c r="BQ8" s="86">
        <v>0.61942193812560009</v>
      </c>
      <c r="BR8" s="86">
        <v>0.85194941647558942</v>
      </c>
      <c r="BS8" s="86">
        <v>0.90177673326487218</v>
      </c>
      <c r="BT8" s="86">
        <v>0.85194941647558942</v>
      </c>
      <c r="BU8" s="86">
        <v>0.80212209968630666</v>
      </c>
      <c r="BV8" s="86">
        <v>1.0678677892291497</v>
      </c>
      <c r="BW8" s="86">
        <v>1.1509133172112884</v>
      </c>
      <c r="BX8" s="86">
        <v>1.3336134787719949</v>
      </c>
      <c r="BY8" s="86">
        <v>1.0844768948255787</v>
      </c>
      <c r="BZ8" s="86">
        <v>1.267177056386283</v>
      </c>
      <c r="CA8" s="86">
        <v>1.2505679507898562</v>
      </c>
      <c r="CB8" s="86">
        <v>1.0844768948255787</v>
      </c>
      <c r="CC8" s="86">
        <v>1.0180404724398668</v>
      </c>
      <c r="CD8" s="86">
        <v>0.88516762766844537</v>
      </c>
      <c r="CE8" s="86">
        <v>-4.4942285731509615E-2</v>
      </c>
      <c r="CF8" s="86">
        <v>0.23741250940776248</v>
      </c>
      <c r="CG8" s="87">
        <v>0.55298551573989052</v>
      </c>
      <c r="CH8" s="87">
        <v>0.61942193812560009</v>
      </c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</row>
    <row r="9" spans="1:176" ht="14.25" x14ac:dyDescent="0.25">
      <c r="A9" s="44" t="s">
        <v>139</v>
      </c>
      <c r="B9" s="88"/>
      <c r="C9" s="88"/>
      <c r="D9" s="88"/>
      <c r="E9" s="88"/>
      <c r="F9" s="86">
        <v>-1.7434626765309058</v>
      </c>
      <c r="G9" s="86">
        <v>-1.5257174568015008</v>
      </c>
      <c r="H9" s="86">
        <v>-0.65473657788388051</v>
      </c>
      <c r="I9" s="86">
        <v>-0.76360918774858311</v>
      </c>
      <c r="J9" s="86">
        <v>-0.63659114290643004</v>
      </c>
      <c r="K9" s="86">
        <v>-0.16480983349271922</v>
      </c>
      <c r="L9" s="86">
        <v>0.6335893055150994</v>
      </c>
      <c r="M9" s="86">
        <v>0.4158440857856941</v>
      </c>
      <c r="N9" s="86">
        <v>-5.5937223628016688E-2</v>
      </c>
      <c r="O9" s="86">
        <v>-0.43699135815447554</v>
      </c>
      <c r="P9" s="86">
        <v>0.37955321583079338</v>
      </c>
      <c r="Q9" s="86">
        <v>0.54286213062784716</v>
      </c>
      <c r="R9" s="86">
        <v>-0.14666439851526866</v>
      </c>
      <c r="S9" s="86">
        <v>0.1073716911690371</v>
      </c>
      <c r="T9" s="86">
        <v>0.74246191537980188</v>
      </c>
      <c r="U9" s="86">
        <v>0.85133452524450437</v>
      </c>
      <c r="V9" s="86">
        <v>0.4158440857856941</v>
      </c>
      <c r="W9" s="86">
        <v>0.74246191537980188</v>
      </c>
      <c r="X9" s="86">
        <v>1.3412612696356658</v>
      </c>
      <c r="Y9" s="86">
        <v>1.5590064893650706</v>
      </c>
      <c r="Z9" s="86">
        <v>1.268679529725864</v>
      </c>
      <c r="AA9" s="86">
        <v>1.3956975745680169</v>
      </c>
      <c r="AB9" s="86">
        <v>1.7404608391395748</v>
      </c>
      <c r="AC9" s="86">
        <v>1.7404608391395748</v>
      </c>
      <c r="AD9" s="86">
        <v>1.4682793144778186</v>
      </c>
      <c r="AE9" s="86">
        <v>1.5408610543876204</v>
      </c>
      <c r="AF9" s="86">
        <v>1.6134427942974219</v>
      </c>
      <c r="AG9" s="86">
        <v>1.2323886597709632</v>
      </c>
      <c r="AH9" s="86">
        <v>5.2935386236685832E-2</v>
      </c>
      <c r="AI9" s="86">
        <v>-0.74546375277113253</v>
      </c>
      <c r="AJ9" s="86">
        <v>-0.72731831779368239</v>
      </c>
      <c r="AK9" s="86">
        <v>-1.3986994119593481</v>
      </c>
      <c r="AL9" s="86">
        <v>-1.9974987662152119</v>
      </c>
      <c r="AM9" s="86">
        <v>-2.1063713760799145</v>
      </c>
      <c r="AN9" s="86">
        <v>-1.9974987662152119</v>
      </c>
      <c r="AO9" s="86">
        <v>-2.1063713760799145</v>
      </c>
      <c r="AP9" s="86">
        <v>-1.9793533312377609</v>
      </c>
      <c r="AQ9" s="86">
        <v>-1.9067715913279595</v>
      </c>
      <c r="AR9" s="86">
        <v>-1.2898268020946455</v>
      </c>
      <c r="AS9" s="86">
        <v>-1.3442631070269968</v>
      </c>
      <c r="AT9" s="86">
        <v>-1.3079722370720956</v>
      </c>
      <c r="AU9" s="86">
        <v>-0.96320897250053761</v>
      </c>
      <c r="AV9" s="86">
        <v>-0.21924613842507046</v>
      </c>
      <c r="AW9" s="86">
        <v>-0.25553700837997118</v>
      </c>
      <c r="AX9" s="86">
        <v>-0.49142766308682678</v>
      </c>
      <c r="AY9" s="86">
        <v>-5.5937223628016688E-2</v>
      </c>
      <c r="AZ9" s="86">
        <v>0.25253517098864031</v>
      </c>
      <c r="BA9" s="86">
        <v>3.4789951259235286E-2</v>
      </c>
      <c r="BB9" s="86">
        <v>-0.38255505322212424</v>
      </c>
      <c r="BC9" s="86">
        <v>-1.5009186956654282E-3</v>
      </c>
      <c r="BD9" s="86">
        <v>0.12551712614648763</v>
      </c>
      <c r="BE9" s="86">
        <v>-1.5009186956654282E-3</v>
      </c>
      <c r="BF9" s="86">
        <v>-0.18295526847016977</v>
      </c>
      <c r="BG9" s="86">
        <v>1.6644516281785121E-2</v>
      </c>
      <c r="BH9" s="86">
        <v>0.39769865080824396</v>
      </c>
      <c r="BI9" s="86">
        <v>0.12551712614648763</v>
      </c>
      <c r="BJ9" s="86">
        <v>-0.25553700837997118</v>
      </c>
      <c r="BK9" s="86">
        <v>-0.34626418326722352</v>
      </c>
      <c r="BL9" s="86">
        <v>3.4789951259235286E-2</v>
      </c>
      <c r="BM9" s="86">
        <v>-0.60030027295152932</v>
      </c>
      <c r="BN9" s="86">
        <v>-0.86885271061779568</v>
      </c>
      <c r="BO9" s="86">
        <v>-0.91058721106593166</v>
      </c>
      <c r="BP9" s="86">
        <v>-0.63840568640417494</v>
      </c>
      <c r="BQ9" s="86">
        <v>-0.55312214201015819</v>
      </c>
      <c r="BR9" s="86">
        <v>-0.42610409716800551</v>
      </c>
      <c r="BS9" s="86">
        <v>6.0193560227665976E-2</v>
      </c>
      <c r="BT9" s="86">
        <v>0.55737847860980749</v>
      </c>
      <c r="BU9" s="86">
        <v>0.63903293600833433</v>
      </c>
      <c r="BV9" s="86">
        <v>0.65354928399029466</v>
      </c>
      <c r="BW9" s="86">
        <v>0.88399630820391506</v>
      </c>
      <c r="BX9" s="86">
        <v>1.1761378113408669</v>
      </c>
      <c r="BY9" s="86">
        <v>1.1108142454220453</v>
      </c>
      <c r="BZ9" s="86">
        <v>1.2450904642551783</v>
      </c>
      <c r="CA9" s="86">
        <v>1.141661484883711</v>
      </c>
      <c r="CB9" s="86">
        <v>1.096297897440085</v>
      </c>
      <c r="CC9" s="86">
        <v>0.7225019369046064</v>
      </c>
      <c r="CD9" s="86">
        <v>0.5464912176233373</v>
      </c>
      <c r="CE9" s="86">
        <v>0.39225502031500875</v>
      </c>
      <c r="CF9" s="86">
        <v>0.38318230282628329</v>
      </c>
      <c r="CG9" s="87">
        <v>0.50294217367745664</v>
      </c>
      <c r="CH9" s="87">
        <v>0.30515693242324665</v>
      </c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</row>
    <row r="10" spans="1:176" ht="14.25" x14ac:dyDescent="0.25">
      <c r="A10" s="44" t="s">
        <v>140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6">
        <v>0.15493034118550339</v>
      </c>
      <c r="S10" s="86">
        <v>0.56264176535788257</v>
      </c>
      <c r="T10" s="86">
        <v>0.72572633502683426</v>
      </c>
      <c r="U10" s="86">
        <v>0.72572633502683426</v>
      </c>
      <c r="V10" s="86">
        <v>0.97035318953026173</v>
      </c>
      <c r="W10" s="86">
        <v>0.39955719568893089</v>
      </c>
      <c r="X10" s="86">
        <v>1.2149800440336893</v>
      </c>
      <c r="Y10" s="86">
        <v>1.5411491833715925</v>
      </c>
      <c r="Z10" s="86">
        <v>0.88881090469578583</v>
      </c>
      <c r="AA10" s="86">
        <v>1.2149800440336893</v>
      </c>
      <c r="AB10" s="86">
        <v>1.2965223288681651</v>
      </c>
      <c r="AC10" s="86">
        <v>1.5411491833715925</v>
      </c>
      <c r="AD10" s="86">
        <v>1.4596068985371167</v>
      </c>
      <c r="AE10" s="86">
        <v>1.2965223288681651</v>
      </c>
      <c r="AF10" s="86">
        <v>1.3780646137026409</v>
      </c>
      <c r="AG10" s="86">
        <v>0.97035318953026173</v>
      </c>
      <c r="AH10" s="86">
        <v>0.15493034118550339</v>
      </c>
      <c r="AI10" s="86">
        <v>-0.33432336782135164</v>
      </c>
      <c r="AJ10" s="86">
        <v>-0.66049250715925489</v>
      </c>
      <c r="AK10" s="86">
        <v>-1.638999925172965</v>
      </c>
      <c r="AL10" s="86">
        <v>-2.5359650583521991</v>
      </c>
      <c r="AM10" s="86">
        <v>-2.7805919128556265</v>
      </c>
      <c r="AN10" s="86">
        <v>-2.3728804886832475</v>
      </c>
      <c r="AO10" s="86">
        <v>-2.2913382038487717</v>
      </c>
      <c r="AP10" s="86">
        <v>-2.2913382038487717</v>
      </c>
      <c r="AQ10" s="86">
        <v>-1.1497462161661098</v>
      </c>
      <c r="AR10" s="86">
        <v>-0.57895022232477911</v>
      </c>
      <c r="AS10" s="86">
        <v>-1.068203931331634</v>
      </c>
      <c r="AT10" s="86">
        <v>-1.3943730706695374</v>
      </c>
      <c r="AU10" s="86">
        <v>-0.90511936166268248</v>
      </c>
      <c r="AV10" s="86">
        <v>-0.57895022232477911</v>
      </c>
      <c r="AW10" s="86">
        <v>-0.41586565265582742</v>
      </c>
      <c r="AX10" s="86">
        <v>-0.74203479199373079</v>
      </c>
      <c r="AY10" s="86">
        <v>-0.66049250715925489</v>
      </c>
      <c r="AZ10" s="86">
        <v>-0.17123879815239995</v>
      </c>
      <c r="BA10" s="86">
        <v>-0.25278108298687579</v>
      </c>
      <c r="BB10" s="86">
        <v>-0.41586565265582742</v>
      </c>
      <c r="BC10" s="86">
        <v>-0.74203479199373079</v>
      </c>
      <c r="BD10" s="86">
        <v>-8.9696513317924109E-2</v>
      </c>
      <c r="BE10" s="86">
        <v>-8.1542284834482791E-3</v>
      </c>
      <c r="BF10" s="86">
        <v>7.3388056351027547E-2</v>
      </c>
      <c r="BG10" s="86">
        <v>-8.9696513317924109E-2</v>
      </c>
      <c r="BH10" s="86">
        <v>0.15493034118550339</v>
      </c>
      <c r="BI10" s="86">
        <v>-8.9696513317924109E-2</v>
      </c>
      <c r="BJ10" s="86">
        <v>-0.17123879815239995</v>
      </c>
      <c r="BK10" s="86">
        <v>-0.25278108298687579</v>
      </c>
      <c r="BL10" s="86">
        <v>-0.25278108298687579</v>
      </c>
      <c r="BM10" s="86">
        <v>-0.17123879815239995</v>
      </c>
      <c r="BN10" s="86">
        <v>-0.41586565265582742</v>
      </c>
      <c r="BO10" s="86">
        <v>-0.33432336782135164</v>
      </c>
      <c r="BP10" s="86">
        <v>-8.9696513317924109E-2</v>
      </c>
      <c r="BQ10" s="86">
        <v>-8.9696513317924109E-2</v>
      </c>
      <c r="BR10" s="86">
        <v>7.3388056351027547E-2</v>
      </c>
      <c r="BS10" s="86">
        <v>0.23647262601997923</v>
      </c>
      <c r="BT10" s="86">
        <v>0.39955719568893089</v>
      </c>
      <c r="BU10" s="86">
        <v>0.72572633502683426</v>
      </c>
      <c r="BV10" s="86">
        <v>0.64418405019235836</v>
      </c>
      <c r="BW10" s="86">
        <v>0.80726861986131004</v>
      </c>
      <c r="BX10" s="86">
        <v>1.0518954743647375</v>
      </c>
      <c r="BY10" s="86">
        <v>0.97035318953026173</v>
      </c>
      <c r="BZ10" s="86">
        <v>0.97035318953026173</v>
      </c>
      <c r="CA10" s="86">
        <v>0.91327359014612863</v>
      </c>
      <c r="CB10" s="86">
        <v>0.54633330839098715</v>
      </c>
      <c r="CC10" s="86">
        <v>0.30986068237100733</v>
      </c>
      <c r="CD10" s="86">
        <v>0.44848256658961649</v>
      </c>
      <c r="CE10" s="86">
        <v>5.7079599384132158E-2</v>
      </c>
      <c r="CF10" s="86">
        <v>0.29355222540411252</v>
      </c>
      <c r="CG10" s="87">
        <v>0.52187062294064468</v>
      </c>
      <c r="CH10" s="87">
        <v>0.34247759630479757</v>
      </c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</row>
    <row r="11" spans="1:176" ht="14.25" x14ac:dyDescent="0.25">
      <c r="A11" s="44" t="s">
        <v>141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6">
        <v>0.19748861303405563</v>
      </c>
      <c r="S11" s="86">
        <v>2.6203098098094384E-2</v>
      </c>
      <c r="T11" s="86">
        <v>-0.18314586460141288</v>
      </c>
      <c r="U11" s="86">
        <v>0.4924803332015435</v>
      </c>
      <c r="V11" s="86">
        <v>0.5590913667877504</v>
      </c>
      <c r="W11" s="86">
        <v>0.46393274737888329</v>
      </c>
      <c r="X11" s="86">
        <v>0.58763895261041066</v>
      </c>
      <c r="Y11" s="86">
        <v>0.56860722872863723</v>
      </c>
      <c r="Z11" s="86">
        <v>1.1205272213000663</v>
      </c>
      <c r="AA11" s="86">
        <v>0.66376584813750439</v>
      </c>
      <c r="AB11" s="86">
        <v>1.1776223929453866</v>
      </c>
      <c r="AC11" s="86">
        <v>1.3584237698222341</v>
      </c>
      <c r="AD11" s="86">
        <v>1.1014954974182929</v>
      </c>
      <c r="AE11" s="86">
        <v>1.634383766107949</v>
      </c>
      <c r="AF11" s="86">
        <v>1.634383766107949</v>
      </c>
      <c r="AG11" s="86">
        <v>1.7295423855168162</v>
      </c>
      <c r="AH11" s="86">
        <v>1.3489079078813475</v>
      </c>
      <c r="AI11" s="86">
        <v>0.76844032948725804</v>
      </c>
      <c r="AJ11" s="86">
        <v>-0.45910586088712807</v>
      </c>
      <c r="AK11" s="86">
        <v>-1.020541715399444</v>
      </c>
      <c r="AL11" s="86">
        <v>-1.705683775143287</v>
      </c>
      <c r="AM11" s="86">
        <v>-1.8960010139610211</v>
      </c>
      <c r="AN11" s="86">
        <v>-2.3908258348871305</v>
      </c>
      <c r="AO11" s="86">
        <v>-2.0577706669560953</v>
      </c>
      <c r="AP11" s="86">
        <v>-2.2576037677147167</v>
      </c>
      <c r="AQ11" s="86">
        <v>-1.5914934318526468</v>
      </c>
      <c r="AR11" s="86">
        <v>-1.353596883330479</v>
      </c>
      <c r="AS11" s="86">
        <v>-1.3155334355669321</v>
      </c>
      <c r="AT11" s="86">
        <v>-2.0101913572516619</v>
      </c>
      <c r="AU11" s="86">
        <v>-1.8198741184339278</v>
      </c>
      <c r="AV11" s="86">
        <v>-1.0586051631629907</v>
      </c>
      <c r="AW11" s="86">
        <v>-1.3440810213895922</v>
      </c>
      <c r="AX11" s="86">
        <v>-0.86828792434525648</v>
      </c>
      <c r="AY11" s="86">
        <v>-0.96344654375412353</v>
      </c>
      <c r="AZ11" s="86">
        <v>-0.20217758848318657</v>
      </c>
      <c r="BA11" s="86">
        <v>-0.77312930493638932</v>
      </c>
      <c r="BB11" s="86">
        <v>-0.29733620789205373</v>
      </c>
      <c r="BC11" s="86">
        <v>-0.10701896907431946</v>
      </c>
      <c r="BD11" s="86">
        <v>0.17845688915228192</v>
      </c>
      <c r="BE11" s="86">
        <v>-0.10701896907431946</v>
      </c>
      <c r="BF11" s="86">
        <v>-1.186034966545233E-2</v>
      </c>
      <c r="BG11" s="86">
        <v>0.17845688915228192</v>
      </c>
      <c r="BH11" s="86">
        <v>-0.10701896907431946</v>
      </c>
      <c r="BI11" s="86">
        <v>-1.186034966545233E-2</v>
      </c>
      <c r="BJ11" s="86">
        <v>-0.10701896907431946</v>
      </c>
      <c r="BK11" s="86">
        <v>-0.10701896907431946</v>
      </c>
      <c r="BL11" s="86">
        <v>-1.186034966545233E-2</v>
      </c>
      <c r="BM11" s="86">
        <v>-0.29733620789205373</v>
      </c>
      <c r="BN11" s="86">
        <v>8.3298269743414796E-2</v>
      </c>
      <c r="BO11" s="86">
        <v>8.3298269743414796E-2</v>
      </c>
      <c r="BP11" s="86">
        <v>0.36877412797001619</v>
      </c>
      <c r="BQ11" s="86">
        <v>0.17845688915228192</v>
      </c>
      <c r="BR11" s="86">
        <v>-5.9439659369885892E-2</v>
      </c>
      <c r="BS11" s="86">
        <v>0.37828998991090301</v>
      </c>
      <c r="BT11" s="86">
        <v>0.41635343767444971</v>
      </c>
      <c r="BU11" s="86">
        <v>0.64473412425573073</v>
      </c>
      <c r="BV11" s="86">
        <v>0.52102791902420376</v>
      </c>
      <c r="BW11" s="86">
        <v>0.73037688172371129</v>
      </c>
      <c r="BX11" s="86">
        <v>0.80650377725080502</v>
      </c>
      <c r="BY11" s="86">
        <v>0.90166239665967218</v>
      </c>
      <c r="BZ11" s="86">
        <v>1.0824637735365197</v>
      </c>
      <c r="CA11" s="86">
        <v>0.91117825860055868</v>
      </c>
      <c r="CB11" s="86">
        <v>0.88263067277789853</v>
      </c>
      <c r="CC11" s="86">
        <v>0.88263067277789853</v>
      </c>
      <c r="CD11" s="86">
        <v>0.66376584813750439</v>
      </c>
      <c r="CE11" s="86">
        <v>0.53054378096509025</v>
      </c>
      <c r="CF11" s="86">
        <v>3.5718960038981236E-2</v>
      </c>
      <c r="CG11" s="90">
        <v>0.57812309066952372</v>
      </c>
      <c r="CH11" s="90">
        <v>2.6203098098094384E-2</v>
      </c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</row>
    <row r="12" spans="1:176" ht="14.25" x14ac:dyDescent="0.25">
      <c r="A12" s="44" t="s">
        <v>125</v>
      </c>
      <c r="B12" s="91">
        <v>-1.8426124233191421</v>
      </c>
      <c r="C12" s="91">
        <v>-1.0149131844091628</v>
      </c>
      <c r="D12" s="91">
        <v>-0.88475080409670537</v>
      </c>
      <c r="E12" s="91">
        <v>0.14319825067859007</v>
      </c>
      <c r="F12" s="91">
        <v>1.3035870366133927E-2</v>
      </c>
      <c r="G12" s="91">
        <v>-0.34407630126034872</v>
      </c>
      <c r="H12" s="91">
        <v>0.34011056961281777</v>
      </c>
      <c r="I12" s="91">
        <v>4.6410839677019713E-2</v>
      </c>
      <c r="J12" s="91">
        <v>0.65717277806623919</v>
      </c>
      <c r="K12" s="91">
        <v>0.2132856862314515</v>
      </c>
      <c r="L12" s="91">
        <v>0.36681054506152672</v>
      </c>
      <c r="M12" s="91">
        <v>0.50031042230507417</v>
      </c>
      <c r="N12" s="91">
        <v>0.84407260620720159</v>
      </c>
      <c r="O12" s="91">
        <v>0.86076009086264382</v>
      </c>
      <c r="P12" s="91">
        <v>0.79734764917196066</v>
      </c>
      <c r="Q12" s="91">
        <v>0.80068514610305053</v>
      </c>
      <c r="R12" s="91">
        <v>0.84073510927611173</v>
      </c>
      <c r="S12" s="91">
        <v>0.93418502334659503</v>
      </c>
      <c r="T12" s="91">
        <v>0.87077258165591054</v>
      </c>
      <c r="U12" s="91">
        <v>0.73059771055018907</v>
      </c>
      <c r="V12" s="91">
        <v>0.80736013996522737</v>
      </c>
      <c r="W12" s="91">
        <v>0.93084752641550661</v>
      </c>
      <c r="X12" s="91">
        <v>1.0409849251414307</v>
      </c>
      <c r="Y12" s="91">
        <v>1.1577973177295331</v>
      </c>
      <c r="Z12" s="91">
        <v>1.1077348637632038</v>
      </c>
      <c r="AA12" s="91">
        <v>1.1644723115917099</v>
      </c>
      <c r="AB12" s="91">
        <v>1.4681845323207763</v>
      </c>
      <c r="AC12" s="91">
        <v>1.4915470108383939</v>
      </c>
      <c r="AD12" s="91">
        <v>1.6517468635306503</v>
      </c>
      <c r="AE12" s="91">
        <v>1.321334667352875</v>
      </c>
      <c r="AF12" s="91">
        <v>1.0943848760388486</v>
      </c>
      <c r="AG12" s="91">
        <v>0.62046031182426498</v>
      </c>
      <c r="AH12" s="91">
        <v>0.17657321998947587</v>
      </c>
      <c r="AI12" s="91">
        <v>-0.64445102505832508</v>
      </c>
      <c r="AJ12" s="91">
        <v>-1.0182506813402514</v>
      </c>
      <c r="AK12" s="91">
        <v>-1.979449797493775</v>
      </c>
      <c r="AL12" s="91">
        <v>-3.4713109256903918</v>
      </c>
      <c r="AM12" s="91">
        <v>-3.1308862387193512</v>
      </c>
      <c r="AN12" s="91">
        <v>-3.1008487663395541</v>
      </c>
      <c r="AO12" s="91">
        <v>-2.5935492328140817</v>
      </c>
      <c r="AP12" s="91">
        <v>-1.7491625092486602</v>
      </c>
      <c r="AQ12" s="91">
        <v>-0.76126341764642891</v>
      </c>
      <c r="AR12" s="91">
        <v>-0.39413875522667813</v>
      </c>
      <c r="AS12" s="91">
        <v>-6.706405597999282E-2</v>
      </c>
      <c r="AT12" s="91">
        <v>-3.3689086669105611E-2</v>
      </c>
      <c r="AU12" s="91">
        <v>-1.366410508257499E-2</v>
      </c>
      <c r="AV12" s="91">
        <v>2.6385858090487671E-2</v>
      </c>
      <c r="AW12" s="91">
        <v>-3.6516142893096796E-3</v>
      </c>
      <c r="AX12" s="91">
        <v>0.19326070464491946</v>
      </c>
      <c r="AY12" s="91">
        <v>2.9723355021577531E-2</v>
      </c>
      <c r="AZ12" s="91">
        <v>-2.7014092806928736E-2</v>
      </c>
      <c r="BA12" s="91">
        <v>0.10648578443661584</v>
      </c>
      <c r="BB12" s="91">
        <v>0.31007309723302046</v>
      </c>
      <c r="BC12" s="91">
        <v>7.9785808987906923E-2</v>
      </c>
      <c r="BD12" s="91">
        <v>-2.0339098944751863E-2</v>
      </c>
      <c r="BE12" s="91">
        <v>9.6473293643349112E-2</v>
      </c>
      <c r="BF12" s="91">
        <v>0.35012306040608454</v>
      </c>
      <c r="BG12" s="91">
        <v>0.14319825067859007</v>
      </c>
      <c r="BH12" s="91">
        <v>-3.6516142893096796E-3</v>
      </c>
      <c r="BI12" s="91">
        <v>-6.9891112203966932E-3</v>
      </c>
      <c r="BJ12" s="91">
        <v>-0.15717647311938629</v>
      </c>
      <c r="BK12" s="91">
        <v>-8.7089037566524863E-2</v>
      </c>
      <c r="BL12" s="91">
        <v>-6.706405597999282E-2</v>
      </c>
      <c r="BM12" s="91">
        <v>-0.10043902529087861</v>
      </c>
      <c r="BN12" s="91">
        <v>6.3608765039570529E-3</v>
      </c>
      <c r="BO12" s="91">
        <v>0.12984826295423632</v>
      </c>
      <c r="BP12" s="91">
        <v>0.12317326909205945</v>
      </c>
      <c r="BQ12" s="91">
        <v>9.3135796712260674E-2</v>
      </c>
      <c r="BR12" s="91">
        <v>0.15988573533403225</v>
      </c>
      <c r="BS12" s="91">
        <v>0.2967231095086667</v>
      </c>
      <c r="BT12" s="91">
        <v>0.33677307268173079</v>
      </c>
      <c r="BU12" s="91">
        <v>0.48696043458071897</v>
      </c>
      <c r="BV12" s="91">
        <v>0.47361044685636239</v>
      </c>
      <c r="BW12" s="91">
        <v>0.24332315861124887</v>
      </c>
      <c r="BX12" s="91">
        <v>0.36681054506152955</v>
      </c>
      <c r="BY12" s="91">
        <v>0.41353550209676909</v>
      </c>
      <c r="BZ12" s="91">
        <v>0.32676058188846402</v>
      </c>
      <c r="CA12" s="91">
        <v>0.14319825067859007</v>
      </c>
      <c r="CB12" s="91">
        <v>0.11983577216096959</v>
      </c>
      <c r="CC12" s="91">
        <v>6.643582126355034E-2</v>
      </c>
      <c r="CD12" s="91">
        <v>5.6423330470286449E-2</v>
      </c>
      <c r="CE12" s="91">
        <v>-1.8626374049056742</v>
      </c>
      <c r="CF12" s="91">
        <v>-0.8079883746816684</v>
      </c>
      <c r="CG12" s="90">
        <v>-0.87473831330344143</v>
      </c>
      <c r="CH12" s="90">
        <v>-1.1083630984796449</v>
      </c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</row>
    <row r="13" spans="1:176" ht="14.25" x14ac:dyDescent="0.25">
      <c r="A13" s="44" t="s">
        <v>155</v>
      </c>
      <c r="B13" s="91">
        <v>-1.7109224077914498</v>
      </c>
      <c r="C13" s="91">
        <v>-1.7000244406669238</v>
      </c>
      <c r="D13" s="91">
        <v>-1.68360602790063</v>
      </c>
      <c r="E13" s="91">
        <v>-1.6600771382235795</v>
      </c>
      <c r="F13" s="91">
        <v>-1.6379596246167547</v>
      </c>
      <c r="G13" s="91">
        <v>-1.6171998905205265</v>
      </c>
      <c r="H13" s="91">
        <v>-1.5940997733205069</v>
      </c>
      <c r="I13" s="91">
        <v>-1.5455591558166755</v>
      </c>
      <c r="J13" s="91">
        <v>-1.5253889838763646</v>
      </c>
      <c r="K13" s="91">
        <v>-1.5049686946577854</v>
      </c>
      <c r="L13" s="91">
        <v>-1.4668972718014499</v>
      </c>
      <c r="M13" s="91">
        <v>-1.4197858958877203</v>
      </c>
      <c r="N13" s="91">
        <v>-1.3860557943613188</v>
      </c>
      <c r="O13" s="91">
        <v>-1.3450008296856455</v>
      </c>
      <c r="P13" s="91">
        <v>-1.295513339628372</v>
      </c>
      <c r="Q13" s="91">
        <v>-1.2435961388679253</v>
      </c>
      <c r="R13" s="91">
        <v>-1.184068226640187</v>
      </c>
      <c r="S13" s="91">
        <v>-1.1117128711412851</v>
      </c>
      <c r="T13" s="91">
        <v>-1.0276556001234252</v>
      </c>
      <c r="U13" s="91">
        <v>-0.93997162857068173</v>
      </c>
      <c r="V13" s="91">
        <v>-0.83481517857894461</v>
      </c>
      <c r="W13" s="91">
        <v>-0.69085481941594429</v>
      </c>
      <c r="X13" s="91">
        <v>-0.52915399901580584</v>
      </c>
      <c r="Y13" s="91">
        <v>-0.32920310056056912</v>
      </c>
      <c r="Z13" s="91">
        <v>-0.15967718245462365</v>
      </c>
      <c r="AA13" s="91">
        <v>2.317641347902083E-2</v>
      </c>
      <c r="AB13" s="91">
        <v>0.28020764793894698</v>
      </c>
      <c r="AC13" s="91">
        <v>0.58165256481128524</v>
      </c>
      <c r="AD13" s="91">
        <v>0.84711632465281161</v>
      </c>
      <c r="AE13" s="91">
        <v>1.0981268789144341</v>
      </c>
      <c r="AF13" s="91">
        <v>1.2638653068066099</v>
      </c>
      <c r="AG13" s="91">
        <v>1.4275670654328907</v>
      </c>
      <c r="AH13" s="91">
        <v>1.5418170650416505</v>
      </c>
      <c r="AI13" s="91">
        <v>1.6964967361304137</v>
      </c>
      <c r="AJ13" s="91">
        <v>1.8199117474357016</v>
      </c>
      <c r="AK13" s="91">
        <v>1.8157669468244064</v>
      </c>
      <c r="AL13" s="91">
        <v>1.7625276975931157</v>
      </c>
      <c r="AM13" s="91">
        <v>1.6882607314674527</v>
      </c>
      <c r="AN13" s="91">
        <v>1.6386124517312923</v>
      </c>
      <c r="AO13" s="91">
        <v>1.5456045552554203</v>
      </c>
      <c r="AP13" s="91">
        <v>1.469944078579408</v>
      </c>
      <c r="AQ13" s="91">
        <v>1.1936002171332321</v>
      </c>
      <c r="AR13" s="91">
        <v>1.1470962688952961</v>
      </c>
      <c r="AS13" s="91">
        <v>1.0367945491791921</v>
      </c>
      <c r="AT13" s="91">
        <v>0.96420694192189893</v>
      </c>
      <c r="AU13" s="91">
        <v>0.91130713756825732</v>
      </c>
      <c r="AV13" s="91">
        <v>0.89885487021449562</v>
      </c>
      <c r="AW13" s="91">
        <v>0.8127966609704933</v>
      </c>
      <c r="AX13" s="91">
        <v>0.65425803758845513</v>
      </c>
      <c r="AY13" s="91">
        <v>0.56675272123447407</v>
      </c>
      <c r="AZ13" s="91">
        <v>0.55780209577646234</v>
      </c>
      <c r="BA13" s="91">
        <v>0.49550502796790158</v>
      </c>
      <c r="BB13" s="91">
        <v>0.45511108752765012</v>
      </c>
      <c r="BC13" s="91">
        <v>0.39449337858745914</v>
      </c>
      <c r="BD13" s="91">
        <v>0.36038810114365583</v>
      </c>
      <c r="BE13" s="91">
        <v>0.32785498944896468</v>
      </c>
      <c r="BF13" s="91">
        <v>0.22734357462505805</v>
      </c>
      <c r="BG13" s="91">
        <v>0.19432809389370712</v>
      </c>
      <c r="BH13" s="91">
        <v>0.19086218303771041</v>
      </c>
      <c r="BI13" s="91">
        <v>0.13335307455599071</v>
      </c>
      <c r="BJ13" s="91">
        <v>0.11995393464878668</v>
      </c>
      <c r="BK13" s="91">
        <v>0.10482183931358412</v>
      </c>
      <c r="BL13" s="91">
        <v>0.1010164835799383</v>
      </c>
      <c r="BM13" s="91">
        <v>6.5249712787641523E-2</v>
      </c>
      <c r="BN13" s="91">
        <v>3.5646546352658917E-2</v>
      </c>
      <c r="BO13" s="91">
        <v>6.955530307782315E-2</v>
      </c>
      <c r="BP13" s="91">
        <v>7.6576452389197941E-2</v>
      </c>
      <c r="BQ13" s="91">
        <v>7.4789900401570727E-2</v>
      </c>
      <c r="BR13" s="91">
        <v>7.9345607970020104E-2</v>
      </c>
      <c r="BS13" s="91">
        <v>6.7840213169701291E-2</v>
      </c>
      <c r="BT13" s="91">
        <v>2.4802175787761654E-2</v>
      </c>
      <c r="BU13" s="91">
        <v>1.3082394748927121E-2</v>
      </c>
      <c r="BV13" s="91">
        <v>4.5426762480692082E-3</v>
      </c>
      <c r="BW13" s="91">
        <v>-9.9998569312161785E-3</v>
      </c>
      <c r="BX13" s="91">
        <v>-0.10066737030329685</v>
      </c>
      <c r="BY13" s="91">
        <v>-0.11563867595961302</v>
      </c>
      <c r="BZ13" s="91">
        <v>-0.11374493085272813</v>
      </c>
      <c r="CA13" s="91">
        <v>-0.10908203016502105</v>
      </c>
      <c r="CB13" s="91">
        <v>-9.8434180318762846E-2</v>
      </c>
      <c r="CC13" s="91">
        <v>-0.15599688536011153</v>
      </c>
      <c r="CD13" s="91">
        <v>-0.17679235049609215</v>
      </c>
      <c r="CE13" s="91">
        <v>-0.20133957480608988</v>
      </c>
      <c r="CF13" s="91">
        <v>-0.19978527457685441</v>
      </c>
      <c r="CG13" s="90">
        <v>-0.22749469590495242</v>
      </c>
      <c r="CH13" s="90">
        <v>-0.20784262404105316</v>
      </c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</row>
    <row r="14" spans="1:176" ht="14.25" x14ac:dyDescent="0.25">
      <c r="A14" s="44" t="s">
        <v>128</v>
      </c>
      <c r="B14" s="86">
        <v>-0.16725146357540094</v>
      </c>
      <c r="C14" s="86">
        <v>0.31066743929192414</v>
      </c>
      <c r="D14" s="86">
        <v>0.54432133295489726</v>
      </c>
      <c r="E14" s="86">
        <v>0.94929840790160669</v>
      </c>
      <c r="F14" s="86">
        <v>0.23326940807998597</v>
      </c>
      <c r="G14" s="86">
        <v>0.29373788498267195</v>
      </c>
      <c r="H14" s="86">
        <v>0.85062209616755369</v>
      </c>
      <c r="I14" s="86">
        <v>1.2021208609503298</v>
      </c>
      <c r="J14" s="86">
        <v>0.33412611908085138</v>
      </c>
      <c r="K14" s="86">
        <v>0.66024278197701425</v>
      </c>
      <c r="L14" s="86">
        <v>0.69160558662611638</v>
      </c>
      <c r="M14" s="86">
        <v>1.1698067070298583</v>
      </c>
      <c r="N14" s="86">
        <v>0.64415811627857944</v>
      </c>
      <c r="O14" s="86">
        <v>0.81800983017752726</v>
      </c>
      <c r="P14" s="86">
        <v>1.1785517368036353</v>
      </c>
      <c r="Q14" s="86">
        <v>1.2404399563915225</v>
      </c>
      <c r="R14" s="86">
        <v>0.90124385846894517</v>
      </c>
      <c r="S14" s="86">
        <v>1.3685683336682442</v>
      </c>
      <c r="T14" s="86">
        <v>1.1481159953825091</v>
      </c>
      <c r="U14" s="86">
        <v>1.3838483841612168</v>
      </c>
      <c r="V14" s="86">
        <v>0.72591234553329143</v>
      </c>
      <c r="W14" s="86">
        <v>0.93329231043974759</v>
      </c>
      <c r="X14" s="86">
        <v>1.013278181544369</v>
      </c>
      <c r="Y14" s="86">
        <v>1.6257980864525488</v>
      </c>
      <c r="Z14" s="86">
        <v>1.5683047736323967</v>
      </c>
      <c r="AA14" s="86">
        <v>1.7199887926378516</v>
      </c>
      <c r="AB14" s="86">
        <v>1.9663421915659947</v>
      </c>
      <c r="AC14" s="86">
        <v>2.3568235341003954</v>
      </c>
      <c r="AD14" s="86">
        <v>1.9225818518919415</v>
      </c>
      <c r="AE14" s="86">
        <v>1.6819056224955782</v>
      </c>
      <c r="AF14" s="86">
        <v>1.6547207240244355</v>
      </c>
      <c r="AG14" s="86">
        <v>1.1488298867016824</v>
      </c>
      <c r="AH14" s="86">
        <v>0.96621623804371115</v>
      </c>
      <c r="AI14" s="86">
        <v>0.6906556182124941</v>
      </c>
      <c r="AJ14" s="86">
        <v>0.63841274789481983</v>
      </c>
      <c r="AK14" s="86">
        <v>0.38485750453002837</v>
      </c>
      <c r="AL14" s="86">
        <v>-0.40118048624650066</v>
      </c>
      <c r="AM14" s="86">
        <v>-1.12832829175935</v>
      </c>
      <c r="AN14" s="86">
        <v>-1.0222149298992695</v>
      </c>
      <c r="AO14" s="86">
        <v>-1.2998575995153714</v>
      </c>
      <c r="AP14" s="86">
        <v>-0.95623643743294839</v>
      </c>
      <c r="AQ14" s="86">
        <v>-1.1249038921854682</v>
      </c>
      <c r="AR14" s="86">
        <v>-0.64844847132123518</v>
      </c>
      <c r="AS14" s="86">
        <v>-0.31725706237510626</v>
      </c>
      <c r="AT14" s="86">
        <v>-0.58356414029792636</v>
      </c>
      <c r="AU14" s="86">
        <v>-0.64752346708137221</v>
      </c>
      <c r="AV14" s="86">
        <v>-1.8601922389719406E-2</v>
      </c>
      <c r="AW14" s="86">
        <v>-0.20055462532611701</v>
      </c>
      <c r="AX14" s="86">
        <v>2.1831589278312812E-2</v>
      </c>
      <c r="AY14" s="86">
        <v>-2.8220588512158775E-2</v>
      </c>
      <c r="AZ14" s="86">
        <v>-0.56151200176163907</v>
      </c>
      <c r="BA14" s="86">
        <v>-0.75154012584575836</v>
      </c>
      <c r="BB14" s="86">
        <v>-0.10800689783022932</v>
      </c>
      <c r="BC14" s="86">
        <v>-0.47384439141364698</v>
      </c>
      <c r="BD14" s="86">
        <v>-0.27722485937025104</v>
      </c>
      <c r="BE14" s="86">
        <v>-0.86355811873273369</v>
      </c>
      <c r="BF14" s="86">
        <v>-0.40034482812602457</v>
      </c>
      <c r="BG14" s="86">
        <v>-0.56716270390171142</v>
      </c>
      <c r="BH14" s="86">
        <v>-0.50298171007781978</v>
      </c>
      <c r="BI14" s="86">
        <v>-0.77137185378576123</v>
      </c>
      <c r="BJ14" s="86">
        <v>-0.60046632519672838</v>
      </c>
      <c r="BK14" s="86">
        <v>-0.76716449216974214</v>
      </c>
      <c r="BL14" s="86">
        <v>-0.71602009815549617</v>
      </c>
      <c r="BM14" s="86">
        <v>-1.2856328709148859</v>
      </c>
      <c r="BN14" s="86">
        <v>-1.064941866131023</v>
      </c>
      <c r="BO14" s="86">
        <v>-1.0399838506961587</v>
      </c>
      <c r="BP14" s="86">
        <v>-1.1564426509799788</v>
      </c>
      <c r="BQ14" s="86">
        <v>-1.0784478779678741</v>
      </c>
      <c r="BR14" s="86">
        <v>-0.84466723440815583</v>
      </c>
      <c r="BS14" s="86">
        <v>-0.69608473642771818</v>
      </c>
      <c r="BT14" s="86">
        <v>-0.41198070066661269</v>
      </c>
      <c r="BU14" s="86">
        <v>-1.1891751519821299</v>
      </c>
      <c r="BV14" s="86">
        <v>-1.0076060928595063</v>
      </c>
      <c r="BW14" s="86">
        <v>-0.83609062257798861</v>
      </c>
      <c r="BX14" s="86">
        <v>9.8332230033204404E-2</v>
      </c>
      <c r="BY14" s="86">
        <v>-0.81600864348716806</v>
      </c>
      <c r="BZ14" s="86">
        <v>-0.84739655691954707</v>
      </c>
      <c r="CA14" s="86">
        <v>-0.41204252508821232</v>
      </c>
      <c r="CB14" s="86">
        <v>-0.71330207311293004</v>
      </c>
      <c r="CC14" s="86">
        <v>-0.96719847189630037</v>
      </c>
      <c r="CD14" s="86">
        <v>-1.2264241712196275</v>
      </c>
      <c r="CE14" s="86">
        <v>-1.4221081061773615</v>
      </c>
      <c r="CF14" s="86">
        <v>-1.0892503681387378</v>
      </c>
      <c r="CG14" s="87">
        <v>-1.4534037183722555</v>
      </c>
      <c r="CH14" s="87">
        <v>-1.5773089910781202</v>
      </c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</row>
    <row r="15" spans="1:176" ht="14.25" customHeight="1" x14ac:dyDescent="0.25">
      <c r="A15" s="44" t="s">
        <v>129</v>
      </c>
      <c r="B15" s="86">
        <v>-0.36220261896447786</v>
      </c>
      <c r="C15" s="86">
        <v>-0.16764867088243107</v>
      </c>
      <c r="D15" s="86">
        <v>-5.6311623178622212E-2</v>
      </c>
      <c r="E15" s="86">
        <v>0.49208186898664019</v>
      </c>
      <c r="F15" s="86">
        <v>-0.32673414538426471</v>
      </c>
      <c r="G15" s="86">
        <v>-5.2841053574468513E-2</v>
      </c>
      <c r="H15" s="86">
        <v>0.37158291791930653</v>
      </c>
      <c r="I15" s="86">
        <v>1.2905259564835985</v>
      </c>
      <c r="J15" s="86">
        <v>-0.2745387074069956</v>
      </c>
      <c r="K15" s="86">
        <v>0.32923452815214099</v>
      </c>
      <c r="L15" s="86">
        <v>0.30772544757684445</v>
      </c>
      <c r="M15" s="86">
        <v>0.43716210920231402</v>
      </c>
      <c r="N15" s="86">
        <v>-7.1459360267528112E-4</v>
      </c>
      <c r="O15" s="86">
        <v>0.43864005640025455</v>
      </c>
      <c r="P15" s="86">
        <v>0.48440307747366357</v>
      </c>
      <c r="Q15" s="86">
        <v>0.57771648461533376</v>
      </c>
      <c r="R15" s="86">
        <v>0.52223935762807983</v>
      </c>
      <c r="S15" s="86">
        <v>1.6509159901460471</v>
      </c>
      <c r="T15" s="86">
        <v>1.0183733654916642</v>
      </c>
      <c r="U15" s="86">
        <v>0.67014326083009246</v>
      </c>
      <c r="V15" s="86">
        <v>0.63513458753946139</v>
      </c>
      <c r="W15" s="86">
        <v>0.74741263795321511</v>
      </c>
      <c r="X15" s="86">
        <v>0.9436724106846871</v>
      </c>
      <c r="Y15" s="86">
        <v>1.2213201952378716</v>
      </c>
      <c r="Z15" s="86">
        <v>1.2711834741098338</v>
      </c>
      <c r="AA15" s="86">
        <v>1.6948600129585154</v>
      </c>
      <c r="AB15" s="86">
        <v>2.3562930751092312</v>
      </c>
      <c r="AC15" s="86">
        <v>2.7126628012958807</v>
      </c>
      <c r="AD15" s="86">
        <v>2.222312584864699</v>
      </c>
      <c r="AE15" s="86">
        <v>2.1214640595499792</v>
      </c>
      <c r="AF15" s="86">
        <v>2.295389588963388</v>
      </c>
      <c r="AG15" s="86">
        <v>1.6361591961786468</v>
      </c>
      <c r="AH15" s="86">
        <v>1.3873065774424129</v>
      </c>
      <c r="AI15" s="86">
        <v>1.2358586789507833</v>
      </c>
      <c r="AJ15" s="86">
        <v>0.92370950449204514</v>
      </c>
      <c r="AK15" s="86">
        <v>0.36339530950426008</v>
      </c>
      <c r="AL15" s="86">
        <v>-0.66094950644353212</v>
      </c>
      <c r="AM15" s="86">
        <v>-2.2458240863898999</v>
      </c>
      <c r="AN15" s="86">
        <v>-1.6443234273399485</v>
      </c>
      <c r="AO15" s="86">
        <v>-1.8533253718823655</v>
      </c>
      <c r="AP15" s="86">
        <v>-1.4699502178731687</v>
      </c>
      <c r="AQ15" s="86">
        <v>-1.1714187425049687</v>
      </c>
      <c r="AR15" s="86">
        <v>-0.3699360058560317</v>
      </c>
      <c r="AS15" s="86">
        <v>-0.42926279796178729</v>
      </c>
      <c r="AT15" s="86">
        <v>-0.48324121397681563</v>
      </c>
      <c r="AU15" s="86">
        <v>-0.3042924882434021</v>
      </c>
      <c r="AV15" s="86">
        <v>0.29073358107162567</v>
      </c>
      <c r="AW15" s="86">
        <v>-0.30968335226930632</v>
      </c>
      <c r="AX15" s="86">
        <v>7.9779467988523492E-2</v>
      </c>
      <c r="AY15" s="86">
        <v>-1.9998404296536345E-2</v>
      </c>
      <c r="AZ15" s="86">
        <v>-0.13306354263774831</v>
      </c>
      <c r="BA15" s="86">
        <v>-0.42613192779754666</v>
      </c>
      <c r="BB15" s="86">
        <v>-0.17578445494524753</v>
      </c>
      <c r="BC15" s="86">
        <v>-0.37145402335689331</v>
      </c>
      <c r="BD15" s="86">
        <v>-1.5411019560631871E-2</v>
      </c>
      <c r="BE15" s="86">
        <v>-0.45141974412676272</v>
      </c>
      <c r="BF15" s="86">
        <v>-0.18992741915512265</v>
      </c>
      <c r="BG15" s="86">
        <v>-0.29097844391526184</v>
      </c>
      <c r="BH15" s="86">
        <v>-0.25557317728164758</v>
      </c>
      <c r="BI15" s="86">
        <v>-0.83771550164550246</v>
      </c>
      <c r="BJ15" s="86">
        <v>-0.3004210233656685</v>
      </c>
      <c r="BK15" s="86">
        <v>-0.35827181908382572</v>
      </c>
      <c r="BL15" s="86">
        <v>-0.39418644024504923</v>
      </c>
      <c r="BM15" s="86">
        <v>-1.0499548952343072</v>
      </c>
      <c r="BN15" s="86">
        <v>-0.93855556996945777</v>
      </c>
      <c r="BO15" s="86">
        <v>-0.53279878601552166</v>
      </c>
      <c r="BP15" s="86">
        <v>-0.81861771975727204</v>
      </c>
      <c r="BQ15" s="86">
        <v>-0.98448153385902371</v>
      </c>
      <c r="BR15" s="86">
        <v>-0.76828360328744871</v>
      </c>
      <c r="BS15" s="86">
        <v>-0.43038320722749801</v>
      </c>
      <c r="BT15" s="86">
        <v>-0.2709431590350726</v>
      </c>
      <c r="BU15" s="86">
        <v>-1.6035565021543232</v>
      </c>
      <c r="BV15" s="86">
        <v>-0.61843069283929819</v>
      </c>
      <c r="BW15" s="86">
        <v>-0.82270689884938375</v>
      </c>
      <c r="BX15" s="86">
        <v>0.1004865347076174</v>
      </c>
      <c r="BY15" s="86">
        <v>-0.977168800121474</v>
      </c>
      <c r="BZ15" s="86">
        <v>-0.60857148204784606</v>
      </c>
      <c r="CA15" s="86">
        <v>-0.36754627612051943</v>
      </c>
      <c r="CB15" s="86">
        <v>-0.22729139178300328</v>
      </c>
      <c r="CC15" s="86">
        <v>-0.92507524660841145</v>
      </c>
      <c r="CD15" s="86">
        <v>-0.75067216682092086</v>
      </c>
      <c r="CE15" s="86">
        <v>-1.1033087669834869</v>
      </c>
      <c r="CF15" s="86">
        <v>-0.52162336655995412</v>
      </c>
      <c r="CG15" s="87">
        <v>-1.575683656124828</v>
      </c>
      <c r="CH15" s="87">
        <v>-0.53068941296101246</v>
      </c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</row>
    <row r="16" spans="1:176" ht="14.25" x14ac:dyDescent="0.25">
      <c r="A16" s="44" t="s">
        <v>119</v>
      </c>
      <c r="B16" s="86">
        <v>0.49967856400047783</v>
      </c>
      <c r="C16" s="86">
        <v>0.3256577584553782</v>
      </c>
      <c r="D16" s="86">
        <v>-0.2660129803979604</v>
      </c>
      <c r="E16" s="86">
        <v>-0.31241852854332036</v>
      </c>
      <c r="F16" s="86">
        <v>-0.64885875259717951</v>
      </c>
      <c r="G16" s="86">
        <v>-0.41683101187038002</v>
      </c>
      <c r="H16" s="86">
        <v>-0.12679633596188064</v>
      </c>
      <c r="I16" s="86">
        <v>-0.1151949489255407</v>
      </c>
      <c r="J16" s="86">
        <v>-0.25441159336162045</v>
      </c>
      <c r="K16" s="86">
        <v>-0.30081714150698025</v>
      </c>
      <c r="L16" s="86">
        <v>-0.39362823779770001</v>
      </c>
      <c r="M16" s="86">
        <v>-0.23120881928894035</v>
      </c>
      <c r="N16" s="86">
        <v>-2.2383852634821011E-2</v>
      </c>
      <c r="O16" s="86">
        <v>0.20964388809197856</v>
      </c>
      <c r="P16" s="86">
        <v>0.24444804920099852</v>
      </c>
      <c r="Q16" s="86">
        <v>0.56928688621851775</v>
      </c>
      <c r="R16" s="86">
        <v>0.62729382140021783</v>
      </c>
      <c r="S16" s="86">
        <v>0.84772017509067721</v>
      </c>
      <c r="T16" s="86">
        <v>0.998538206563097</v>
      </c>
      <c r="U16" s="86">
        <v>0.94053127138139703</v>
      </c>
      <c r="V16" s="86">
        <v>0.92892988434505708</v>
      </c>
      <c r="W16" s="86">
        <v>0.84772017509067721</v>
      </c>
      <c r="X16" s="86">
        <v>0.87092294916335711</v>
      </c>
      <c r="Y16" s="86">
        <v>0.84772017509067721</v>
      </c>
      <c r="Z16" s="86">
        <v>0.74330769176361722</v>
      </c>
      <c r="AA16" s="86">
        <v>0.59248966029119776</v>
      </c>
      <c r="AB16" s="86">
        <v>0.54608411214583785</v>
      </c>
      <c r="AC16" s="86">
        <v>0.76651046583629734</v>
      </c>
      <c r="AD16" s="86">
        <v>1.4277895269076759</v>
      </c>
      <c r="AE16" s="86">
        <v>1.7758311379978751</v>
      </c>
      <c r="AF16" s="86">
        <v>2.2398866194514735</v>
      </c>
      <c r="AG16" s="86">
        <v>2.5299212953599728</v>
      </c>
      <c r="AH16" s="86">
        <v>2.6227323916506933</v>
      </c>
      <c r="AI16" s="86">
        <v>2.657536552759713</v>
      </c>
      <c r="AJ16" s="86">
        <v>2.3326977157421935</v>
      </c>
      <c r="AK16" s="86">
        <v>1.7526283639251952</v>
      </c>
      <c r="AL16" s="86">
        <v>1.4857964620893755</v>
      </c>
      <c r="AM16" s="86">
        <v>0.54608411214583785</v>
      </c>
      <c r="AN16" s="86">
        <v>-0.44003378594305992</v>
      </c>
      <c r="AO16" s="86">
        <v>-1.321739200704898</v>
      </c>
      <c r="AP16" s="86">
        <v>-2.4586751302662151</v>
      </c>
      <c r="AQ16" s="86">
        <v>-2.4934792913752353</v>
      </c>
      <c r="AR16" s="86">
        <v>-2.1106335191760164</v>
      </c>
      <c r="AS16" s="86">
        <v>-1.7393891340131369</v>
      </c>
      <c r="AT16" s="86">
        <v>-1.2289281044141782</v>
      </c>
      <c r="AU16" s="86">
        <v>-0.8228795581422792</v>
      </c>
      <c r="AV16" s="86">
        <v>-0.68366291370619947</v>
      </c>
      <c r="AW16" s="86">
        <v>-0.66046013963351946</v>
      </c>
      <c r="AX16" s="86">
        <v>-0.70686568777887937</v>
      </c>
      <c r="AY16" s="86">
        <v>-0.52124349519743984</v>
      </c>
      <c r="AZ16" s="86">
        <v>-0.6256559785244995</v>
      </c>
      <c r="BA16" s="86">
        <v>-0.91569065443299891</v>
      </c>
      <c r="BB16" s="86">
        <v>-0.92729204146933886</v>
      </c>
      <c r="BC16" s="86">
        <v>-1.0085017507237186</v>
      </c>
      <c r="BD16" s="86">
        <v>-0.83448094517861915</v>
      </c>
      <c r="BE16" s="86">
        <v>-0.55604765630645958</v>
      </c>
      <c r="BF16" s="86">
        <v>-0.33562130261600021</v>
      </c>
      <c r="BG16" s="86">
        <v>-0.19640465817992048</v>
      </c>
      <c r="BH16" s="86">
        <v>-0.1616004970709006</v>
      </c>
      <c r="BI16" s="86">
        <v>-0.19640465817992048</v>
      </c>
      <c r="BJ16" s="86">
        <v>-0.33562130261600021</v>
      </c>
      <c r="BK16" s="86">
        <v>-0.12679633596188064</v>
      </c>
      <c r="BL16" s="86">
        <v>-0.33562130261600021</v>
      </c>
      <c r="BM16" s="86">
        <v>-0.37042546372502005</v>
      </c>
      <c r="BN16" s="86">
        <v>-0.48643933408841988</v>
      </c>
      <c r="BO16" s="86">
        <v>-0.54444626927011974</v>
      </c>
      <c r="BP16" s="86">
        <v>-0.30081714150698025</v>
      </c>
      <c r="BQ16" s="86">
        <v>-0.23120881928894035</v>
      </c>
      <c r="BR16" s="86">
        <v>-0.2660129803979604</v>
      </c>
      <c r="BS16" s="86">
        <v>-0.1035935618892007</v>
      </c>
      <c r="BT16" s="86">
        <v>-0.25441159336162034</v>
      </c>
      <c r="BU16" s="86">
        <v>-0.25441159336162045</v>
      </c>
      <c r="BV16" s="86">
        <v>-0.1616004970709006</v>
      </c>
      <c r="BW16" s="86">
        <v>-0.17320188410724052</v>
      </c>
      <c r="BX16" s="86">
        <v>-0.11519494892554062</v>
      </c>
      <c r="BY16" s="86">
        <v>-9.1992174852860764E-2</v>
      </c>
      <c r="BZ16" s="86">
        <v>-5.7188013743840811E-2</v>
      </c>
      <c r="CA16" s="86">
        <v>3.5623082546878966E-2</v>
      </c>
      <c r="CB16" s="86">
        <v>2.402169551053903E-2</v>
      </c>
      <c r="CC16" s="86">
        <v>-0.11519494892554062</v>
      </c>
      <c r="CD16" s="86">
        <v>-0.12679633596188064</v>
      </c>
      <c r="CE16" s="86">
        <v>-0.68366291370619947</v>
      </c>
      <c r="CF16" s="86">
        <v>-0.56764904334279975</v>
      </c>
      <c r="CG16" s="87">
        <v>-0.5560476563064598</v>
      </c>
      <c r="CH16" s="87">
        <v>-0.54444626927011974</v>
      </c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</row>
    <row r="17" spans="1:176" ht="15" thickBot="1" x14ac:dyDescent="0.3">
      <c r="A17" s="44" t="s">
        <v>130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6">
        <v>55.231100229632489</v>
      </c>
      <c r="AE17" s="86">
        <v>43.281514362144726</v>
      </c>
      <c r="AF17" s="86">
        <v>39.419021960532511</v>
      </c>
      <c r="AG17" s="86">
        <v>23.244835028781377</v>
      </c>
      <c r="AH17" s="86">
        <v>15.519850225556956</v>
      </c>
      <c r="AI17" s="86">
        <v>9.001894297836353</v>
      </c>
      <c r="AJ17" s="86">
        <v>-9.2242417222712625</v>
      </c>
      <c r="AK17" s="86">
        <v>-26.122645979324684</v>
      </c>
      <c r="AL17" s="86">
        <v>-49.297600388997935</v>
      </c>
      <c r="AM17" s="86">
        <v>-55.694853429168155</v>
      </c>
      <c r="AN17" s="86">
        <v>-51.832361027555962</v>
      </c>
      <c r="AO17" s="86">
        <v>-40.003478047618565</v>
      </c>
      <c r="AP17" s="86">
        <v>-29.623029718285746</v>
      </c>
      <c r="AQ17" s="86">
        <v>-18.518364063650644</v>
      </c>
      <c r="AR17" s="86">
        <v>-13.931654336736143</v>
      </c>
      <c r="AS17" s="86">
        <v>-7.5344012965659219</v>
      </c>
      <c r="AT17" s="86">
        <v>8.3983798600844448</v>
      </c>
      <c r="AU17" s="86">
        <v>10.208923173340169</v>
      </c>
      <c r="AV17" s="86">
        <v>11.053843386192838</v>
      </c>
      <c r="AW17" s="86">
        <v>2.3632354825653663</v>
      </c>
      <c r="AX17" s="86">
        <v>-1.4992569190468434</v>
      </c>
      <c r="AY17" s="86">
        <v>-2.2234742443491329</v>
      </c>
      <c r="AZ17" s="86">
        <v>-3.068394457201804</v>
      </c>
      <c r="BA17" s="86">
        <v>2.7253441452165106</v>
      </c>
      <c r="BB17" s="86">
        <v>1.1562066070615507</v>
      </c>
      <c r="BC17" s="86">
        <v>4.8979961211233798</v>
      </c>
      <c r="BD17" s="86">
        <v>3.2081556954180375</v>
      </c>
      <c r="BE17" s="86">
        <v>5.2601047837745227</v>
      </c>
      <c r="BF17" s="86">
        <v>8.1569740849836805</v>
      </c>
      <c r="BG17" s="86">
        <v>4.6565903460226163</v>
      </c>
      <c r="BH17" s="86">
        <v>8.2776769725340618</v>
      </c>
      <c r="BI17" s="86">
        <v>-10.069161935123935</v>
      </c>
      <c r="BJ17" s="86">
        <v>-12.483219686131566</v>
      </c>
      <c r="BK17" s="86">
        <v>-10.189864822674316</v>
      </c>
      <c r="BL17" s="86">
        <v>-14.173060111836907</v>
      </c>
      <c r="BM17" s="86">
        <v>3.3288585829684183</v>
      </c>
      <c r="BN17" s="86">
        <v>3.9323730207203265</v>
      </c>
      <c r="BO17" s="86">
        <v>6.8292423219294847</v>
      </c>
      <c r="BP17" s="86">
        <v>6.949945209479865</v>
      </c>
      <c r="BQ17" s="86">
        <v>4.7772932335729976</v>
      </c>
      <c r="BR17" s="86">
        <v>6.5878365468287221</v>
      </c>
      <c r="BS17" s="86">
        <v>6.3464307717279578</v>
      </c>
      <c r="BT17" s="86">
        <v>5.9843221090768139</v>
      </c>
      <c r="BU17" s="86">
        <v>4.8979961211233798</v>
      </c>
      <c r="BV17" s="86">
        <v>9.1225971853867343</v>
      </c>
      <c r="BW17" s="86">
        <v>5.8636192215264309</v>
      </c>
      <c r="BX17" s="86">
        <v>4.0530759082707082</v>
      </c>
      <c r="BY17" s="86">
        <v>8.7604885227355886</v>
      </c>
      <c r="BZ17" s="86">
        <v>3.0874528078676562</v>
      </c>
      <c r="CA17" s="86">
        <v>4.8979961211233798</v>
      </c>
      <c r="CB17" s="86">
        <v>10.691734723541693</v>
      </c>
      <c r="CC17" s="86">
        <v>5.9843221090768139</v>
      </c>
      <c r="CD17" s="86">
        <v>5.9843221090768139</v>
      </c>
      <c r="CE17" s="86">
        <v>-2.8269886821010406</v>
      </c>
      <c r="CF17" s="86">
        <v>-2.5855829070002776</v>
      </c>
      <c r="CG17" s="87">
        <v>-1.9820684692483697</v>
      </c>
      <c r="CH17" s="87">
        <v>-1.2578511439460807</v>
      </c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</row>
    <row r="18" spans="1:176" ht="14.25" x14ac:dyDescent="0.25">
      <c r="A18" s="54" t="s">
        <v>156</v>
      </c>
      <c r="B18" s="92">
        <v>-0.86621473300773444</v>
      </c>
      <c r="C18" s="92">
        <v>-0.77671449537449777</v>
      </c>
      <c r="D18" s="92">
        <v>-0.78335653500506253</v>
      </c>
      <c r="E18" s="92">
        <v>-0.51452114440423657</v>
      </c>
      <c r="F18" s="92">
        <v>-0.94901647620859042</v>
      </c>
      <c r="G18" s="92">
        <v>-0.71050039796663211</v>
      </c>
      <c r="H18" s="92">
        <v>-0.34390456233933087</v>
      </c>
      <c r="I18" s="92">
        <v>-0.23467115787625178</v>
      </c>
      <c r="J18" s="92">
        <v>-0.33177093508476468</v>
      </c>
      <c r="K18" s="92">
        <v>-0.25315826221204019</v>
      </c>
      <c r="L18" s="92">
        <v>-8.8309843915758218E-2</v>
      </c>
      <c r="M18" s="92">
        <v>4.7049737460644211E-2</v>
      </c>
      <c r="N18" s="92">
        <v>-6.0001831129914876E-2</v>
      </c>
      <c r="O18" s="92">
        <v>-5.4197663194258928E-2</v>
      </c>
      <c r="P18" s="92">
        <v>8.1715595521623496E-2</v>
      </c>
      <c r="Q18" s="92">
        <v>0.22039911368146398</v>
      </c>
      <c r="R18" s="92">
        <v>0.127534049027831</v>
      </c>
      <c r="S18" s="92">
        <v>0.32867561799109563</v>
      </c>
      <c r="T18" s="92">
        <v>0.33482373699253903</v>
      </c>
      <c r="U18" s="92">
        <v>0.36738273704671132</v>
      </c>
      <c r="V18" s="92">
        <v>0.27703199172901544</v>
      </c>
      <c r="W18" s="92">
        <v>0.35620285989459671</v>
      </c>
      <c r="X18" s="92">
        <v>0.62636856906936711</v>
      </c>
      <c r="Y18" s="92">
        <v>0.72675170829747426</v>
      </c>
      <c r="Z18" s="92">
        <v>0.83109405034377404</v>
      </c>
      <c r="AA18" s="92">
        <v>0.94537787720109978</v>
      </c>
      <c r="AB18" s="92">
        <v>1.2097495769559368</v>
      </c>
      <c r="AC18" s="92">
        <v>1.3859308730640032</v>
      </c>
      <c r="AD18" s="92">
        <v>5.2162904666091583</v>
      </c>
      <c r="AE18" s="92">
        <v>4.4425301129447696</v>
      </c>
      <c r="AF18" s="92">
        <v>4.2141689674843805</v>
      </c>
      <c r="AG18" s="92">
        <v>2.8886905649915318</v>
      </c>
      <c r="AH18" s="92">
        <v>2.1000674990302954</v>
      </c>
      <c r="AI18" s="92">
        <v>1.3125746438928334</v>
      </c>
      <c r="AJ18" s="92">
        <v>-0.28737498521763466</v>
      </c>
      <c r="AK18" s="92">
        <v>-2.0377854643550539</v>
      </c>
      <c r="AL18" s="92">
        <v>-4.3847809007567351</v>
      </c>
      <c r="AM18" s="92">
        <v>-5.3050897323888035</v>
      </c>
      <c r="AN18" s="92">
        <v>-5.181548987356833</v>
      </c>
      <c r="AO18" s="92">
        <v>-4.4874101052081361</v>
      </c>
      <c r="AP18" s="92">
        <v>-3.650569821232025</v>
      </c>
      <c r="AQ18" s="92">
        <v>-2.5894341110511028</v>
      </c>
      <c r="AR18" s="92">
        <v>-1.8560269394453026</v>
      </c>
      <c r="AS18" s="92">
        <v>-1.3111715761280833</v>
      </c>
      <c r="AT18" s="92">
        <v>-0.1718295559770581</v>
      </c>
      <c r="AU18" s="92">
        <v>9.7262477286815141E-2</v>
      </c>
      <c r="AV18" s="92">
        <v>0.45110106707744724</v>
      </c>
      <c r="AW18" s="92">
        <v>-0.25007458262090043</v>
      </c>
      <c r="AX18" s="92">
        <v>-0.49322119793974967</v>
      </c>
      <c r="AY18" s="92">
        <v>-0.47898598827954419</v>
      </c>
      <c r="AZ18" s="92">
        <v>-0.41374509790861957</v>
      </c>
      <c r="BA18" s="92">
        <v>-0.11671230487703697</v>
      </c>
      <c r="BB18" s="92">
        <v>-8.9571547117694092E-2</v>
      </c>
      <c r="BC18" s="92">
        <v>0.16005037260707081</v>
      </c>
      <c r="BD18" s="92">
        <v>0.15849545991939648</v>
      </c>
      <c r="BE18" s="92">
        <v>0.22670491644691435</v>
      </c>
      <c r="BF18" s="92">
        <v>0.55248192468621282</v>
      </c>
      <c r="BG18" s="92">
        <v>0.30125561964303432</v>
      </c>
      <c r="BH18" s="92">
        <v>0.55929343013423505</v>
      </c>
      <c r="BI18" s="92">
        <v>-0.83702310948901903</v>
      </c>
      <c r="BJ18" s="92">
        <v>-0.99889234903142732</v>
      </c>
      <c r="BK18" s="92">
        <v>-0.79792180379112743</v>
      </c>
      <c r="BL18" s="92">
        <v>-1.0728490701489839</v>
      </c>
      <c r="BM18" s="92">
        <v>1.203584849612541E-2</v>
      </c>
      <c r="BN18" s="92">
        <v>6.9654835487254305E-2</v>
      </c>
      <c r="BO18" s="92">
        <v>0.36806707490689711</v>
      </c>
      <c r="BP18" s="92">
        <v>0.38213768266237808</v>
      </c>
      <c r="BQ18" s="92">
        <v>0.25412773548113204</v>
      </c>
      <c r="BR18" s="92">
        <v>0.46937780342877422</v>
      </c>
      <c r="BS18" s="92">
        <v>0.63410209770827197</v>
      </c>
      <c r="BT18" s="92">
        <v>0.70369878398253938</v>
      </c>
      <c r="BU18" s="92">
        <v>0.53059756113747469</v>
      </c>
      <c r="BV18" s="92">
        <v>0.9890966559529677</v>
      </c>
      <c r="BW18" s="92">
        <v>0.83468464716781399</v>
      </c>
      <c r="BX18" s="92">
        <v>0.90214794720853131</v>
      </c>
      <c r="BY18" s="92">
        <v>1.0567973945877436</v>
      </c>
      <c r="BZ18" s="92">
        <v>0.7839148734891539</v>
      </c>
      <c r="CA18" s="92">
        <v>0.96331636035028601</v>
      </c>
      <c r="CB18" s="92">
        <v>1.3292270231169658</v>
      </c>
      <c r="CC18" s="92">
        <v>0.83810596779953672</v>
      </c>
      <c r="CD18" s="92">
        <v>0.64708086435967382</v>
      </c>
      <c r="CE18" s="92">
        <v>-0.33736973359820216</v>
      </c>
      <c r="CF18" s="92">
        <v>-0.14275062093867139</v>
      </c>
      <c r="CG18" s="92">
        <v>-0.16600516550464764</v>
      </c>
      <c r="CH18" s="92">
        <v>-8.6041235083417322E-2</v>
      </c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</row>
    <row r="19" spans="1:176" x14ac:dyDescent="0.2"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</row>
  </sheetData>
  <mergeCells count="22">
    <mergeCell ref="BR2:BU2"/>
    <mergeCell ref="AX2:BA2"/>
    <mergeCell ref="BB2:BE2"/>
    <mergeCell ref="BF2:BI2"/>
    <mergeCell ref="BJ2:BM2"/>
    <mergeCell ref="BN2:BQ2"/>
    <mergeCell ref="CH2:CK2"/>
    <mergeCell ref="CD2:CG2"/>
    <mergeCell ref="AT2:AW2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BZ2:CC2"/>
    <mergeCell ref="BV2:BY2"/>
  </mergeCells>
  <conditionalFormatting sqref="ES9:EX9 CI9:EQ9">
    <cfRule type="colorScale" priority="2323">
      <colorScale>
        <cfvo type="min"/>
        <cfvo type="num" val="0"/>
        <cfvo type="max"/>
        <color rgb="FF0070C0"/>
        <color theme="0"/>
        <color rgb="FFFF6600"/>
      </colorScale>
    </cfRule>
    <cfRule type="colorScale" priority="232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32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32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2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32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32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33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33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U10">
    <cfRule type="colorScale" priority="229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29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29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9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0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30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30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30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30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N10:ET10 EV10:FA10">
    <cfRule type="colorScale" priority="2287">
      <colorScale>
        <cfvo type="min"/>
        <cfvo type="num" val="0"/>
        <cfvo type="max"/>
        <color rgb="FF0070C0"/>
        <color theme="0"/>
        <color rgb="FFFF6600"/>
      </colorScale>
    </cfRule>
    <cfRule type="colorScale" priority="228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28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9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29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29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29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29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29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G10:EL10 CI10:EE10">
    <cfRule type="colorScale" priority="2269">
      <colorScale>
        <cfvo type="min"/>
        <cfvo type="num" val="0"/>
        <cfvo type="max"/>
        <color rgb="FF0070C0"/>
        <color theme="0"/>
        <color rgb="FFFF6600"/>
      </colorScale>
    </cfRule>
    <cfRule type="colorScale" priority="227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27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7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27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27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27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27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27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U11">
    <cfRule type="colorScale" priority="226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26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26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6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26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26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26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26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26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N11:ET11 EV11:FA11">
    <cfRule type="colorScale" priority="2251">
      <colorScale>
        <cfvo type="min"/>
        <cfvo type="num" val="0"/>
        <cfvo type="max"/>
        <color rgb="FF0070C0"/>
        <color theme="0"/>
        <color rgb="FFFF6600"/>
      </colorScale>
    </cfRule>
    <cfRule type="colorScale" priority="225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25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5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25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25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25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25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25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G11:EL11 CI11:EE11">
    <cfRule type="colorScale" priority="2233">
      <colorScale>
        <cfvo type="min"/>
        <cfvo type="num" val="0"/>
        <cfvo type="max"/>
        <color rgb="FF0070C0"/>
        <color theme="0"/>
        <color rgb="FFFF6600"/>
      </colorScale>
    </cfRule>
    <cfRule type="colorScale" priority="223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23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3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23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23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23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24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24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W4">
    <cfRule type="colorScale" priority="209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9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0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10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10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10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10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10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10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:EV4 EX4:FC4">
    <cfRule type="colorScale" priority="2089">
      <colorScale>
        <cfvo type="min"/>
        <cfvo type="num" val="0"/>
        <cfvo type="max"/>
        <color rgb="FF0070C0"/>
        <color theme="0"/>
        <color rgb="FFFF6600"/>
      </colorScale>
    </cfRule>
    <cfRule type="colorScale" priority="209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9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9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9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9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9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9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09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W5">
    <cfRule type="colorScale" priority="208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8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8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8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8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8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8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8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08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5:EV5 EX5:FC5">
    <cfRule type="colorScale" priority="2071">
      <colorScale>
        <cfvo type="min"/>
        <cfvo type="num" val="0"/>
        <cfvo type="max"/>
        <color rgb="FF0070C0"/>
        <color theme="0"/>
        <color rgb="FFFF6600"/>
      </colorScale>
    </cfRule>
    <cfRule type="colorScale" priority="207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7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7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7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7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7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7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07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W6">
    <cfRule type="colorScale" priority="206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6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6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6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6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6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6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07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6:EV6 EX6:FC6">
    <cfRule type="colorScale" priority="2053">
      <colorScale>
        <cfvo type="min"/>
        <cfvo type="num" val="0"/>
        <cfvo type="max"/>
        <color rgb="FF0070C0"/>
        <color theme="0"/>
        <color rgb="FFFF6600"/>
      </colorScale>
    </cfRule>
    <cfRule type="colorScale" priority="205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5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5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5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5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5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6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0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W8">
    <cfRule type="colorScale" priority="204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4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4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4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4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4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5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5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05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8:EV8 EX8:FC8">
    <cfRule type="colorScale" priority="2035">
      <colorScale>
        <cfvo type="min"/>
        <cfvo type="num" val="0"/>
        <cfvo type="max"/>
        <color rgb="FF0070C0"/>
        <color theme="0"/>
        <color rgb="FFFF6600"/>
      </colorScale>
    </cfRule>
    <cfRule type="colorScale" priority="203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3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3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3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4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4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4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04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S9">
    <cfRule type="colorScale" priority="202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2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2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2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3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3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3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3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03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9:ER9 ET9:EY9">
    <cfRule type="colorScale" priority="2017">
      <colorScale>
        <cfvo type="min"/>
        <cfvo type="num" val="0"/>
        <cfvo type="max"/>
        <color rgb="FF0070C0"/>
        <color theme="0"/>
        <color rgb="FFFF6600"/>
      </colorScale>
    </cfRule>
    <cfRule type="colorScale" priority="201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1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2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2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2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2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2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02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G10">
    <cfRule type="colorScale" priority="200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0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1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1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1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1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1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1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01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10:EF10 EH10:EM10">
    <cfRule type="colorScale" priority="1999">
      <colorScale>
        <cfvo type="min"/>
        <cfvo type="num" val="0"/>
        <cfvo type="max"/>
        <color rgb="FF0070C0"/>
        <color theme="0"/>
        <color rgb="FFFF6600"/>
      </colorScale>
    </cfRule>
    <cfRule type="colorScale" priority="200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0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0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0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0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0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0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0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G11">
    <cfRule type="colorScale" priority="199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9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9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99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99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99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99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99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99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11:EF11 EH11:EM11">
    <cfRule type="colorScale" priority="1981">
      <colorScale>
        <cfvo type="min"/>
        <cfvo type="num" val="0"/>
        <cfvo type="max"/>
        <color rgb="FF0070C0"/>
        <color theme="0"/>
        <color rgb="FFFF6600"/>
      </colorScale>
    </cfRule>
    <cfRule type="colorScale" priority="19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8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98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98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98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98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98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98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W13">
    <cfRule type="colorScale" priority="195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5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95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95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95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96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96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9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13:EV13 EX13:FC13">
    <cfRule type="colorScale" priority="1945">
      <colorScale>
        <cfvo type="min"/>
        <cfvo type="num" val="0"/>
        <cfvo type="max"/>
        <color rgb="FF0070C0"/>
        <color theme="0"/>
        <color rgb="FFFF6600"/>
      </colorScale>
    </cfRule>
    <cfRule type="colorScale" priority="19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4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94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94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95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95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95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9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W14">
    <cfRule type="colorScale" priority="193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3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93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94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94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94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94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9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14:EV14 EX14:FC14">
    <cfRule type="colorScale" priority="1927">
      <colorScale>
        <cfvo type="min"/>
        <cfvo type="num" val="0"/>
        <cfvo type="max"/>
        <color rgb="FF0070C0"/>
        <color theme="0"/>
        <color rgb="FFFF6600"/>
      </colorScale>
    </cfRule>
    <cfRule type="colorScale" priority="19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2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93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93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93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93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93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9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W15">
    <cfRule type="colorScale" priority="191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1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2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92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92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92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92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92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9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15:EV15 EX15:FC15">
    <cfRule type="colorScale" priority="1909">
      <colorScale>
        <cfvo type="min"/>
        <cfvo type="num" val="0"/>
        <cfvo type="max"/>
        <color rgb="FF0070C0"/>
        <color theme="0"/>
        <color rgb="FFFF6600"/>
      </colorScale>
    </cfRule>
    <cfRule type="colorScale" priority="19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1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91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91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91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91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91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9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R9">
    <cfRule type="colorScale" priority="18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8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8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88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88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88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88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88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9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F10">
    <cfRule type="colorScale" priority="18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7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7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87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87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87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87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88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8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F11">
    <cfRule type="colorScale" priority="18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6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6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86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86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86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87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87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7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W12">
    <cfRule type="colorScale" priority="18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5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5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85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85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86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86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86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6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12:EV12 EX12:FC12">
    <cfRule type="colorScale" priority="1846">
      <colorScale>
        <cfvo type="min"/>
        <cfvo type="num" val="0"/>
        <cfvo type="max"/>
        <color rgb="FF0070C0"/>
        <color theme="0"/>
        <color rgb="FFFF6600"/>
      </colorScale>
    </cfRule>
    <cfRule type="colorScale" priority="18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4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84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85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85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85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85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5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U17">
    <cfRule type="colorScale" priority="18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0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0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80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80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80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80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80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0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17:DT17 DV17:EA17">
    <cfRule type="colorScale" priority="1792">
      <colorScale>
        <cfvo type="min"/>
        <cfvo type="num" val="0"/>
        <cfvo type="max"/>
        <color rgb="FF0070C0"/>
        <color theme="0"/>
        <color rgb="FFFF6600"/>
      </colorScale>
    </cfRule>
    <cfRule type="colorScale" priority="179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9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79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79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79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79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9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0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Z16:CD16 B16">
    <cfRule type="colorScale" priority="39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Z16:CD16 B16">
    <cfRule type="colorScale" priority="38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8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9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9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9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9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9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9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Z4:CA4 B4 CD4">
    <cfRule type="colorScale" priority="38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Z4:CA4 B4 CD4">
    <cfRule type="colorScale" priority="37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8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8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8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8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8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8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8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Z5:CD5 B5">
    <cfRule type="colorScale" priority="37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Z5:CD5 B5">
    <cfRule type="colorScale" priority="37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7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7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7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7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7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7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7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Z6:CA6 B6 CD6">
    <cfRule type="colorScale" priority="36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Z6:CA6 B6 CD6">
    <cfRule type="colorScale" priority="36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6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6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6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6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6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Z7:CA7 V7 CD7">
    <cfRule type="colorScale" priority="36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Z7:CA7 V7 CD7">
    <cfRule type="colorScale" priority="35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5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5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5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5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5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5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Z8:CA8 B8 CD8">
    <cfRule type="colorScale" priority="35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Z8:CA8 B8 CD8">
    <cfRule type="colorScale" priority="34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4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4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4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4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4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Z9:CD9 F9">
    <cfRule type="colorScale" priority="34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Z9:CD9 F9">
    <cfRule type="colorScale" priority="33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3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3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3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3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4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Z10:CD10 R10">
    <cfRule type="colorScale" priority="33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Z10:CD10 R10">
    <cfRule type="colorScale" priority="32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2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2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2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3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3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Z11:CD11 R11">
    <cfRule type="colorScale" priority="32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Z11:CD11 R11">
    <cfRule type="colorScale" priority="31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1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1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1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2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2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2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12:B13 BZ12:CD13">
    <cfRule type="colorScale" priority="31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12:B13 BZ12:CD13">
    <cfRule type="colorScale" priority="30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0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0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1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1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1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1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1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18:CH18">
    <cfRule type="colorScale" priority="30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18:CH18">
    <cfRule type="colorScale" priority="29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9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0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0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0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0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0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0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4:BY4 CB4:CC4 CE4:CF4">
    <cfRule type="colorScale" priority="29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4:BY4 CB4:CC4 CE4:CF4">
    <cfRule type="colorScale" priority="289">
      <colorScale>
        <cfvo type="min"/>
        <cfvo type="num" val="0"/>
        <cfvo type="max"/>
        <color rgb="FF0070C0"/>
        <color theme="0"/>
        <color rgb="FFFF6600"/>
      </colorScale>
    </cfRule>
    <cfRule type="colorScale" priority="29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9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9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9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9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9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9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:BY5 CE5:CF5">
    <cfRule type="colorScale" priority="28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:BY5 CE5:CF5">
    <cfRule type="colorScale" priority="280">
      <colorScale>
        <cfvo type="min"/>
        <cfvo type="num" val="0"/>
        <cfvo type="max"/>
        <color rgb="FF0070C0"/>
        <color theme="0"/>
        <color rgb="FFFF6600"/>
      </colorScale>
    </cfRule>
    <cfRule type="colorScale" priority="28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8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8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8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8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8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8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6:BY6 CB6:CC6 CE6:CF6">
    <cfRule type="colorScale" priority="27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6:BY6 CB6:CC6 CE6:CF6">
    <cfRule type="colorScale" priority="271">
      <colorScale>
        <cfvo type="min"/>
        <cfvo type="num" val="0"/>
        <cfvo type="max"/>
        <color rgb="FF0070C0"/>
        <color theme="0"/>
        <color rgb="FFFF6600"/>
      </colorScale>
    </cfRule>
    <cfRule type="colorScale" priority="27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7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7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7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7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7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W7:BY7 CB7:CC7 CE7:CF7">
    <cfRule type="colorScale" priority="27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W7:BY7 CB7:CC7 CE7:CF7">
    <cfRule type="colorScale" priority="262">
      <colorScale>
        <cfvo type="min"/>
        <cfvo type="num" val="0"/>
        <cfvo type="max"/>
        <color rgb="FF0070C0"/>
        <color theme="0"/>
        <color rgb="FFFF6600"/>
      </colorScale>
    </cfRule>
    <cfRule type="colorScale" priority="2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6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6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6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6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6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8:BY8 CB8:CC8 CE8:CF8">
    <cfRule type="colorScale" priority="2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8:BY8 CB8:CC8 CE8:CF8">
    <cfRule type="colorScale" priority="253">
      <colorScale>
        <cfvo type="min"/>
        <cfvo type="num" val="0"/>
        <cfvo type="max"/>
        <color rgb="FF0070C0"/>
        <color theme="0"/>
        <color rgb="FFFF6600"/>
      </colorScale>
    </cfRule>
    <cfRule type="colorScale" priority="25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5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5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5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5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G9:BY9 CE9:CF9">
    <cfRule type="colorScale" priority="25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G9:BY9 CE9:CF9">
    <cfRule type="colorScale" priority="244">
      <colorScale>
        <cfvo type="min"/>
        <cfvo type="num" val="0"/>
        <cfvo type="max"/>
        <color rgb="FF0070C0"/>
        <color theme="0"/>
        <color rgb="FFFF6600"/>
      </colorScale>
    </cfRule>
    <cfRule type="colorScale" priority="24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4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4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4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5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S10:BY10 CE10:CF10">
    <cfRule type="colorScale" priority="24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S10:BY10 CE10:CF10">
    <cfRule type="colorScale" priority="235">
      <colorScale>
        <cfvo type="min"/>
        <cfvo type="num" val="0"/>
        <cfvo type="max"/>
        <color rgb="FF0070C0"/>
        <color theme="0"/>
        <color rgb="FFFF6600"/>
      </colorScale>
    </cfRule>
    <cfRule type="colorScale" priority="23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3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3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4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4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S11:BY11 CE11:CF11">
    <cfRule type="colorScale" priority="23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S11:BY11 CE11:CF11">
    <cfRule type="colorScale" priority="226">
      <colorScale>
        <cfvo type="min"/>
        <cfvo type="num" val="0"/>
        <cfvo type="max"/>
        <color rgb="FF0070C0"/>
        <color theme="0"/>
        <color rgb="FFFF6600"/>
      </colorScale>
    </cfRule>
    <cfRule type="colorScale" priority="22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2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3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3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3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2:BY12 CE12:CF12">
    <cfRule type="colorScale" priority="22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2:BY12 CE12:CF12">
    <cfRule type="colorScale" priority="217">
      <colorScale>
        <cfvo type="min"/>
        <cfvo type="num" val="0"/>
        <cfvo type="max"/>
        <color rgb="FF0070C0"/>
        <color theme="0"/>
        <color rgb="FFFF6600"/>
      </colorScale>
    </cfRule>
    <cfRule type="colorScale" priority="21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2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2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2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2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Z14:CD14 B14">
    <cfRule type="colorScale" priority="21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Z14:CD14 B14">
    <cfRule type="colorScale" priority="20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1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1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1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1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1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4:BY14 CE14:CF14">
    <cfRule type="colorScale" priority="2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4:BY14 CE14:CF14">
    <cfRule type="colorScale" priority="199">
      <colorScale>
        <cfvo type="min"/>
        <cfvo type="num" val="0"/>
        <cfvo type="max"/>
        <color rgb="FF0070C0"/>
        <color theme="0"/>
        <color rgb="FFFF6600"/>
      </colorScale>
    </cfRule>
    <cfRule type="colorScale" priority="20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Z15:CD15 B15">
    <cfRule type="colorScale" priority="19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Z15:CD15 B15">
    <cfRule type="colorScale" priority="19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9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9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9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9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9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5:BY15 CE15:CF15">
    <cfRule type="colorScale" priority="18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8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8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8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8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8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5:BY15 CE15:CF15">
    <cfRule type="colorScale" priority="18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6:BY16 CE16:CF16">
    <cfRule type="colorScale" priority="1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6:BY16 CE16:CF16">
    <cfRule type="colorScale" priority="172">
      <colorScale>
        <cfvo type="min"/>
        <cfvo type="num" val="0"/>
        <cfvo type="max"/>
        <color rgb="FF0070C0"/>
        <color theme="0"/>
        <color rgb="FFFF6600"/>
      </colorScale>
    </cfRule>
    <cfRule type="colorScale" priority="1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7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7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7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7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Z17:CD17 AD17">
    <cfRule type="colorScale" priority="1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Z17:CD17 AD17">
    <cfRule type="colorScale" priority="163">
      <colorScale>
        <cfvo type="min"/>
        <cfvo type="num" val="0"/>
        <cfvo type="max"/>
        <color rgb="FF0070C0"/>
        <color theme="0"/>
        <color rgb="FFFF6600"/>
      </colorScale>
    </cfRule>
    <cfRule type="colorScale" priority="1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6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6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6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E17:BY17 CE17:CF17">
    <cfRule type="colorScale" priority="1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E17:BY17 CE17:CF17">
    <cfRule type="colorScale" priority="154">
      <colorScale>
        <cfvo type="min"/>
        <cfvo type="num" val="0"/>
        <cfvo type="max"/>
        <color rgb="FF0070C0"/>
        <color theme="0"/>
        <color rgb="FFFF6600"/>
      </colorScale>
    </cfRule>
    <cfRule type="colorScale" priority="1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5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5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3:BY13 CE13:CF13">
    <cfRule type="colorScale" priority="1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3:BY13 CE13:CF13">
    <cfRule type="colorScale" priority="145">
      <colorScale>
        <cfvo type="min"/>
        <cfvo type="num" val="0"/>
        <cfvo type="max"/>
        <color rgb="FF0070C0"/>
        <color theme="0"/>
        <color rgb="FFFF6600"/>
      </colorScale>
    </cfRule>
    <cfRule type="colorScale" priority="1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5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G16">
    <cfRule type="colorScale" priority="1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G16">
    <cfRule type="colorScale" priority="13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4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4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G4">
    <cfRule type="colorScale" priority="1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G4">
    <cfRule type="colorScale" priority="12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3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3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3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3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G12:CG13">
    <cfRule type="colorScale" priority="10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G12:CG13">
    <cfRule type="colorScale" priority="10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G6">
    <cfRule type="colorScale" priority="1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G6">
    <cfRule type="colorScale" priority="11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G8">
    <cfRule type="colorScale" priority="1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G8">
    <cfRule type="colorScale" priority="10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1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G14">
    <cfRule type="colorScale" priority="9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G14">
    <cfRule type="colorScale" priority="9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G15">
    <cfRule type="colorScale" priority="9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G15">
    <cfRule type="colorScale" priority="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16">
    <cfRule type="colorScale" priority="8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16">
    <cfRule type="colorScale" priority="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4">
    <cfRule type="colorScale" priority="7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4">
    <cfRule type="colorScale" priority="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8">
    <cfRule type="colorScale" priority="5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8">
    <cfRule type="colorScale" priority="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6">
    <cfRule type="colorScale" priority="6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6">
    <cfRule type="colorScale" priority="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12:CH13">
    <cfRule type="colorScale" priority="4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12:CH13">
    <cfRule type="colorScale" priority="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14">
    <cfRule type="colorScale" priority="3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14">
    <cfRule type="colorScale" priority="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15">
    <cfRule type="colorScale" priority="2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15">
    <cfRule type="colorScale" priority="1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G5">
    <cfRule type="colorScale" priority="1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G5">
    <cfRule type="colorScale" priority="10">
      <colorScale>
        <cfvo type="min"/>
        <cfvo type="num" val="0"/>
        <cfvo type="max"/>
        <color rgb="FF0070C0"/>
        <color theme="0"/>
        <color rgb="FFFF6600"/>
      </colorScale>
    </cfRule>
    <cfRule type="colorScale" priority="1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5">
    <cfRule type="colorScale" priority="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5">
    <cfRule type="colorScale" priority="1">
      <colorScale>
        <cfvo type="min"/>
        <cfvo type="num" val="0"/>
        <cfvo type="max"/>
        <color rgb="FF0070C0"/>
        <color theme="0"/>
        <color rgb="FFFF6600"/>
      </colorScale>
    </cfRule>
    <cfRule type="colorScale" priority="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11" ma:contentTypeDescription="Izveidot jaunu dokumentu." ma:contentTypeScope="" ma:versionID="814ef1f3021ed731e805bac4c3850f4c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8c9eba8827ab1ac9bafee20292cd0407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0262B5-9A58-451F-81DD-EA49A2A2FA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FB150C-82A0-40FB-A312-75EA650F00C9}">
  <ds:schemaRefs>
    <ds:schemaRef ds:uri="http://purl.org/dc/dcmitype/"/>
    <ds:schemaRef ds:uri="http://schemas.microsoft.com/office/infopath/2007/PartnerControls"/>
    <ds:schemaRef ds:uri="9c70c90a-7b91-4514-9304-0bf9c3ca33df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18cde31a-aed2-49ce-b570-e812b29b6342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36B6497-1C28-476C-A690-197D8E136F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0c90a-7b91-4514-9304-0bf9c3ca33df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Legend</vt:lpstr>
      <vt:lpstr>DATA</vt:lpstr>
      <vt:lpstr>HEATMAP</vt:lpstr>
      <vt:lpstr>DATA!Print_Area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ekonomikas siltuma karte</dc:title>
  <dc:creator/>
  <cp:lastModifiedBy/>
  <dcterms:created xsi:type="dcterms:W3CDTF">2006-09-16T00:00:00Z</dcterms:created>
  <dcterms:modified xsi:type="dcterms:W3CDTF">2021-07-23T13:16:34Z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0x010100334BA3005092044E8D497CF5C2A74793</vt:lpwstr>
  </property>
</Properties>
</file>