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updateLinks="never"/>
  <mc:AlternateContent xmlns:mc="http://schemas.openxmlformats.org/markup-compatibility/2006">
    <mc:Choice Requires="x15">
      <x15ac:absPath xmlns:x15ac="http://schemas.microsoft.com/office/spreadsheetml/2010/11/ac" url="\\asmens4\fdp_dokumenti\9_Lietvediba\2021\FDP_2021_1_08\"/>
    </mc:Choice>
  </mc:AlternateContent>
  <xr:revisionPtr revIDLastSave="0" documentId="13_ncr:1_{7EF6ABC1-2EE1-4542-B108-3BE7947B4EAA}" xr6:coauthVersionLast="36" xr6:coauthVersionMax="36" xr10:uidLastSave="{00000000-0000-0000-0000-000000000000}"/>
  <bookViews>
    <workbookView xWindow="0" yWindow="0" windowWidth="28800" windowHeight="10725" tabRatio="844" xr2:uid="{00000000-000D-0000-FFFF-FFFF00000000}"/>
  </bookViews>
  <sheets>
    <sheet name="Jun_VTBI_2022_24" sheetId="6" r:id="rId1"/>
    <sheet name="CSP_cor_after_SP" sheetId="7" r:id="rId2"/>
    <sheet name="Changes_VTBI_2022_24_vs_CSP_cor" sheetId="8" r:id="rId3"/>
    <sheet name="Febr_SP_2021" sheetId="3" r:id="rId4"/>
    <sheet name="Changes_VTBI2022_24_vs_Febr_SP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4" l="1"/>
  <c r="R7" i="4"/>
  <c r="S7" i="4"/>
  <c r="T7" i="4"/>
  <c r="Q5" i="4"/>
  <c r="R5" i="4"/>
  <c r="S5" i="4"/>
  <c r="T5" i="4"/>
  <c r="F5" i="4"/>
  <c r="G5" i="4"/>
  <c r="H5" i="4"/>
  <c r="I5" i="4"/>
  <c r="J5" i="4"/>
  <c r="K5" i="4"/>
  <c r="L5" i="4"/>
  <c r="M5" i="4"/>
  <c r="N5" i="4"/>
  <c r="O5" i="4"/>
  <c r="P5" i="4"/>
  <c r="F6" i="4"/>
  <c r="G6" i="4"/>
  <c r="H6" i="4"/>
  <c r="I6" i="4"/>
  <c r="J6" i="4"/>
  <c r="K6" i="4"/>
  <c r="L6" i="4"/>
  <c r="M6" i="4"/>
  <c r="N6" i="4"/>
  <c r="O6" i="4"/>
  <c r="P6" i="4"/>
  <c r="F7" i="4"/>
  <c r="G7" i="4"/>
  <c r="H7" i="4"/>
  <c r="I7" i="4"/>
  <c r="J7" i="4"/>
  <c r="K7" i="4"/>
  <c r="L7" i="4"/>
  <c r="M7" i="4"/>
  <c r="N7" i="4"/>
  <c r="O7" i="4"/>
  <c r="P7" i="4"/>
  <c r="F8" i="4"/>
  <c r="G8" i="4"/>
  <c r="H8" i="4"/>
  <c r="I8" i="4"/>
  <c r="J8" i="4"/>
  <c r="K8" i="4"/>
  <c r="L8" i="4"/>
  <c r="M8" i="4"/>
  <c r="N8" i="4"/>
  <c r="O8" i="4"/>
  <c r="P8" i="4"/>
  <c r="F10" i="4"/>
  <c r="G10" i="4"/>
  <c r="H10" i="4"/>
  <c r="I10" i="4"/>
  <c r="J10" i="4"/>
  <c r="K10" i="4"/>
  <c r="L10" i="4"/>
  <c r="M10" i="4"/>
  <c r="N10" i="4"/>
  <c r="O10" i="4"/>
  <c r="P10" i="4"/>
  <c r="F11" i="4"/>
  <c r="G11" i="4"/>
  <c r="H11" i="4"/>
  <c r="I11" i="4"/>
  <c r="J11" i="4"/>
  <c r="K11" i="4"/>
  <c r="L11" i="4"/>
  <c r="M11" i="4"/>
  <c r="N11" i="4"/>
  <c r="O11" i="4"/>
  <c r="P11" i="4"/>
  <c r="F12" i="4"/>
  <c r="G12" i="4"/>
  <c r="H12" i="4"/>
  <c r="I12" i="4"/>
  <c r="J12" i="4"/>
  <c r="K12" i="4"/>
  <c r="L12" i="4"/>
  <c r="M12" i="4"/>
  <c r="N12" i="4"/>
  <c r="O12" i="4"/>
  <c r="P12" i="4"/>
  <c r="F13" i="4"/>
  <c r="G13" i="4"/>
  <c r="H13" i="4"/>
  <c r="I13" i="4"/>
  <c r="J13" i="4"/>
  <c r="K13" i="4"/>
  <c r="L13" i="4"/>
  <c r="M13" i="4"/>
  <c r="N13" i="4"/>
  <c r="O13" i="4"/>
  <c r="P13" i="4"/>
  <c r="F14" i="4"/>
  <c r="G14" i="4"/>
  <c r="H14" i="4"/>
  <c r="I14" i="4"/>
  <c r="J14" i="4"/>
  <c r="K14" i="4"/>
  <c r="L14" i="4"/>
  <c r="M14" i="4"/>
  <c r="N14" i="4"/>
  <c r="O14" i="4"/>
  <c r="P14" i="4"/>
  <c r="F15" i="4"/>
  <c r="G15" i="4"/>
  <c r="H15" i="4"/>
  <c r="I15" i="4"/>
  <c r="J15" i="4"/>
  <c r="K15" i="4"/>
  <c r="L15" i="4"/>
  <c r="M15" i="4"/>
  <c r="N15" i="4"/>
  <c r="O15" i="4"/>
  <c r="P15" i="4"/>
  <c r="F16" i="4"/>
  <c r="G16" i="4"/>
  <c r="H16" i="4"/>
  <c r="I16" i="4"/>
  <c r="J16" i="4"/>
  <c r="K16" i="4"/>
  <c r="L16" i="4"/>
  <c r="M16" i="4"/>
  <c r="N16" i="4"/>
  <c r="O16" i="4"/>
  <c r="P16" i="4"/>
  <c r="F18" i="4"/>
  <c r="G18" i="4"/>
  <c r="H18" i="4"/>
  <c r="I18" i="4"/>
  <c r="J18" i="4"/>
  <c r="K18" i="4"/>
  <c r="L18" i="4"/>
  <c r="M18" i="4"/>
  <c r="N18" i="4"/>
  <c r="O18" i="4"/>
  <c r="P18" i="4"/>
  <c r="F19" i="4"/>
  <c r="G19" i="4"/>
  <c r="H19" i="4"/>
  <c r="I19" i="4"/>
  <c r="J19" i="4"/>
  <c r="K19" i="4"/>
  <c r="L19" i="4"/>
  <c r="M19" i="4"/>
  <c r="N19" i="4"/>
  <c r="O19" i="4"/>
  <c r="P19" i="4"/>
  <c r="F20" i="4"/>
  <c r="G20" i="4"/>
  <c r="H20" i="4"/>
  <c r="I20" i="4"/>
  <c r="J20" i="4"/>
  <c r="K20" i="4"/>
  <c r="L20" i="4"/>
  <c r="M20" i="4"/>
  <c r="N20" i="4"/>
  <c r="O20" i="4"/>
  <c r="P20" i="4"/>
  <c r="F21" i="4"/>
  <c r="G21" i="4"/>
  <c r="H21" i="4"/>
  <c r="I21" i="4"/>
  <c r="J21" i="4"/>
  <c r="K21" i="4"/>
  <c r="L21" i="4"/>
  <c r="M21" i="4"/>
  <c r="N21" i="4"/>
  <c r="O21" i="4"/>
  <c r="P21" i="4"/>
  <c r="F23" i="4"/>
  <c r="G23" i="4"/>
  <c r="H23" i="4"/>
  <c r="I23" i="4"/>
  <c r="J23" i="4"/>
  <c r="K23" i="4"/>
  <c r="L23" i="4"/>
  <c r="M23" i="4"/>
  <c r="N23" i="4"/>
  <c r="O23" i="4"/>
  <c r="P23" i="4"/>
  <c r="F24" i="4"/>
  <c r="G24" i="4"/>
  <c r="H24" i="4"/>
  <c r="I24" i="4"/>
  <c r="J24" i="4"/>
  <c r="K24" i="4"/>
  <c r="L24" i="4"/>
  <c r="M24" i="4"/>
  <c r="N24" i="4"/>
  <c r="O24" i="4"/>
  <c r="P24" i="4"/>
  <c r="F26" i="4"/>
  <c r="G26" i="4"/>
  <c r="H26" i="4"/>
  <c r="I26" i="4"/>
  <c r="J26" i="4"/>
  <c r="K26" i="4"/>
  <c r="L26" i="4"/>
  <c r="M26" i="4"/>
  <c r="N26" i="4"/>
  <c r="O26" i="4"/>
  <c r="P26" i="4"/>
  <c r="F27" i="4"/>
  <c r="G27" i="4"/>
  <c r="H27" i="4"/>
  <c r="I27" i="4"/>
  <c r="J27" i="4"/>
  <c r="K27" i="4"/>
  <c r="L27" i="4"/>
  <c r="M27" i="4"/>
  <c r="N27" i="4"/>
  <c r="O27" i="4"/>
  <c r="P27" i="4"/>
  <c r="F28" i="4"/>
  <c r="G28" i="4"/>
  <c r="H28" i="4"/>
  <c r="I28" i="4"/>
  <c r="J28" i="4"/>
  <c r="K28" i="4"/>
  <c r="L28" i="4"/>
  <c r="M28" i="4"/>
  <c r="N28" i="4"/>
  <c r="O28" i="4"/>
  <c r="P28" i="4"/>
  <c r="F29" i="4"/>
  <c r="G29" i="4"/>
  <c r="H29" i="4"/>
  <c r="I29" i="4"/>
  <c r="J29" i="4"/>
  <c r="K29" i="4"/>
  <c r="L29" i="4"/>
  <c r="M29" i="4"/>
  <c r="N29" i="4"/>
  <c r="O29" i="4"/>
  <c r="P29" i="4"/>
  <c r="F30" i="4"/>
  <c r="G30" i="4"/>
  <c r="H30" i="4"/>
  <c r="I30" i="4"/>
  <c r="J30" i="4"/>
  <c r="K30" i="4"/>
  <c r="L30" i="4"/>
  <c r="M30" i="4"/>
  <c r="N30" i="4"/>
  <c r="O30" i="4"/>
  <c r="P30" i="4"/>
  <c r="F31" i="4"/>
  <c r="G31" i="4"/>
  <c r="H31" i="4"/>
  <c r="I31" i="4"/>
  <c r="J31" i="4"/>
  <c r="K31" i="4"/>
  <c r="L31" i="4"/>
  <c r="M31" i="4"/>
  <c r="N31" i="4"/>
  <c r="O31" i="4"/>
  <c r="P31" i="4"/>
  <c r="F32" i="4"/>
  <c r="G32" i="4"/>
  <c r="H32" i="4"/>
  <c r="I32" i="4"/>
  <c r="J32" i="4"/>
  <c r="K32" i="4"/>
  <c r="L32" i="4"/>
  <c r="M32" i="4"/>
  <c r="N32" i="4"/>
  <c r="O32" i="4"/>
  <c r="P32" i="4"/>
  <c r="F34" i="4"/>
  <c r="G34" i="4"/>
  <c r="H34" i="4"/>
  <c r="I34" i="4"/>
  <c r="J34" i="4"/>
  <c r="K34" i="4"/>
  <c r="L34" i="4"/>
  <c r="M34" i="4"/>
  <c r="N34" i="4"/>
  <c r="O34" i="4"/>
  <c r="P34" i="4"/>
  <c r="F35" i="4"/>
  <c r="G35" i="4"/>
  <c r="H35" i="4"/>
  <c r="I35" i="4"/>
  <c r="J35" i="4"/>
  <c r="K35" i="4"/>
  <c r="L35" i="4"/>
  <c r="M35" i="4"/>
  <c r="N35" i="4"/>
  <c r="O35" i="4"/>
  <c r="P35" i="4"/>
  <c r="F36" i="4"/>
  <c r="G36" i="4"/>
  <c r="H36" i="4"/>
  <c r="I36" i="4"/>
  <c r="J36" i="4"/>
  <c r="K36" i="4"/>
  <c r="L36" i="4"/>
  <c r="M36" i="4"/>
  <c r="N36" i="4"/>
  <c r="O36" i="4"/>
  <c r="P36" i="4"/>
  <c r="F37" i="4"/>
  <c r="G37" i="4"/>
  <c r="H37" i="4"/>
  <c r="I37" i="4"/>
  <c r="J37" i="4"/>
  <c r="K37" i="4"/>
  <c r="L37" i="4"/>
  <c r="M37" i="4"/>
  <c r="N37" i="4"/>
  <c r="O37" i="4"/>
  <c r="P37" i="4"/>
  <c r="F38" i="4"/>
  <c r="G38" i="4"/>
  <c r="H38" i="4"/>
  <c r="I38" i="4"/>
  <c r="J38" i="4"/>
  <c r="K38" i="4"/>
  <c r="L38" i="4"/>
  <c r="M38" i="4"/>
  <c r="N38" i="4"/>
  <c r="O38" i="4"/>
  <c r="P38" i="4"/>
  <c r="F40" i="4"/>
  <c r="G40" i="4"/>
  <c r="H40" i="4"/>
  <c r="I40" i="4"/>
  <c r="J40" i="4"/>
  <c r="K40" i="4"/>
  <c r="L40" i="4"/>
  <c r="M40" i="4"/>
  <c r="N40" i="4"/>
  <c r="O40" i="4"/>
  <c r="P40" i="4"/>
  <c r="F41" i="4"/>
  <c r="G41" i="4"/>
  <c r="H41" i="4"/>
  <c r="I41" i="4"/>
  <c r="J41" i="4"/>
  <c r="K41" i="4"/>
  <c r="L41" i="4"/>
  <c r="M41" i="4"/>
  <c r="N41" i="4"/>
  <c r="O41" i="4"/>
  <c r="P41" i="4"/>
  <c r="F43" i="4"/>
  <c r="G43" i="4"/>
  <c r="H43" i="4"/>
  <c r="I43" i="4"/>
  <c r="J43" i="4"/>
  <c r="K43" i="4"/>
  <c r="L43" i="4"/>
  <c r="M43" i="4"/>
  <c r="N43" i="4"/>
  <c r="O43" i="4"/>
  <c r="P43" i="4"/>
  <c r="F44" i="4"/>
  <c r="G44" i="4"/>
  <c r="H44" i="4"/>
  <c r="I44" i="4"/>
  <c r="J44" i="4"/>
  <c r="K44" i="4"/>
  <c r="L44" i="4"/>
  <c r="M44" i="4"/>
  <c r="N44" i="4"/>
  <c r="O44" i="4"/>
  <c r="P44" i="4"/>
  <c r="F45" i="4"/>
  <c r="G45" i="4"/>
  <c r="H45" i="4"/>
  <c r="I45" i="4"/>
  <c r="J45" i="4"/>
  <c r="K45" i="4"/>
  <c r="L45" i="4"/>
  <c r="M45" i="4"/>
  <c r="N45" i="4"/>
  <c r="O45" i="4"/>
  <c r="P45" i="4"/>
  <c r="F46" i="4"/>
  <c r="G46" i="4"/>
  <c r="H46" i="4"/>
  <c r="I46" i="4"/>
  <c r="J46" i="4"/>
  <c r="K46" i="4"/>
  <c r="L46" i="4"/>
  <c r="M46" i="4"/>
  <c r="N46" i="4"/>
  <c r="O46" i="4"/>
  <c r="P46" i="4"/>
  <c r="F47" i="4"/>
  <c r="G47" i="4"/>
  <c r="H47" i="4"/>
  <c r="I47" i="4"/>
  <c r="J47" i="4"/>
  <c r="K47" i="4"/>
  <c r="L47" i="4"/>
  <c r="M47" i="4"/>
  <c r="N47" i="4"/>
  <c r="O47" i="4"/>
  <c r="P47" i="4"/>
  <c r="F48" i="4"/>
  <c r="G48" i="4"/>
  <c r="H48" i="4"/>
  <c r="I48" i="4"/>
  <c r="J48" i="4"/>
  <c r="K48" i="4"/>
  <c r="L48" i="4"/>
  <c r="M48" i="4"/>
  <c r="N48" i="4"/>
  <c r="O48" i="4"/>
  <c r="P48" i="4"/>
  <c r="F49" i="4"/>
  <c r="G49" i="4"/>
  <c r="H49" i="4"/>
  <c r="I49" i="4"/>
  <c r="J49" i="4"/>
  <c r="K49" i="4"/>
  <c r="L49" i="4"/>
  <c r="M49" i="4"/>
  <c r="N49" i="4"/>
  <c r="O49" i="4"/>
  <c r="P49" i="4"/>
  <c r="F51" i="4"/>
  <c r="G51" i="4"/>
  <c r="H51" i="4"/>
  <c r="I51" i="4"/>
  <c r="J51" i="4"/>
  <c r="K51" i="4"/>
  <c r="L51" i="4"/>
  <c r="M51" i="4"/>
  <c r="N51" i="4"/>
  <c r="O51" i="4"/>
  <c r="P51" i="4"/>
  <c r="F53" i="4"/>
  <c r="G53" i="4"/>
  <c r="H53" i="4"/>
  <c r="I53" i="4"/>
  <c r="J53" i="4"/>
  <c r="K53" i="4"/>
  <c r="L53" i="4"/>
  <c r="M53" i="4"/>
  <c r="N53" i="4"/>
  <c r="O53" i="4"/>
  <c r="P53" i="4"/>
  <c r="F54" i="4"/>
  <c r="G54" i="4"/>
  <c r="H54" i="4"/>
  <c r="I54" i="4"/>
  <c r="J54" i="4"/>
  <c r="K54" i="4"/>
  <c r="L54" i="4"/>
  <c r="M54" i="4"/>
  <c r="N54" i="4"/>
  <c r="O54" i="4"/>
  <c r="P54" i="4"/>
  <c r="F55" i="4"/>
  <c r="G55" i="4"/>
  <c r="H55" i="4"/>
  <c r="I55" i="4"/>
  <c r="J55" i="4"/>
  <c r="K55" i="4"/>
  <c r="L55" i="4"/>
  <c r="M55" i="4"/>
  <c r="N55" i="4"/>
  <c r="O55" i="4"/>
  <c r="P55" i="4"/>
  <c r="F56" i="4"/>
  <c r="G56" i="4"/>
  <c r="H56" i="4"/>
  <c r="I56" i="4"/>
  <c r="J56" i="4"/>
  <c r="K56" i="4"/>
  <c r="L56" i="4"/>
  <c r="M56" i="4"/>
  <c r="N56" i="4"/>
  <c r="O56" i="4"/>
  <c r="P56" i="4"/>
  <c r="F57" i="4"/>
  <c r="G57" i="4"/>
  <c r="H57" i="4"/>
  <c r="I57" i="4"/>
  <c r="J57" i="4"/>
  <c r="K57" i="4"/>
  <c r="L57" i="4"/>
  <c r="M57" i="4"/>
  <c r="N57" i="4"/>
  <c r="O57" i="4"/>
  <c r="P57" i="4"/>
  <c r="F58" i="4"/>
  <c r="G58" i="4"/>
  <c r="H58" i="4"/>
  <c r="I58" i="4"/>
  <c r="J58" i="4"/>
  <c r="K58" i="4"/>
  <c r="L58" i="4"/>
  <c r="M58" i="4"/>
  <c r="N58" i="4"/>
  <c r="O58" i="4"/>
  <c r="P58" i="4"/>
  <c r="F60" i="4"/>
  <c r="G60" i="4"/>
  <c r="H60" i="4"/>
  <c r="I60" i="4"/>
  <c r="J60" i="4"/>
  <c r="K60" i="4"/>
  <c r="L60" i="4"/>
  <c r="M60" i="4"/>
  <c r="N60" i="4"/>
  <c r="O60" i="4"/>
  <c r="P60" i="4"/>
  <c r="F61" i="4"/>
  <c r="G61" i="4"/>
  <c r="H61" i="4"/>
  <c r="I61" i="4"/>
  <c r="J61" i="4"/>
  <c r="K61" i="4"/>
  <c r="L61" i="4"/>
  <c r="M61" i="4"/>
  <c r="N61" i="4"/>
  <c r="O61" i="4"/>
  <c r="P61" i="4"/>
  <c r="F62" i="4"/>
  <c r="G62" i="4"/>
  <c r="H62" i="4"/>
  <c r="I62" i="4"/>
  <c r="J62" i="4"/>
  <c r="K62" i="4"/>
  <c r="L62" i="4"/>
  <c r="M62" i="4"/>
  <c r="N62" i="4"/>
  <c r="O62" i="4"/>
  <c r="P62" i="4"/>
  <c r="F63" i="4"/>
  <c r="G63" i="4"/>
  <c r="H63" i="4"/>
  <c r="I63" i="4"/>
  <c r="J63" i="4"/>
  <c r="K63" i="4"/>
  <c r="L63" i="4"/>
  <c r="M63" i="4"/>
  <c r="N63" i="4"/>
  <c r="O63" i="4"/>
  <c r="P63" i="4"/>
  <c r="F64" i="4"/>
  <c r="G64" i="4"/>
  <c r="H64" i="4"/>
  <c r="I64" i="4"/>
  <c r="J64" i="4"/>
  <c r="K64" i="4"/>
  <c r="L64" i="4"/>
  <c r="M64" i="4"/>
  <c r="N64" i="4"/>
  <c r="O64" i="4"/>
  <c r="P64" i="4"/>
  <c r="F65" i="4"/>
  <c r="G65" i="4"/>
  <c r="H65" i="4"/>
  <c r="I65" i="4"/>
  <c r="J65" i="4"/>
  <c r="K65" i="4"/>
  <c r="L65" i="4"/>
  <c r="M65" i="4"/>
  <c r="N65" i="4"/>
  <c r="O65" i="4"/>
  <c r="P65" i="4"/>
  <c r="F66" i="4"/>
  <c r="G66" i="4"/>
  <c r="H66" i="4"/>
  <c r="I66" i="4"/>
  <c r="J66" i="4"/>
  <c r="K66" i="4"/>
  <c r="L66" i="4"/>
  <c r="M66" i="4"/>
  <c r="N66" i="4"/>
  <c r="O66" i="4"/>
  <c r="P66" i="4"/>
  <c r="F67" i="4"/>
  <c r="G67" i="4"/>
  <c r="H67" i="4"/>
  <c r="I67" i="4"/>
  <c r="J67" i="4"/>
  <c r="K67" i="4"/>
  <c r="L67" i="4"/>
  <c r="M67" i="4"/>
  <c r="N67" i="4"/>
  <c r="O67" i="4"/>
  <c r="P67" i="4"/>
  <c r="F68" i="4"/>
  <c r="G68" i="4"/>
  <c r="H68" i="4"/>
  <c r="I68" i="4"/>
  <c r="J68" i="4"/>
  <c r="K68" i="4"/>
  <c r="L68" i="4"/>
  <c r="M68" i="4"/>
  <c r="N68" i="4"/>
  <c r="O68" i="4"/>
  <c r="P68" i="4"/>
  <c r="F70" i="4"/>
  <c r="G70" i="4"/>
  <c r="H70" i="4"/>
  <c r="I70" i="4"/>
  <c r="J70" i="4"/>
  <c r="K70" i="4"/>
  <c r="L70" i="4"/>
  <c r="M70" i="4"/>
  <c r="N70" i="4"/>
  <c r="O70" i="4"/>
  <c r="P70" i="4"/>
  <c r="F71" i="4"/>
  <c r="G71" i="4"/>
  <c r="H71" i="4"/>
  <c r="I71" i="4"/>
  <c r="J71" i="4"/>
  <c r="K71" i="4"/>
  <c r="L71" i="4"/>
  <c r="M71" i="4"/>
  <c r="N71" i="4"/>
  <c r="O71" i="4"/>
  <c r="P71" i="4"/>
  <c r="F72" i="4"/>
  <c r="G72" i="4"/>
  <c r="H72" i="4"/>
  <c r="I72" i="4"/>
  <c r="J72" i="4"/>
  <c r="K72" i="4"/>
  <c r="L72" i="4"/>
  <c r="M72" i="4"/>
  <c r="N72" i="4"/>
  <c r="O72" i="4"/>
  <c r="P72" i="4"/>
  <c r="Q79" i="4"/>
  <c r="R79" i="4"/>
  <c r="S79" i="4"/>
  <c r="T79" i="4"/>
  <c r="Q80" i="4"/>
  <c r="R80" i="4"/>
  <c r="S80" i="4"/>
  <c r="T80" i="4"/>
  <c r="Q74" i="4"/>
  <c r="R74" i="4"/>
  <c r="S74" i="4"/>
  <c r="T74" i="4"/>
  <c r="Q75" i="4"/>
  <c r="R75" i="4"/>
  <c r="S75" i="4"/>
  <c r="T75" i="4"/>
  <c r="F74" i="4"/>
  <c r="G74" i="4"/>
  <c r="H74" i="4"/>
  <c r="I74" i="4"/>
  <c r="J74" i="4"/>
  <c r="K74" i="4"/>
  <c r="L74" i="4"/>
  <c r="M74" i="4"/>
  <c r="N74" i="4"/>
  <c r="O74" i="4"/>
  <c r="P74" i="4"/>
  <c r="F75" i="4"/>
  <c r="G75" i="4"/>
  <c r="H75" i="4"/>
  <c r="I75" i="4"/>
  <c r="J75" i="4"/>
  <c r="K75" i="4"/>
  <c r="L75" i="4"/>
  <c r="M75" i="4"/>
  <c r="N75" i="4"/>
  <c r="O75" i="4"/>
  <c r="P75" i="4"/>
  <c r="F76" i="4"/>
  <c r="G76" i="4"/>
  <c r="H76" i="4"/>
  <c r="I76" i="4"/>
  <c r="J76" i="4"/>
  <c r="K76" i="4"/>
  <c r="L76" i="4"/>
  <c r="M76" i="4"/>
  <c r="N76" i="4"/>
  <c r="O76" i="4"/>
  <c r="P76" i="4"/>
  <c r="F77" i="4"/>
  <c r="G77" i="4"/>
  <c r="H77" i="4"/>
  <c r="I77" i="4"/>
  <c r="J77" i="4"/>
  <c r="K77" i="4"/>
  <c r="L77" i="4"/>
  <c r="M77" i="4"/>
  <c r="N77" i="4"/>
  <c r="O77" i="4"/>
  <c r="P77" i="4"/>
  <c r="F78" i="4"/>
  <c r="G78" i="4"/>
  <c r="H78" i="4"/>
  <c r="I78" i="4"/>
  <c r="J78" i="4"/>
  <c r="K78" i="4"/>
  <c r="L78" i="4"/>
  <c r="M78" i="4"/>
  <c r="N78" i="4"/>
  <c r="O78" i="4"/>
  <c r="P78" i="4"/>
  <c r="F79" i="4"/>
  <c r="G79" i="4"/>
  <c r="H79" i="4"/>
  <c r="I79" i="4"/>
  <c r="J79" i="4"/>
  <c r="K79" i="4"/>
  <c r="L79" i="4"/>
  <c r="M79" i="4"/>
  <c r="N79" i="4"/>
  <c r="O79" i="4"/>
  <c r="P79" i="4"/>
  <c r="F80" i="4"/>
  <c r="G80" i="4"/>
  <c r="H80" i="4"/>
  <c r="I80" i="4"/>
  <c r="J80" i="4"/>
  <c r="K80" i="4"/>
  <c r="L80" i="4"/>
  <c r="M80" i="4"/>
  <c r="N80" i="4"/>
  <c r="O80" i="4"/>
  <c r="P80" i="4"/>
  <c r="E6" i="4"/>
  <c r="E7" i="4"/>
  <c r="E8" i="4"/>
  <c r="E10" i="4"/>
  <c r="E11" i="4"/>
  <c r="E12" i="4"/>
  <c r="E13" i="4"/>
  <c r="E14" i="4"/>
  <c r="E15" i="4"/>
  <c r="E16" i="4"/>
  <c r="E18" i="4"/>
  <c r="E19" i="4"/>
  <c r="E20" i="4"/>
  <c r="E21" i="4"/>
  <c r="E23" i="4"/>
  <c r="E24" i="4"/>
  <c r="E26" i="4"/>
  <c r="E27" i="4"/>
  <c r="E28" i="4"/>
  <c r="E29" i="4"/>
  <c r="E30" i="4"/>
  <c r="E31" i="4"/>
  <c r="E32" i="4"/>
  <c r="E34" i="4"/>
  <c r="E35" i="4"/>
  <c r="E36" i="4"/>
  <c r="E37" i="4"/>
  <c r="E38" i="4"/>
  <c r="E40" i="4"/>
  <c r="E41" i="4"/>
  <c r="E43" i="4"/>
  <c r="E44" i="4"/>
  <c r="E45" i="4"/>
  <c r="E46" i="4"/>
  <c r="E47" i="4"/>
  <c r="E48" i="4"/>
  <c r="E49" i="4"/>
  <c r="E51" i="4"/>
  <c r="E53" i="4"/>
  <c r="E54" i="4"/>
  <c r="E55" i="4"/>
  <c r="E56" i="4"/>
  <c r="E57" i="4"/>
  <c r="E58" i="4"/>
  <c r="E60" i="4"/>
  <c r="E61" i="4"/>
  <c r="E62" i="4"/>
  <c r="E63" i="4"/>
  <c r="E64" i="4"/>
  <c r="E65" i="4"/>
  <c r="E66" i="4"/>
  <c r="E67" i="4"/>
  <c r="E68" i="4"/>
  <c r="E70" i="4"/>
  <c r="E71" i="4"/>
  <c r="E72" i="4"/>
  <c r="E74" i="4"/>
  <c r="E75" i="4"/>
  <c r="E76" i="4"/>
  <c r="E77" i="4"/>
  <c r="E78" i="4"/>
  <c r="E79" i="4"/>
  <c r="E80" i="4"/>
  <c r="E5" i="4"/>
  <c r="R7" i="8"/>
  <c r="S7" i="8"/>
  <c r="T7" i="8"/>
  <c r="R5" i="8"/>
  <c r="S5" i="8"/>
  <c r="T5" i="8"/>
  <c r="F5" i="8"/>
  <c r="G5" i="8"/>
  <c r="H5" i="8"/>
  <c r="I5" i="8"/>
  <c r="J5" i="8"/>
  <c r="K5" i="8"/>
  <c r="L5" i="8"/>
  <c r="M5" i="8"/>
  <c r="N5" i="8"/>
  <c r="O5" i="8"/>
  <c r="P5" i="8"/>
  <c r="Q5" i="8"/>
  <c r="F6" i="8"/>
  <c r="G6" i="8"/>
  <c r="H6" i="8"/>
  <c r="I6" i="8"/>
  <c r="J6" i="8"/>
  <c r="K6" i="8"/>
  <c r="L6" i="8"/>
  <c r="M6" i="8"/>
  <c r="N6" i="8"/>
  <c r="O6" i="8"/>
  <c r="P6" i="8"/>
  <c r="Q6" i="8"/>
  <c r="F7" i="8"/>
  <c r="G7" i="8"/>
  <c r="H7" i="8"/>
  <c r="I7" i="8"/>
  <c r="J7" i="8"/>
  <c r="K7" i="8"/>
  <c r="L7" i="8"/>
  <c r="M7" i="8"/>
  <c r="N7" i="8"/>
  <c r="O7" i="8"/>
  <c r="P7" i="8"/>
  <c r="Q7" i="8"/>
  <c r="F8" i="8"/>
  <c r="G8" i="8"/>
  <c r="H8" i="8"/>
  <c r="I8" i="8"/>
  <c r="J8" i="8"/>
  <c r="K8" i="8"/>
  <c r="L8" i="8"/>
  <c r="M8" i="8"/>
  <c r="N8" i="8"/>
  <c r="O8" i="8"/>
  <c r="P8" i="8"/>
  <c r="Q8" i="8"/>
  <c r="F10" i="8"/>
  <c r="G10" i="8"/>
  <c r="H10" i="8"/>
  <c r="I10" i="8"/>
  <c r="J10" i="8"/>
  <c r="K10" i="8"/>
  <c r="L10" i="8"/>
  <c r="M10" i="8"/>
  <c r="N10" i="8"/>
  <c r="O10" i="8"/>
  <c r="P10" i="8"/>
  <c r="Q10" i="8"/>
  <c r="F11" i="8"/>
  <c r="G11" i="8"/>
  <c r="H11" i="8"/>
  <c r="I11" i="8"/>
  <c r="J11" i="8"/>
  <c r="K11" i="8"/>
  <c r="L11" i="8"/>
  <c r="M11" i="8"/>
  <c r="N11" i="8"/>
  <c r="O11" i="8"/>
  <c r="P11" i="8"/>
  <c r="Q11" i="8"/>
  <c r="F12" i="8"/>
  <c r="G12" i="8"/>
  <c r="H12" i="8"/>
  <c r="I12" i="8"/>
  <c r="J12" i="8"/>
  <c r="K12" i="8"/>
  <c r="L12" i="8"/>
  <c r="M12" i="8"/>
  <c r="N12" i="8"/>
  <c r="O12" i="8"/>
  <c r="P12" i="8"/>
  <c r="Q12" i="8"/>
  <c r="F13" i="8"/>
  <c r="G13" i="8"/>
  <c r="H13" i="8"/>
  <c r="I13" i="8"/>
  <c r="J13" i="8"/>
  <c r="K13" i="8"/>
  <c r="L13" i="8"/>
  <c r="M13" i="8"/>
  <c r="N13" i="8"/>
  <c r="O13" i="8"/>
  <c r="P13" i="8"/>
  <c r="Q13" i="8"/>
  <c r="F14" i="8"/>
  <c r="G14" i="8"/>
  <c r="H14" i="8"/>
  <c r="I14" i="8"/>
  <c r="J14" i="8"/>
  <c r="K14" i="8"/>
  <c r="L14" i="8"/>
  <c r="M14" i="8"/>
  <c r="N14" i="8"/>
  <c r="O14" i="8"/>
  <c r="P14" i="8"/>
  <c r="Q14" i="8"/>
  <c r="F15" i="8"/>
  <c r="G15" i="8"/>
  <c r="H15" i="8"/>
  <c r="I15" i="8"/>
  <c r="J15" i="8"/>
  <c r="K15" i="8"/>
  <c r="L15" i="8"/>
  <c r="M15" i="8"/>
  <c r="N15" i="8"/>
  <c r="O15" i="8"/>
  <c r="P15" i="8"/>
  <c r="Q15" i="8"/>
  <c r="F16" i="8"/>
  <c r="G16" i="8"/>
  <c r="H16" i="8"/>
  <c r="I16" i="8"/>
  <c r="J16" i="8"/>
  <c r="K16" i="8"/>
  <c r="L16" i="8"/>
  <c r="M16" i="8"/>
  <c r="N16" i="8"/>
  <c r="O16" i="8"/>
  <c r="P16" i="8"/>
  <c r="Q16" i="8"/>
  <c r="F23" i="8"/>
  <c r="G23" i="8"/>
  <c r="H23" i="8"/>
  <c r="I23" i="8"/>
  <c r="J23" i="8"/>
  <c r="K23" i="8"/>
  <c r="L23" i="8"/>
  <c r="M23" i="8"/>
  <c r="N23" i="8"/>
  <c r="O23" i="8"/>
  <c r="P23" i="8"/>
  <c r="Q23" i="8"/>
  <c r="F24" i="8"/>
  <c r="G24" i="8"/>
  <c r="H24" i="8"/>
  <c r="I24" i="8"/>
  <c r="J24" i="8"/>
  <c r="K24" i="8"/>
  <c r="L24" i="8"/>
  <c r="M24" i="8"/>
  <c r="N24" i="8"/>
  <c r="O24" i="8"/>
  <c r="P24" i="8"/>
  <c r="Q24" i="8"/>
  <c r="F18" i="8"/>
  <c r="G18" i="8"/>
  <c r="H18" i="8"/>
  <c r="I18" i="8"/>
  <c r="J18" i="8"/>
  <c r="K18" i="8"/>
  <c r="L18" i="8"/>
  <c r="M18" i="8"/>
  <c r="N18" i="8"/>
  <c r="O18" i="8"/>
  <c r="P18" i="8"/>
  <c r="Q18" i="8"/>
  <c r="F19" i="8"/>
  <c r="G19" i="8"/>
  <c r="H19" i="8"/>
  <c r="I19" i="8"/>
  <c r="J19" i="8"/>
  <c r="K19" i="8"/>
  <c r="L19" i="8"/>
  <c r="M19" i="8"/>
  <c r="N19" i="8"/>
  <c r="O19" i="8"/>
  <c r="P19" i="8"/>
  <c r="Q19" i="8"/>
  <c r="F20" i="8"/>
  <c r="G20" i="8"/>
  <c r="H20" i="8"/>
  <c r="I20" i="8"/>
  <c r="J20" i="8"/>
  <c r="K20" i="8"/>
  <c r="L20" i="8"/>
  <c r="M20" i="8"/>
  <c r="N20" i="8"/>
  <c r="O20" i="8"/>
  <c r="P20" i="8"/>
  <c r="Q20" i="8"/>
  <c r="F21" i="8"/>
  <c r="G21" i="8"/>
  <c r="H21" i="8"/>
  <c r="I21" i="8"/>
  <c r="J21" i="8"/>
  <c r="K21" i="8"/>
  <c r="L21" i="8"/>
  <c r="M21" i="8"/>
  <c r="N21" i="8"/>
  <c r="O21" i="8"/>
  <c r="P21" i="8"/>
  <c r="Q21" i="8"/>
  <c r="F26" i="8"/>
  <c r="G26" i="8"/>
  <c r="H26" i="8"/>
  <c r="I26" i="8"/>
  <c r="J26" i="8"/>
  <c r="K26" i="8"/>
  <c r="L26" i="8"/>
  <c r="M26" i="8"/>
  <c r="N26" i="8"/>
  <c r="O26" i="8"/>
  <c r="P26" i="8"/>
  <c r="Q26" i="8"/>
  <c r="F27" i="8"/>
  <c r="G27" i="8"/>
  <c r="H27" i="8"/>
  <c r="I27" i="8"/>
  <c r="J27" i="8"/>
  <c r="K27" i="8"/>
  <c r="L27" i="8"/>
  <c r="M27" i="8"/>
  <c r="N27" i="8"/>
  <c r="O27" i="8"/>
  <c r="P27" i="8"/>
  <c r="Q27" i="8"/>
  <c r="F28" i="8"/>
  <c r="G28" i="8"/>
  <c r="H28" i="8"/>
  <c r="I28" i="8"/>
  <c r="J28" i="8"/>
  <c r="K28" i="8"/>
  <c r="L28" i="8"/>
  <c r="M28" i="8"/>
  <c r="N28" i="8"/>
  <c r="O28" i="8"/>
  <c r="P28" i="8"/>
  <c r="Q28" i="8"/>
  <c r="F29" i="8"/>
  <c r="G29" i="8"/>
  <c r="H29" i="8"/>
  <c r="I29" i="8"/>
  <c r="J29" i="8"/>
  <c r="K29" i="8"/>
  <c r="L29" i="8"/>
  <c r="M29" i="8"/>
  <c r="N29" i="8"/>
  <c r="O29" i="8"/>
  <c r="P29" i="8"/>
  <c r="Q29" i="8"/>
  <c r="F30" i="8"/>
  <c r="G30" i="8"/>
  <c r="H30" i="8"/>
  <c r="I30" i="8"/>
  <c r="J30" i="8"/>
  <c r="K30" i="8"/>
  <c r="L30" i="8"/>
  <c r="M30" i="8"/>
  <c r="N30" i="8"/>
  <c r="O30" i="8"/>
  <c r="P30" i="8"/>
  <c r="Q30" i="8"/>
  <c r="F31" i="8"/>
  <c r="G31" i="8"/>
  <c r="H31" i="8"/>
  <c r="I31" i="8"/>
  <c r="J31" i="8"/>
  <c r="K31" i="8"/>
  <c r="L31" i="8"/>
  <c r="M31" i="8"/>
  <c r="N31" i="8"/>
  <c r="O31" i="8"/>
  <c r="P31" i="8"/>
  <c r="Q31" i="8"/>
  <c r="F32" i="8"/>
  <c r="G32" i="8"/>
  <c r="H32" i="8"/>
  <c r="I32" i="8"/>
  <c r="J32" i="8"/>
  <c r="K32" i="8"/>
  <c r="L32" i="8"/>
  <c r="M32" i="8"/>
  <c r="N32" i="8"/>
  <c r="O32" i="8"/>
  <c r="P32" i="8"/>
  <c r="Q32" i="8"/>
  <c r="F40" i="8"/>
  <c r="G40" i="8"/>
  <c r="H40" i="8"/>
  <c r="I40" i="8"/>
  <c r="J40" i="8"/>
  <c r="K40" i="8"/>
  <c r="L40" i="8"/>
  <c r="M40" i="8"/>
  <c r="N40" i="8"/>
  <c r="O40" i="8"/>
  <c r="P40" i="8"/>
  <c r="Q40" i="8"/>
  <c r="F41" i="8"/>
  <c r="G41" i="8"/>
  <c r="H41" i="8"/>
  <c r="I41" i="8"/>
  <c r="J41" i="8"/>
  <c r="K41" i="8"/>
  <c r="L41" i="8"/>
  <c r="M41" i="8"/>
  <c r="N41" i="8"/>
  <c r="O41" i="8"/>
  <c r="P41" i="8"/>
  <c r="Q41" i="8"/>
  <c r="F34" i="8"/>
  <c r="G34" i="8"/>
  <c r="H34" i="8"/>
  <c r="I34" i="8"/>
  <c r="J34" i="8"/>
  <c r="K34" i="8"/>
  <c r="L34" i="8"/>
  <c r="M34" i="8"/>
  <c r="N34" i="8"/>
  <c r="O34" i="8"/>
  <c r="P34" i="8"/>
  <c r="Q34" i="8"/>
  <c r="F35" i="8"/>
  <c r="G35" i="8"/>
  <c r="H35" i="8"/>
  <c r="I35" i="8"/>
  <c r="J35" i="8"/>
  <c r="K35" i="8"/>
  <c r="L35" i="8"/>
  <c r="M35" i="8"/>
  <c r="N35" i="8"/>
  <c r="O35" i="8"/>
  <c r="P35" i="8"/>
  <c r="Q35" i="8"/>
  <c r="F36" i="8"/>
  <c r="G36" i="8"/>
  <c r="H36" i="8"/>
  <c r="I36" i="8"/>
  <c r="J36" i="8"/>
  <c r="K36" i="8"/>
  <c r="L36" i="8"/>
  <c r="M36" i="8"/>
  <c r="N36" i="8"/>
  <c r="O36" i="8"/>
  <c r="P36" i="8"/>
  <c r="Q36" i="8"/>
  <c r="F37" i="8"/>
  <c r="G37" i="8"/>
  <c r="H37" i="8"/>
  <c r="I37" i="8"/>
  <c r="J37" i="8"/>
  <c r="K37" i="8"/>
  <c r="L37" i="8"/>
  <c r="M37" i="8"/>
  <c r="N37" i="8"/>
  <c r="O37" i="8"/>
  <c r="P37" i="8"/>
  <c r="Q37" i="8"/>
  <c r="F38" i="8"/>
  <c r="G38" i="8"/>
  <c r="H38" i="8"/>
  <c r="I38" i="8"/>
  <c r="J38" i="8"/>
  <c r="K38" i="8"/>
  <c r="L38" i="8"/>
  <c r="M38" i="8"/>
  <c r="N38" i="8"/>
  <c r="O38" i="8"/>
  <c r="P38" i="8"/>
  <c r="Q38" i="8"/>
  <c r="F43" i="8"/>
  <c r="G43" i="8"/>
  <c r="H43" i="8"/>
  <c r="I43" i="8"/>
  <c r="J43" i="8"/>
  <c r="K43" i="8"/>
  <c r="L43" i="8"/>
  <c r="M43" i="8"/>
  <c r="N43" i="8"/>
  <c r="O43" i="8"/>
  <c r="P43" i="8"/>
  <c r="Q43" i="8"/>
  <c r="F44" i="8"/>
  <c r="G44" i="8"/>
  <c r="H44" i="8"/>
  <c r="I44" i="8"/>
  <c r="J44" i="8"/>
  <c r="K44" i="8"/>
  <c r="L44" i="8"/>
  <c r="M44" i="8"/>
  <c r="N44" i="8"/>
  <c r="O44" i="8"/>
  <c r="P44" i="8"/>
  <c r="Q44" i="8"/>
  <c r="F45" i="8"/>
  <c r="G45" i="8"/>
  <c r="H45" i="8"/>
  <c r="I45" i="8"/>
  <c r="J45" i="8"/>
  <c r="K45" i="8"/>
  <c r="L45" i="8"/>
  <c r="M45" i="8"/>
  <c r="N45" i="8"/>
  <c r="O45" i="8"/>
  <c r="P45" i="8"/>
  <c r="Q45" i="8"/>
  <c r="F46" i="8"/>
  <c r="G46" i="8"/>
  <c r="H46" i="8"/>
  <c r="I46" i="8"/>
  <c r="J46" i="8"/>
  <c r="K46" i="8"/>
  <c r="L46" i="8"/>
  <c r="M46" i="8"/>
  <c r="N46" i="8"/>
  <c r="O46" i="8"/>
  <c r="P46" i="8"/>
  <c r="Q46" i="8"/>
  <c r="F47" i="8"/>
  <c r="G47" i="8"/>
  <c r="H47" i="8"/>
  <c r="I47" i="8"/>
  <c r="J47" i="8"/>
  <c r="K47" i="8"/>
  <c r="L47" i="8"/>
  <c r="M47" i="8"/>
  <c r="N47" i="8"/>
  <c r="O47" i="8"/>
  <c r="P47" i="8"/>
  <c r="Q47" i="8"/>
  <c r="F48" i="8"/>
  <c r="G48" i="8"/>
  <c r="H48" i="8"/>
  <c r="I48" i="8"/>
  <c r="J48" i="8"/>
  <c r="K48" i="8"/>
  <c r="L48" i="8"/>
  <c r="M48" i="8"/>
  <c r="N48" i="8"/>
  <c r="O48" i="8"/>
  <c r="P48" i="8"/>
  <c r="Q48" i="8"/>
  <c r="F49" i="8"/>
  <c r="G49" i="8"/>
  <c r="H49" i="8"/>
  <c r="I49" i="8"/>
  <c r="J49" i="8"/>
  <c r="K49" i="8"/>
  <c r="L49" i="8"/>
  <c r="M49" i="8"/>
  <c r="N49" i="8"/>
  <c r="O49" i="8"/>
  <c r="P49" i="8"/>
  <c r="Q49" i="8"/>
  <c r="F51" i="8"/>
  <c r="G51" i="8"/>
  <c r="H51" i="8"/>
  <c r="I51" i="8"/>
  <c r="J51" i="8"/>
  <c r="K51" i="8"/>
  <c r="L51" i="8"/>
  <c r="M51" i="8"/>
  <c r="N51" i="8"/>
  <c r="O51" i="8"/>
  <c r="P51" i="8"/>
  <c r="Q51" i="8"/>
  <c r="F53" i="8"/>
  <c r="G53" i="8"/>
  <c r="H53" i="8"/>
  <c r="I53" i="8"/>
  <c r="J53" i="8"/>
  <c r="K53" i="8"/>
  <c r="L53" i="8"/>
  <c r="M53" i="8"/>
  <c r="N53" i="8"/>
  <c r="O53" i="8"/>
  <c r="P53" i="8"/>
  <c r="Q53" i="8"/>
  <c r="F54" i="8"/>
  <c r="G54" i="8"/>
  <c r="H54" i="8"/>
  <c r="I54" i="8"/>
  <c r="J54" i="8"/>
  <c r="K54" i="8"/>
  <c r="L54" i="8"/>
  <c r="M54" i="8"/>
  <c r="N54" i="8"/>
  <c r="O54" i="8"/>
  <c r="P54" i="8"/>
  <c r="Q54" i="8"/>
  <c r="F55" i="8"/>
  <c r="G55" i="8"/>
  <c r="H55" i="8"/>
  <c r="I55" i="8"/>
  <c r="J55" i="8"/>
  <c r="K55" i="8"/>
  <c r="L55" i="8"/>
  <c r="M55" i="8"/>
  <c r="N55" i="8"/>
  <c r="O55" i="8"/>
  <c r="P55" i="8"/>
  <c r="Q55" i="8"/>
  <c r="F56" i="8"/>
  <c r="G56" i="8"/>
  <c r="H56" i="8"/>
  <c r="I56" i="8"/>
  <c r="J56" i="8"/>
  <c r="K56" i="8"/>
  <c r="L56" i="8"/>
  <c r="M56" i="8"/>
  <c r="N56" i="8"/>
  <c r="O56" i="8"/>
  <c r="P56" i="8"/>
  <c r="Q56" i="8"/>
  <c r="F57" i="8"/>
  <c r="G57" i="8"/>
  <c r="H57" i="8"/>
  <c r="I57" i="8"/>
  <c r="J57" i="8"/>
  <c r="K57" i="8"/>
  <c r="L57" i="8"/>
  <c r="M57" i="8"/>
  <c r="N57" i="8"/>
  <c r="O57" i="8"/>
  <c r="P57" i="8"/>
  <c r="Q57" i="8"/>
  <c r="F58" i="8"/>
  <c r="G58" i="8"/>
  <c r="H58" i="8"/>
  <c r="I58" i="8"/>
  <c r="J58" i="8"/>
  <c r="K58" i="8"/>
  <c r="L58" i="8"/>
  <c r="M58" i="8"/>
  <c r="N58" i="8"/>
  <c r="O58" i="8"/>
  <c r="P58" i="8"/>
  <c r="Q58" i="8"/>
  <c r="F60" i="8"/>
  <c r="G60" i="8"/>
  <c r="H60" i="8"/>
  <c r="I60" i="8"/>
  <c r="J60" i="8"/>
  <c r="K60" i="8"/>
  <c r="L60" i="8"/>
  <c r="M60" i="8"/>
  <c r="N60" i="8"/>
  <c r="O60" i="8"/>
  <c r="P60" i="8"/>
  <c r="Q60" i="8"/>
  <c r="F61" i="8"/>
  <c r="G61" i="8"/>
  <c r="H61" i="8"/>
  <c r="I61" i="8"/>
  <c r="J61" i="8"/>
  <c r="K61" i="8"/>
  <c r="L61" i="8"/>
  <c r="M61" i="8"/>
  <c r="N61" i="8"/>
  <c r="O61" i="8"/>
  <c r="P61" i="8"/>
  <c r="Q61" i="8"/>
  <c r="F62" i="8"/>
  <c r="G62" i="8"/>
  <c r="H62" i="8"/>
  <c r="I62" i="8"/>
  <c r="J62" i="8"/>
  <c r="K62" i="8"/>
  <c r="L62" i="8"/>
  <c r="M62" i="8"/>
  <c r="N62" i="8"/>
  <c r="O62" i="8"/>
  <c r="P62" i="8"/>
  <c r="Q62" i="8"/>
  <c r="F63" i="8"/>
  <c r="G63" i="8"/>
  <c r="H63" i="8"/>
  <c r="I63" i="8"/>
  <c r="J63" i="8"/>
  <c r="K63" i="8"/>
  <c r="L63" i="8"/>
  <c r="M63" i="8"/>
  <c r="N63" i="8"/>
  <c r="O63" i="8"/>
  <c r="P63" i="8"/>
  <c r="Q63" i="8"/>
  <c r="F64" i="8"/>
  <c r="G64" i="8"/>
  <c r="H64" i="8"/>
  <c r="I64" i="8"/>
  <c r="J64" i="8"/>
  <c r="K64" i="8"/>
  <c r="L64" i="8"/>
  <c r="M64" i="8"/>
  <c r="N64" i="8"/>
  <c r="O64" i="8"/>
  <c r="P64" i="8"/>
  <c r="Q64" i="8"/>
  <c r="F65" i="8"/>
  <c r="G65" i="8"/>
  <c r="H65" i="8"/>
  <c r="I65" i="8"/>
  <c r="J65" i="8"/>
  <c r="K65" i="8"/>
  <c r="L65" i="8"/>
  <c r="M65" i="8"/>
  <c r="N65" i="8"/>
  <c r="O65" i="8"/>
  <c r="P65" i="8"/>
  <c r="Q65" i="8"/>
  <c r="F66" i="8"/>
  <c r="G66" i="8"/>
  <c r="H66" i="8"/>
  <c r="I66" i="8"/>
  <c r="J66" i="8"/>
  <c r="K66" i="8"/>
  <c r="L66" i="8"/>
  <c r="M66" i="8"/>
  <c r="N66" i="8"/>
  <c r="O66" i="8"/>
  <c r="P66" i="8"/>
  <c r="Q66" i="8"/>
  <c r="F67" i="8"/>
  <c r="G67" i="8"/>
  <c r="H67" i="8"/>
  <c r="I67" i="8"/>
  <c r="J67" i="8"/>
  <c r="K67" i="8"/>
  <c r="L67" i="8"/>
  <c r="M67" i="8"/>
  <c r="N67" i="8"/>
  <c r="O67" i="8"/>
  <c r="P67" i="8"/>
  <c r="Q67" i="8"/>
  <c r="F68" i="8"/>
  <c r="G68" i="8"/>
  <c r="H68" i="8"/>
  <c r="I68" i="8"/>
  <c r="J68" i="8"/>
  <c r="K68" i="8"/>
  <c r="L68" i="8"/>
  <c r="M68" i="8"/>
  <c r="N68" i="8"/>
  <c r="O68" i="8"/>
  <c r="P68" i="8"/>
  <c r="Q68" i="8"/>
  <c r="F70" i="8"/>
  <c r="G70" i="8"/>
  <c r="H70" i="8"/>
  <c r="I70" i="8"/>
  <c r="J70" i="8"/>
  <c r="K70" i="8"/>
  <c r="L70" i="8"/>
  <c r="M70" i="8"/>
  <c r="N70" i="8"/>
  <c r="O70" i="8"/>
  <c r="P70" i="8"/>
  <c r="Q70" i="8"/>
  <c r="F71" i="8"/>
  <c r="G71" i="8"/>
  <c r="H71" i="8"/>
  <c r="I71" i="8"/>
  <c r="J71" i="8"/>
  <c r="K71" i="8"/>
  <c r="L71" i="8"/>
  <c r="M71" i="8"/>
  <c r="N71" i="8"/>
  <c r="O71" i="8"/>
  <c r="P71" i="8"/>
  <c r="Q71" i="8"/>
  <c r="F79" i="8"/>
  <c r="G79" i="8"/>
  <c r="H79" i="8"/>
  <c r="I79" i="8"/>
  <c r="J79" i="8"/>
  <c r="K79" i="8"/>
  <c r="L79" i="8"/>
  <c r="M79" i="8"/>
  <c r="N79" i="8"/>
  <c r="O79" i="8"/>
  <c r="P79" i="8"/>
  <c r="Q79" i="8"/>
  <c r="R79" i="8"/>
  <c r="S79" i="8"/>
  <c r="T79" i="8"/>
  <c r="F80" i="8"/>
  <c r="G80" i="8"/>
  <c r="H80" i="8"/>
  <c r="I80" i="8"/>
  <c r="J80" i="8"/>
  <c r="K80" i="8"/>
  <c r="L80" i="8"/>
  <c r="M80" i="8"/>
  <c r="N80" i="8"/>
  <c r="O80" i="8"/>
  <c r="P80" i="8"/>
  <c r="Q80" i="8"/>
  <c r="R80" i="8"/>
  <c r="S80" i="8"/>
  <c r="T80" i="8"/>
  <c r="F76" i="8"/>
  <c r="G76" i="8"/>
  <c r="H76" i="8"/>
  <c r="I76" i="8"/>
  <c r="J76" i="8"/>
  <c r="K76" i="8"/>
  <c r="L76" i="8"/>
  <c r="M76" i="8"/>
  <c r="N76" i="8"/>
  <c r="O76" i="8"/>
  <c r="P76" i="8"/>
  <c r="Q76" i="8"/>
  <c r="F77" i="8"/>
  <c r="G77" i="8"/>
  <c r="H77" i="8"/>
  <c r="I77" i="8"/>
  <c r="J77" i="8"/>
  <c r="K77" i="8"/>
  <c r="L77" i="8"/>
  <c r="M77" i="8"/>
  <c r="N77" i="8"/>
  <c r="O77" i="8"/>
  <c r="P77" i="8"/>
  <c r="Q77" i="8"/>
  <c r="F78" i="8"/>
  <c r="G78" i="8"/>
  <c r="H78" i="8"/>
  <c r="I78" i="8"/>
  <c r="J78" i="8"/>
  <c r="K78" i="8"/>
  <c r="L78" i="8"/>
  <c r="M78" i="8"/>
  <c r="N78" i="8"/>
  <c r="O78" i="8"/>
  <c r="P78" i="8"/>
  <c r="Q78" i="8"/>
  <c r="F74" i="8"/>
  <c r="G74" i="8"/>
  <c r="H74" i="8"/>
  <c r="I74" i="8"/>
  <c r="J74" i="8"/>
  <c r="K74" i="8"/>
  <c r="L74" i="8"/>
  <c r="M74" i="8"/>
  <c r="N74" i="8"/>
  <c r="O74" i="8"/>
  <c r="P74" i="8"/>
  <c r="Q74" i="8"/>
  <c r="R74" i="8"/>
  <c r="S74" i="8"/>
  <c r="T74" i="8"/>
  <c r="F75" i="8"/>
  <c r="G75" i="8"/>
  <c r="H75" i="8"/>
  <c r="I75" i="8"/>
  <c r="J75" i="8"/>
  <c r="K75" i="8"/>
  <c r="L75" i="8"/>
  <c r="M75" i="8"/>
  <c r="N75" i="8"/>
  <c r="O75" i="8"/>
  <c r="P75" i="8"/>
  <c r="Q75" i="8"/>
  <c r="R75" i="8"/>
  <c r="S75" i="8"/>
  <c r="T75" i="8"/>
  <c r="E6" i="8"/>
  <c r="E7" i="8"/>
  <c r="E8" i="8"/>
  <c r="E10" i="8"/>
  <c r="E11" i="8"/>
  <c r="E12" i="8"/>
  <c r="E13" i="8"/>
  <c r="E14" i="8"/>
  <c r="E15" i="8"/>
  <c r="E16" i="8"/>
  <c r="E18" i="8"/>
  <c r="E19" i="8"/>
  <c r="E20" i="8"/>
  <c r="E21" i="8"/>
  <c r="E23" i="8"/>
  <c r="E24" i="8"/>
  <c r="E26" i="8"/>
  <c r="E27" i="8"/>
  <c r="E28" i="8"/>
  <c r="E29" i="8"/>
  <c r="E30" i="8"/>
  <c r="E31" i="8"/>
  <c r="E32" i="8"/>
  <c r="E34" i="8"/>
  <c r="E35" i="8"/>
  <c r="E36" i="8"/>
  <c r="E37" i="8"/>
  <c r="E38" i="8"/>
  <c r="E40" i="8"/>
  <c r="E41" i="8"/>
  <c r="E43" i="8"/>
  <c r="E44" i="8"/>
  <c r="E45" i="8"/>
  <c r="E46" i="8"/>
  <c r="E47" i="8"/>
  <c r="E48" i="8"/>
  <c r="E49" i="8"/>
  <c r="E51" i="8"/>
  <c r="E53" i="8"/>
  <c r="E54" i="8"/>
  <c r="E55" i="8"/>
  <c r="E56" i="8"/>
  <c r="E57" i="8"/>
  <c r="E58" i="8"/>
  <c r="E60" i="8"/>
  <c r="E61" i="8"/>
  <c r="E62" i="8"/>
  <c r="E63" i="8"/>
  <c r="E64" i="8"/>
  <c r="E65" i="8"/>
  <c r="E66" i="8"/>
  <c r="E67" i="8"/>
  <c r="E68" i="8"/>
  <c r="E70" i="8"/>
  <c r="E71" i="8"/>
  <c r="E74" i="8"/>
  <c r="E75" i="8"/>
  <c r="E76" i="8"/>
  <c r="E77" i="8"/>
  <c r="E78" i="8"/>
  <c r="E79" i="8"/>
  <c r="E80" i="8"/>
  <c r="E5" i="8"/>
  <c r="A79" i="8"/>
  <c r="A80" i="8" s="1"/>
  <c r="A78" i="8"/>
  <c r="A11" i="8"/>
  <c r="A12" i="8" s="1"/>
  <c r="A13" i="8" s="1"/>
  <c r="A14" i="8" s="1"/>
  <c r="A15" i="8" s="1"/>
  <c r="A16" i="8" s="1"/>
  <c r="A18" i="8" s="1"/>
  <c r="A19" i="8" s="1"/>
  <c r="A20" i="8" s="1"/>
  <c r="A21" i="8" s="1"/>
  <c r="A22" i="8" s="1"/>
  <c r="A23" i="8" s="1"/>
  <c r="A24" i="8" s="1"/>
  <c r="A26" i="8" s="1"/>
  <c r="A27" i="8" s="1"/>
  <c r="A28" i="8" s="1"/>
  <c r="A29" i="8" s="1"/>
  <c r="A30" i="8" s="1"/>
  <c r="A31" i="8" s="1"/>
  <c r="A32" i="8" s="1"/>
  <c r="A34" i="8" s="1"/>
  <c r="A35" i="8" s="1"/>
  <c r="A36" i="8" s="1"/>
  <c r="A37" i="8" s="1"/>
  <c r="A38" i="8" s="1"/>
  <c r="A39" i="8" s="1"/>
  <c r="A40" i="8" s="1"/>
  <c r="A41" i="8" s="1"/>
  <c r="A43" i="8" s="1"/>
  <c r="A44" i="8" s="1"/>
  <c r="A45" i="8" s="1"/>
  <c r="A46" i="8" s="1"/>
  <c r="A47" i="8" s="1"/>
  <c r="A48" i="8" s="1"/>
  <c r="A49" i="8" s="1"/>
  <c r="A51" i="8" s="1"/>
  <c r="A53" i="8" s="1"/>
  <c r="A54" i="8" s="1"/>
  <c r="A55" i="8" s="1"/>
  <c r="A56" i="8" s="1"/>
  <c r="A57" i="8" s="1"/>
  <c r="A58" i="8" s="1"/>
  <c r="A60" i="8" s="1"/>
  <c r="A61" i="8" s="1"/>
  <c r="A62" i="8" s="1"/>
  <c r="A63" i="8" s="1"/>
  <c r="A64" i="8" s="1"/>
  <c r="A65" i="8" s="1"/>
  <c r="A66" i="8" s="1"/>
  <c r="A67" i="8" s="1"/>
  <c r="A68" i="8" s="1"/>
  <c r="A70" i="8" s="1"/>
  <c r="A71" i="8" s="1"/>
  <c r="A72" i="8" s="1"/>
  <c r="A74" i="8" s="1"/>
  <c r="A10" i="8"/>
  <c r="A78" i="7"/>
  <c r="A79" i="7" s="1"/>
  <c r="A80" i="7" s="1"/>
  <c r="A10" i="7"/>
  <c r="A11" i="7" s="1"/>
  <c r="A12" i="7" s="1"/>
  <c r="A13" i="7" s="1"/>
  <c r="A14" i="7" s="1"/>
  <c r="A15" i="7" s="1"/>
  <c r="A16" i="7" s="1"/>
  <c r="A18" i="7" s="1"/>
  <c r="A19" i="7" s="1"/>
  <c r="A20" i="7" s="1"/>
  <c r="A21" i="7" s="1"/>
  <c r="A22" i="7" s="1"/>
  <c r="A23" i="7" s="1"/>
  <c r="A24" i="7" s="1"/>
  <c r="A26" i="7" s="1"/>
  <c r="A27" i="7" s="1"/>
  <c r="A28" i="7" s="1"/>
  <c r="A29" i="7" s="1"/>
  <c r="A30" i="7" s="1"/>
  <c r="A31" i="7" s="1"/>
  <c r="A32" i="7" s="1"/>
  <c r="A34" i="7" s="1"/>
  <c r="A35" i="7" s="1"/>
  <c r="A36" i="7" s="1"/>
  <c r="A37" i="7" s="1"/>
  <c r="A38" i="7" s="1"/>
  <c r="A39" i="7" s="1"/>
  <c r="A40" i="7" s="1"/>
  <c r="A41" i="7" s="1"/>
  <c r="A43" i="7" s="1"/>
  <c r="A44" i="7" s="1"/>
  <c r="A45" i="7" s="1"/>
  <c r="A46" i="7" s="1"/>
  <c r="A47" i="7" s="1"/>
  <c r="A48" i="7" s="1"/>
  <c r="A49" i="7" s="1"/>
  <c r="A51" i="7" s="1"/>
  <c r="A53" i="7" s="1"/>
  <c r="A54" i="7" s="1"/>
  <c r="A55" i="7" s="1"/>
  <c r="A56" i="7" s="1"/>
  <c r="A57" i="7" s="1"/>
  <c r="A58" i="7" s="1"/>
  <c r="A60" i="7" s="1"/>
  <c r="A61" i="7" s="1"/>
  <c r="A62" i="7" s="1"/>
  <c r="A63" i="7" s="1"/>
  <c r="A64" i="7" s="1"/>
  <c r="A65" i="7" s="1"/>
  <c r="A66" i="7" s="1"/>
  <c r="A67" i="7" s="1"/>
  <c r="A68" i="7" s="1"/>
  <c r="A70" i="7" s="1"/>
  <c r="A71" i="7" s="1"/>
  <c r="A72" i="7" s="1"/>
  <c r="A74" i="7" s="1"/>
  <c r="A78" i="6" l="1"/>
  <c r="A79" i="6" s="1"/>
  <c r="A80" i="6" s="1"/>
  <c r="A10" i="6"/>
  <c r="A11" i="6" s="1"/>
  <c r="A12" i="6" s="1"/>
  <c r="A13" i="6" s="1"/>
  <c r="A14" i="6" s="1"/>
  <c r="A15" i="6" s="1"/>
  <c r="A16" i="6" s="1"/>
  <c r="A18" i="6" s="1"/>
  <c r="A19" i="6" s="1"/>
  <c r="A20" i="6" s="1"/>
  <c r="A21" i="6" s="1"/>
  <c r="A22" i="6" s="1"/>
  <c r="A23" i="6" s="1"/>
  <c r="A24" i="6" s="1"/>
  <c r="A26" i="6" s="1"/>
  <c r="A27" i="6" s="1"/>
  <c r="A28" i="6" s="1"/>
  <c r="A29" i="6" s="1"/>
  <c r="A30" i="6" s="1"/>
  <c r="A31" i="6" s="1"/>
  <c r="A32" i="6" s="1"/>
  <c r="A34" i="6" s="1"/>
  <c r="A35" i="6" s="1"/>
  <c r="A36" i="6" s="1"/>
  <c r="A37" i="6" s="1"/>
  <c r="A38" i="6" s="1"/>
  <c r="A39" i="6" s="1"/>
  <c r="A40" i="6" s="1"/>
  <c r="A41" i="6" s="1"/>
  <c r="A43" i="6" s="1"/>
  <c r="A44" i="6" s="1"/>
  <c r="A45" i="6" s="1"/>
  <c r="A46" i="6" s="1"/>
  <c r="A47" i="6" s="1"/>
  <c r="A48" i="6" s="1"/>
  <c r="A49" i="6" s="1"/>
  <c r="A51" i="6" s="1"/>
  <c r="A53" i="6" s="1"/>
  <c r="A54" i="6" s="1"/>
  <c r="A55" i="6" s="1"/>
  <c r="A56" i="6" s="1"/>
  <c r="A57" i="6" s="1"/>
  <c r="A58" i="6" s="1"/>
  <c r="A60" i="6" s="1"/>
  <c r="A61" i="6" s="1"/>
  <c r="A62" i="6" s="1"/>
  <c r="A63" i="6" s="1"/>
  <c r="A64" i="6" s="1"/>
  <c r="A65" i="6" s="1"/>
  <c r="A66" i="6" s="1"/>
  <c r="A67" i="6" s="1"/>
  <c r="A68" i="6" s="1"/>
  <c r="A70" i="6" s="1"/>
  <c r="A71" i="6" s="1"/>
  <c r="A72" i="6" s="1"/>
  <c r="A74" i="6" s="1"/>
  <c r="O66" i="3" l="1"/>
  <c r="P66" i="3"/>
  <c r="Q66" i="3"/>
  <c r="N66" i="3"/>
  <c r="O61" i="3"/>
  <c r="P61" i="3"/>
  <c r="Q61" i="3"/>
  <c r="N61" i="3"/>
  <c r="A78" i="4" l="1"/>
  <c r="A79" i="4" s="1"/>
  <c r="A80" i="4" s="1"/>
  <c r="A10" i="4"/>
  <c r="A11" i="4" s="1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6" i="4" s="1"/>
  <c r="A27" i="4" s="1"/>
  <c r="A28" i="4" s="1"/>
  <c r="A29" i="4" s="1"/>
  <c r="A30" i="4" s="1"/>
  <c r="A31" i="4" s="1"/>
  <c r="A32" i="4" s="1"/>
  <c r="A34" i="4" s="1"/>
  <c r="A35" i="4" s="1"/>
  <c r="A36" i="4" s="1"/>
  <c r="A37" i="4" s="1"/>
  <c r="A38" i="4" s="1"/>
  <c r="A39" i="4" s="1"/>
  <c r="A40" i="4" s="1"/>
  <c r="A41" i="4" s="1"/>
  <c r="A43" i="4" s="1"/>
  <c r="A44" i="4" s="1"/>
  <c r="A45" i="4" s="1"/>
  <c r="A46" i="4" s="1"/>
  <c r="A47" i="4" s="1"/>
  <c r="A48" i="4" s="1"/>
  <c r="A49" i="4" s="1"/>
  <c r="A51" i="4" s="1"/>
  <c r="A53" i="4" s="1"/>
  <c r="A54" i="4" s="1"/>
  <c r="A55" i="4" s="1"/>
  <c r="A56" i="4" s="1"/>
  <c r="A57" i="4" s="1"/>
  <c r="A58" i="4" s="1"/>
  <c r="A60" i="4" s="1"/>
  <c r="A61" i="4" s="1"/>
  <c r="A62" i="4" s="1"/>
  <c r="A63" i="4" s="1"/>
  <c r="A64" i="4" s="1"/>
  <c r="A65" i="4" s="1"/>
  <c r="A66" i="4" s="1"/>
  <c r="A67" i="4" s="1"/>
  <c r="A68" i="4" s="1"/>
  <c r="A70" i="4" s="1"/>
  <c r="A71" i="4" s="1"/>
  <c r="A72" i="4" s="1"/>
  <c r="A74" i="4" s="1"/>
  <c r="A78" i="3"/>
  <c r="A79" i="3" s="1"/>
  <c r="A80" i="3" s="1"/>
  <c r="A10" i="3"/>
  <c r="A11" i="3" s="1"/>
  <c r="A12" i="3" s="1"/>
  <c r="A13" i="3" s="1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4" i="3" s="1"/>
  <c r="A35" i="3" s="1"/>
  <c r="A36" i="3" s="1"/>
  <c r="A37" i="3" s="1"/>
  <c r="A38" i="3" s="1"/>
  <c r="A39" i="3" s="1"/>
  <c r="A40" i="3" s="1"/>
  <c r="A41" i="3" s="1"/>
  <c r="A43" i="3" s="1"/>
  <c r="A44" i="3" s="1"/>
  <c r="A45" i="3" s="1"/>
  <c r="A46" i="3" s="1"/>
  <c r="A47" i="3" s="1"/>
  <c r="A48" i="3" s="1"/>
  <c r="A49" i="3" s="1"/>
  <c r="A51" i="3" s="1"/>
  <c r="A53" i="3" s="1"/>
  <c r="A54" i="3" s="1"/>
  <c r="A55" i="3" s="1"/>
  <c r="A56" i="3" s="1"/>
  <c r="A57" i="3" s="1"/>
  <c r="A58" i="3" s="1"/>
  <c r="A60" i="3" s="1"/>
  <c r="A61" i="3" s="1"/>
  <c r="A62" i="3" s="1"/>
  <c r="A63" i="3" s="1"/>
  <c r="A64" i="3" s="1"/>
  <c r="A65" i="3" s="1"/>
  <c r="A66" i="3" s="1"/>
  <c r="A67" i="3" s="1"/>
  <c r="A68" i="3" s="1"/>
  <c r="A70" i="3" s="1"/>
  <c r="A71" i="3" s="1"/>
  <c r="A72" i="3" s="1"/>
  <c r="A74" i="3" s="1"/>
</calcChain>
</file>

<file path=xl/sharedStrings.xml><?xml version="1.0" encoding="utf-8"?>
<sst xmlns="http://schemas.openxmlformats.org/spreadsheetml/2006/main" count="1333" uniqueCount="143">
  <si>
    <t>Unemployment rate</t>
  </si>
  <si>
    <t>Potenciālā IKP pieaugums</t>
  </si>
  <si>
    <t>Izlaižu starpība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</si>
  <si>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</si>
  <si>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</si>
  <si>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</si>
  <si>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</si>
  <si>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</si>
  <si>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</si>
  <si>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</si>
  <si>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</si>
  <si>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</si>
  <si>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</si>
  <si>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Darbinieku atalgojums</t>
  </si>
  <si>
    <t>Gross operating surplus</t>
  </si>
  <si>
    <t>Taxes on products and imports</t>
  </si>
  <si>
    <t>Ražošanas un importa nodokļi</t>
  </si>
  <si>
    <t>Subsīdijas</t>
  </si>
  <si>
    <t>Subsidies</t>
  </si>
  <si>
    <t>Potential GDP and output gap</t>
  </si>
  <si>
    <t>Output gap</t>
  </si>
  <si>
    <t>Makroekonomiskie rādītāji / Macroeconomic indicators</t>
  </si>
  <si>
    <t>t-7</t>
  </si>
  <si>
    <t>t-6</t>
  </si>
  <si>
    <t>t-5</t>
  </si>
  <si>
    <t>t-4</t>
  </si>
  <si>
    <t>t-3</t>
  </si>
  <si>
    <t>t-2</t>
  </si>
  <si>
    <t>t-1</t>
  </si>
  <si>
    <t>t</t>
  </si>
  <si>
    <t>t+1</t>
  </si>
  <si>
    <t>t+2</t>
  </si>
  <si>
    <t>t+3</t>
  </si>
  <si>
    <t>t+4</t>
  </si>
  <si>
    <t>t+5</t>
  </si>
  <si>
    <t>t+6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</si>
  <si>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</si>
  <si>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</si>
  <si>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</si>
  <si>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</si>
  <si>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</si>
  <si>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</si>
  <si>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Reālais IKP</t>
  </si>
  <si>
    <t>Real GDP</t>
  </si>
  <si>
    <t>milj. / mio EUR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</si>
  <si>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</si>
  <si>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</si>
  <si>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</si>
  <si>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</si>
  <si>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</si>
  <si>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</si>
  <si>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</si>
  <si>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IKP izdevumu aspekts:  rādītāji salīdzināmajās cenās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</si>
  <si>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</si>
  <si>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</si>
  <si>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</si>
  <si>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</si>
  <si>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</si>
  <si>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IKP izdevumu aspekts:  pieaugums salīdzināmajās cenās</t>
  </si>
  <si>
    <t>GDP expenditure perspective: growth in real figures</t>
  </si>
  <si>
    <t xml:space="preserve">..change in inventories </t>
  </si>
  <si>
    <t>-</t>
  </si>
  <si>
    <t>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</si>
  <si>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</si>
  <si>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</si>
  <si>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</si>
  <si>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</si>
  <si>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</si>
  <si>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</si>
  <si>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</si>
  <si>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</si>
  <si>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</si>
  <si>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</si>
  <si>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</si>
  <si>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</si>
  <si>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</si>
  <si>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</si>
  <si>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</si>
  <si>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</si>
  <si>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</si>
  <si>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</si>
  <si>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</si>
  <si>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</si>
  <si>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</si>
  <si>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</si>
  <si>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</si>
  <si>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</si>
  <si>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</si>
  <si>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</si>
  <si>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</si>
  <si>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</si>
  <si>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Compensation of employees</t>
  </si>
  <si>
    <t>..darba alga</t>
  </si>
  <si>
    <t>..wages</t>
  </si>
  <si>
    <t>..darba devēju sociālās iemaksas</t>
  </si>
  <si>
    <t>..social contributions</t>
  </si>
  <si>
    <t>Iedzīvotāji un darba tirgus</t>
  </si>
  <si>
    <t>Population and labour</t>
  </si>
  <si>
    <t>Iedzīvotāju kopskaits</t>
  </si>
  <si>
    <t>Total population</t>
  </si>
  <si>
    <t>tūkst. / thsd.</t>
  </si>
  <si>
    <t>Iedzīvotāju kopskaita pieaugums</t>
  </si>
  <si>
    <t>Population growth</t>
  </si>
  <si>
    <t>Iedzīvotaji darbspējas vecumā (15-74)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</si>
  <si>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</si>
  <si>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</si>
  <si>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</si>
  <si>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</si>
  <si>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</si>
  <si>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</si>
  <si>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</si>
  <si>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</si>
  <si>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</si>
  <si>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</si>
  <si>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</si>
  <si>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NAWRU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</si>
  <si>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</si>
  <si>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</si>
  <si>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</si>
  <si>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</si>
  <si>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</si>
  <si>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</si>
  <si>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Vidējās bruto algas pieaugums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</si>
  <si>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</si>
  <si>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</si>
  <si>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</si>
  <si>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</si>
  <si>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2015. gada cenās</t>
  </si>
  <si>
    <t>Potential GDP in the prices of 2010</t>
  </si>
  <si>
    <t>Potential GDP growth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</si>
  <si>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</si>
  <si>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</si>
  <si>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</si>
  <si>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</si>
  <si>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</si>
  <si>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</si>
  <si>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sal_IKP izdevumu aspekts:  rādītāji salīdzināmajās cenās</t>
  </si>
  <si>
    <t>SAL_IKP izdevumu aspekts:  pieaugums salīdzināmajās cenās</t>
  </si>
  <si>
    <t>FAKt_IKP izdevumu aspekts:  rādītāji faktiskajās cenās</t>
  </si>
  <si>
    <r>
      <t>Iedzīvotāju kopskaits (</t>
    </r>
    <r>
      <rPr>
        <i/>
        <sz val="11"/>
        <rFont val="Times New Roman"/>
        <family val="1"/>
      </rPr>
      <t>ISG010</t>
    </r>
    <r>
      <rPr>
        <sz val="11"/>
        <rFont val="Times New Roman"/>
        <family val="1"/>
        <charset val="204"/>
      </rPr>
      <t>)</t>
    </r>
  </si>
  <si>
    <t>Potential GDP in the prices of 2015</t>
  </si>
  <si>
    <t>t-8</t>
  </si>
  <si>
    <t>t-9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</si>
</sst>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0"/>
  </numFmts>
  <fonts count="22" x14ac:knownFonts="1">
    <font>
      <sz val="11"/>
      <color rgb="FF000000"/>
      <name val="Calibri"/>
      <family val="2"/>
    </font>
    <font>
      <sz val="11"/>
      <name val="Garamond"/>
      <family val="1"/>
      <charset val="186"/>
    </font>
    <font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name val="Times New Roman"/>
      <family val="1"/>
      <charset val="204"/>
    </font>
    <font>
      <sz val="11"/>
      <name val="Garamond"/>
      <family val="1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9"/>
      <name val="Calibri"/>
      <family val="2"/>
      <charset val="204"/>
    </font>
    <font>
      <i/>
      <sz val="11"/>
      <name val="Times New Roman"/>
      <family val="1"/>
    </font>
    <font>
      <b/>
      <sz val="11"/>
      <color theme="1"/>
      <name val="Calibri Light"/>
      <family val="2"/>
      <scheme val="major"/>
    </font>
    <font>
      <i/>
      <sz val="11"/>
      <color rgb="FF000000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sz val="8"/>
      <name val="Calibri"/>
      <family val="2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Border="0" applyAlignment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166" fontId="2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horizontal="right" indent="1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right" indent="1"/>
    </xf>
    <xf numFmtId="3" fontId="1" fillId="0" borderId="1" xfId="0" applyNumberFormat="1" applyFont="1" applyBorder="1" applyAlignment="1">
      <alignment horizontal="right" indent="1"/>
    </xf>
    <xf numFmtId="165" fontId="1" fillId="0" borderId="1" xfId="0" applyNumberFormat="1" applyFont="1" applyBorder="1" applyAlignment="1">
      <alignment horizontal="right" indent="1"/>
    </xf>
    <xf numFmtId="0" fontId="5" fillId="2" borderId="0" xfId="0" applyFont="1" applyFill="1" applyAlignment="1">
      <alignment horizontal="right" vertical="center" wrapText="1" inden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right" indent="1"/>
    </xf>
    <xf numFmtId="0" fontId="6" fillId="0" borderId="0" xfId="0" applyFont="1"/>
    <xf numFmtId="0" fontId="6" fillId="0" borderId="0" xfId="0" applyFont="1" applyAlignment="1">
      <alignment horizontal="center"/>
    </xf>
    <xf numFmtId="3" fontId="7" fillId="0" borderId="1" xfId="0" applyNumberFormat="1" applyFont="1" applyBorder="1" applyAlignment="1">
      <alignment horizontal="right" indent="1"/>
    </xf>
    <xf numFmtId="165" fontId="7" fillId="0" borderId="1" xfId="0" applyNumberFormat="1" applyFont="1" applyBorder="1" applyAlignment="1">
      <alignment horizontal="right" indent="1"/>
    </xf>
    <xf numFmtId="0" fontId="8" fillId="0" borderId="0" xfId="0" applyFont="1"/>
    <xf numFmtId="0" fontId="9" fillId="0" borderId="0" xfId="0" applyFont="1" applyAlignment="1">
      <alignment horizontal="center"/>
    </xf>
    <xf numFmtId="164" fontId="10" fillId="0" borderId="0" xfId="0" applyNumberFormat="1" applyFont="1"/>
    <xf numFmtId="165" fontId="11" fillId="0" borderId="0" xfId="0" applyNumberFormat="1" applyFont="1"/>
    <xf numFmtId="165" fontId="2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 indent="8"/>
    </xf>
    <xf numFmtId="0" fontId="12" fillId="0" borderId="0" xfId="0" applyFont="1" applyAlignment="1">
      <alignment horizontal="left" vertical="center" indent="5"/>
    </xf>
    <xf numFmtId="0" fontId="13" fillId="0" borderId="0" xfId="0" applyFont="1"/>
    <xf numFmtId="0" fontId="6" fillId="0" borderId="0" xfId="0" applyFont="1" applyAlignment="1">
      <alignment wrapText="1"/>
    </xf>
    <xf numFmtId="3" fontId="7" fillId="0" borderId="1" xfId="0" applyNumberFormat="1" applyFont="1" applyFill="1" applyBorder="1" applyAlignment="1">
      <alignment horizontal="right" indent="1"/>
    </xf>
    <xf numFmtId="165" fontId="7" fillId="0" borderId="1" xfId="0" applyNumberFormat="1" applyFont="1" applyFill="1" applyBorder="1" applyAlignment="1">
      <alignment horizontal="right" indent="1"/>
    </xf>
    <xf numFmtId="165" fontId="6" fillId="0" borderId="1" xfId="0" applyNumberFormat="1" applyFont="1" applyFill="1" applyBorder="1" applyAlignment="1">
      <alignment horizontal="right" inden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/>
    <xf numFmtId="165" fontId="17" fillId="0" borderId="0" xfId="0" applyNumberFormat="1" applyFont="1" applyFill="1"/>
    <xf numFmtId="0" fontId="18" fillId="0" borderId="0" xfId="0" applyFont="1" applyFill="1" applyAlignment="1">
      <alignment horizontal="center" vertical="center"/>
    </xf>
    <xf numFmtId="0" fontId="0" fillId="0" borderId="0" xfId="0" applyFill="1"/>
    <xf numFmtId="0" fontId="9" fillId="0" borderId="0" xfId="0" applyFont="1" applyFill="1" applyAlignment="1">
      <alignment horizontal="center"/>
    </xf>
    <xf numFmtId="0" fontId="2" fillId="0" borderId="0" xfId="0" applyFont="1" applyFill="1"/>
    <xf numFmtId="1" fontId="1" fillId="0" borderId="1" xfId="0" applyNumberFormat="1" applyFont="1" applyFill="1" applyBorder="1" applyAlignment="1">
      <alignment horizontal="right" indent="1"/>
    </xf>
    <xf numFmtId="0" fontId="8" fillId="0" borderId="0" xfId="0" applyFont="1" applyFill="1"/>
    <xf numFmtId="164" fontId="10" fillId="0" borderId="0" xfId="0" applyNumberFormat="1" applyFont="1" applyFill="1"/>
    <xf numFmtId="0" fontId="6" fillId="0" borderId="0" xfId="0" applyFont="1" applyFill="1" applyAlignment="1">
      <alignment horizontal="right" indent="1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right" indent="1"/>
    </xf>
    <xf numFmtId="165" fontId="6" fillId="0" borderId="0" xfId="0" applyNumberFormat="1" applyFont="1" applyFill="1" applyAlignment="1">
      <alignment horizontal="right" indent="1"/>
    </xf>
    <xf numFmtId="0" fontId="20" fillId="0" borderId="0" xfId="1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21" fillId="0" borderId="1" xfId="2" applyNumberFormat="1" applyFill="1" applyBorder="1" applyAlignment="1">
      <alignment horizontal="right" indent="1"/>
    </xf>
    <xf numFmtId="165" fontId="21" fillId="0" borderId="0" xfId="2" applyNumberFormat="1" applyFill="1" applyAlignment="1">
      <alignment horizontal="right" indent="1"/>
    </xf>
    <xf numFmtId="165" fontId="6" fillId="0" borderId="0" xfId="0" applyNumberFormat="1" applyFont="1" applyAlignment="1">
      <alignment horizontal="center"/>
    </xf>
    <xf numFmtId="165" fontId="5" fillId="2" borderId="0" xfId="0" applyNumberFormat="1" applyFont="1" applyFill="1" applyAlignment="1">
      <alignment horizontal="center"/>
    </xf>
    <xf numFmtId="165" fontId="6" fillId="0" borderId="0" xfId="0" applyNumberFormat="1" applyFont="1"/>
    <xf numFmtId="165" fontId="2" fillId="0" borderId="0" xfId="0" applyNumberFormat="1" applyFont="1" applyAlignment="1">
      <alignment horizontal="center"/>
    </xf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F44A6-EDFF-45E4-97F7-F22105F6B59A}">
  <dimension ref="A1:U80"/>
  <sheetViews>
    <sheetView tabSelected="1" zoomScale="60" zoomScaleNormal="60" workbookViewId="0"/>
  </sheetViews>
  <sheetFormatPr defaultRowHeight="15" x14ac:dyDescent="0.25"/>
  <cols>
    <col min="2" max="2" width="24.140625" customWidth="1"/>
  </cols>
  <sheetData>
    <row r="1" spans="1:21" ht="20.25" x14ac:dyDescent="0.3">
      <c r="A1" s="2" t="s">
        <v>21</v>
      </c>
      <c r="B1" s="1"/>
      <c r="C1" s="1"/>
      <c r="D1" s="3"/>
      <c r="E1" s="40" t="s">
        <v>142</v>
      </c>
      <c r="F1" s="40" t="s">
        <v>141</v>
      </c>
      <c r="G1" s="41" t="s">
        <v>22</v>
      </c>
      <c r="H1" s="42" t="s">
        <v>23</v>
      </c>
      <c r="I1" s="42" t="s">
        <v>24</v>
      </c>
      <c r="J1" s="42" t="s">
        <v>25</v>
      </c>
      <c r="K1" s="42" t="s">
        <v>26</v>
      </c>
      <c r="L1" s="42" t="s">
        <v>27</v>
      </c>
      <c r="M1" s="42" t="s">
        <v>28</v>
      </c>
      <c r="N1" s="42" t="s">
        <v>29</v>
      </c>
      <c r="O1" s="42" t="s">
        <v>30</v>
      </c>
      <c r="P1" s="42" t="s">
        <v>31</v>
      </c>
      <c r="Q1" s="42" t="s">
        <v>32</v>
      </c>
      <c r="R1" s="42" t="s">
        <v>33</v>
      </c>
      <c r="S1" s="42" t="s">
        <v>34</v>
      </c>
      <c r="T1" s="42" t="s">
        <v>35</v>
      </c>
      <c r="U1" s="39"/>
    </row>
    <row r="2" spans="1:21" x14ac:dyDescent="0.25">
      <c r="A2" s="1"/>
      <c r="B2" s="1"/>
      <c r="C2" s="1"/>
      <c r="D2" s="3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</row>
    <row r="3" spans="1:21" ht="42.75" x14ac:dyDescent="0.25">
      <c r="A3" s="6" t="s">
        <v>36</v>
      </c>
      <c r="B3" s="6" t="s">
        <v>37</v>
      </c>
      <c r="C3" s="6" t="s">
        <v>38</v>
      </c>
      <c r="D3" s="7" t="s">
        <v>39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10"/>
      <c r="S3" s="10"/>
      <c r="T3" s="10"/>
    </row>
    <row r="4" spans="1:21" x14ac:dyDescent="0.25">
      <c r="A4" s="11"/>
      <c r="B4" s="12" t="s">
        <v>40</v>
      </c>
      <c r="C4" s="12" t="s">
        <v>41</v>
      </c>
      <c r="D4" s="13"/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  <c r="O4" s="13">
        <v>2022</v>
      </c>
      <c r="P4" s="13">
        <v>2023</v>
      </c>
      <c r="Q4" s="13">
        <v>2024</v>
      </c>
      <c r="R4" s="13">
        <v>2025</v>
      </c>
      <c r="S4" s="13">
        <v>2026</v>
      </c>
      <c r="T4" s="13">
        <v>2027</v>
      </c>
    </row>
    <row r="5" spans="1:21" x14ac:dyDescent="0.25">
      <c r="A5" s="14">
        <v>1</v>
      </c>
      <c r="B5" s="22" t="s">
        <v>42</v>
      </c>
      <c r="C5" s="22" t="s">
        <v>43</v>
      </c>
      <c r="D5" s="23" t="s">
        <v>44</v>
      </c>
      <c r="E5" s="36">
        <v>22836.271000000001</v>
      </c>
      <c r="F5" s="36">
        <v>23363.830999999998</v>
      </c>
      <c r="G5" s="36">
        <v>23614.671999999999</v>
      </c>
      <c r="H5" s="36">
        <v>24560.879000000001</v>
      </c>
      <c r="I5" s="36">
        <v>25143.688999999998</v>
      </c>
      <c r="J5" s="36">
        <v>25961.040000000001</v>
      </c>
      <c r="K5" s="36">
        <v>27005.795999999998</v>
      </c>
      <c r="L5" s="36">
        <v>27553.231</v>
      </c>
      <c r="M5" s="36">
        <v>26554.789000000001</v>
      </c>
      <c r="N5" s="36">
        <v>27532.190646888441</v>
      </c>
      <c r="O5" s="36">
        <v>28897.516420332606</v>
      </c>
      <c r="P5" s="36">
        <v>29898.106384392948</v>
      </c>
      <c r="Q5" s="36">
        <v>30903.058322602064</v>
      </c>
      <c r="R5" s="36">
        <v>31861.053130602726</v>
      </c>
      <c r="S5" s="36">
        <v>32816.884724520809</v>
      </c>
      <c r="T5" s="36">
        <v>33801.391266256433</v>
      </c>
      <c r="U5" s="34"/>
    </row>
    <row r="6" spans="1:21" x14ac:dyDescent="0.25">
      <c r="A6" s="14">
        <v>2</v>
      </c>
      <c r="B6" s="22" t="s">
        <v>45</v>
      </c>
      <c r="C6" s="22" t="s">
        <v>46</v>
      </c>
      <c r="D6" s="23" t="s">
        <v>44</v>
      </c>
      <c r="E6" s="36">
        <v>22044.999999999996</v>
      </c>
      <c r="F6" s="36">
        <v>22923.703000000001</v>
      </c>
      <c r="G6" s="36">
        <v>23613.911000000004</v>
      </c>
      <c r="H6" s="36">
        <v>24560.879000000001</v>
      </c>
      <c r="I6" s="36">
        <v>25360.287</v>
      </c>
      <c r="J6" s="36">
        <v>26962.263000000003</v>
      </c>
      <c r="K6" s="36">
        <v>29142.539000000001</v>
      </c>
      <c r="L6" s="36">
        <v>30420.937999999995</v>
      </c>
      <c r="M6" s="36">
        <v>29334.003999999997</v>
      </c>
      <c r="N6" s="36">
        <v>31364.025095113328</v>
      </c>
      <c r="O6" s="36">
        <v>34021.769488017118</v>
      </c>
      <c r="P6" s="36">
        <v>36115.385844803866</v>
      </c>
      <c r="Q6" s="36">
        <v>38032.905748712918</v>
      </c>
      <c r="R6" s="36"/>
      <c r="S6" s="36"/>
      <c r="T6" s="36"/>
      <c r="U6" s="34"/>
    </row>
    <row r="7" spans="1:21" x14ac:dyDescent="0.25">
      <c r="A7" s="14">
        <v>3</v>
      </c>
      <c r="B7" s="22" t="s">
        <v>47</v>
      </c>
      <c r="C7" s="22" t="s">
        <v>48</v>
      </c>
      <c r="D7" s="23" t="s">
        <v>49</v>
      </c>
      <c r="E7" s="37">
        <v>4.2516986694188148</v>
      </c>
      <c r="F7" s="37">
        <v>2.3101845305654223</v>
      </c>
      <c r="G7" s="37">
        <v>1.073629577272655</v>
      </c>
      <c r="H7" s="37">
        <v>4.0068606500230004</v>
      </c>
      <c r="I7" s="37">
        <v>2.3729199594200168</v>
      </c>
      <c r="J7" s="37">
        <v>3.2507202900895038</v>
      </c>
      <c r="K7" s="37">
        <v>4.0243226003272525</v>
      </c>
      <c r="L7" s="37">
        <v>2.0271018858322236</v>
      </c>
      <c r="M7" s="37">
        <v>-3.6236839156903216</v>
      </c>
      <c r="N7" s="37">
        <v>3.6806982231658623</v>
      </c>
      <c r="O7" s="37">
        <v>4.9590161239075456</v>
      </c>
      <c r="P7" s="37">
        <v>3.4625465714981658</v>
      </c>
      <c r="Q7" s="37">
        <v>3.3612561454183378</v>
      </c>
      <c r="R7" s="37">
        <v>3.1</v>
      </c>
      <c r="S7" s="37">
        <v>3</v>
      </c>
      <c r="T7" s="37">
        <v>3</v>
      </c>
      <c r="U7" s="34"/>
    </row>
    <row r="8" spans="1:21" x14ac:dyDescent="0.25">
      <c r="A8" s="14">
        <v>4</v>
      </c>
      <c r="B8" s="22" t="s">
        <v>50</v>
      </c>
      <c r="C8" s="22" t="s">
        <v>51</v>
      </c>
      <c r="D8" s="23" t="s">
        <v>49</v>
      </c>
      <c r="E8" s="37">
        <v>8.002741001294396</v>
      </c>
      <c r="F8" s="37">
        <v>3.9859514629167876</v>
      </c>
      <c r="G8" s="37">
        <v>3.0108922629123356</v>
      </c>
      <c r="H8" s="37">
        <v>4.0102124548534022</v>
      </c>
      <c r="I8" s="37">
        <v>3.25480207772695</v>
      </c>
      <c r="J8" s="37">
        <v>6.3168685748706395</v>
      </c>
      <c r="K8" s="37">
        <v>8.086398385773478</v>
      </c>
      <c r="L8" s="37">
        <v>4.3867111235571912</v>
      </c>
      <c r="M8" s="37">
        <v>-3.572979899567855</v>
      </c>
      <c r="N8" s="37">
        <v>6.9203682358307788</v>
      </c>
      <c r="O8" s="37">
        <v>8.4738626016400076</v>
      </c>
      <c r="P8" s="37">
        <v>6.153755046527337</v>
      </c>
      <c r="Q8" s="37">
        <v>5.3094266032462656</v>
      </c>
      <c r="R8" s="37"/>
      <c r="S8" s="37"/>
      <c r="T8" s="37"/>
      <c r="U8" s="34"/>
    </row>
    <row r="9" spans="1:21" x14ac:dyDescent="0.25">
      <c r="A9" s="17"/>
      <c r="B9" s="18" t="s">
        <v>136</v>
      </c>
      <c r="C9" s="18" t="s">
        <v>53</v>
      </c>
      <c r="D9" s="19"/>
      <c r="E9" s="13">
        <v>2012</v>
      </c>
      <c r="F9" s="13">
        <v>2013</v>
      </c>
      <c r="G9" s="13">
        <v>2014</v>
      </c>
      <c r="H9" s="13">
        <v>2015</v>
      </c>
      <c r="I9" s="13">
        <v>2016</v>
      </c>
      <c r="J9" s="13">
        <v>2017</v>
      </c>
      <c r="K9" s="13">
        <v>2018</v>
      </c>
      <c r="L9" s="13">
        <v>2019</v>
      </c>
      <c r="M9" s="13">
        <v>2020</v>
      </c>
      <c r="N9" s="13">
        <v>2021</v>
      </c>
      <c r="O9" s="13">
        <v>2022</v>
      </c>
      <c r="P9" s="13">
        <v>2023</v>
      </c>
      <c r="Q9" s="13">
        <v>2024</v>
      </c>
      <c r="R9" s="20"/>
      <c r="S9" s="20"/>
      <c r="T9" s="20"/>
    </row>
    <row r="10" spans="1:21" x14ac:dyDescent="0.25">
      <c r="A10" s="14">
        <f>A8+1</f>
        <v>5</v>
      </c>
      <c r="B10" s="22" t="s">
        <v>3</v>
      </c>
      <c r="C10" s="22" t="s">
        <v>4</v>
      </c>
      <c r="D10" s="23" t="s">
        <v>44</v>
      </c>
      <c r="E10" s="36">
        <v>13396.965</v>
      </c>
      <c r="F10" s="36">
        <v>14153.181</v>
      </c>
      <c r="G10" s="36">
        <v>14425.064</v>
      </c>
      <c r="H10" s="36">
        <v>14667.915000000001</v>
      </c>
      <c r="I10" s="36">
        <v>15334.017</v>
      </c>
      <c r="J10" s="36">
        <v>16274.547</v>
      </c>
      <c r="K10" s="36">
        <v>17199.284</v>
      </c>
      <c r="L10" s="36">
        <v>18092.190999999999</v>
      </c>
      <c r="M10" s="36">
        <v>16417.403999999999</v>
      </c>
      <c r="N10" s="36">
        <v>17797.328280182992</v>
      </c>
      <c r="O10" s="36">
        <v>20116.976957134073</v>
      </c>
      <c r="P10" s="36">
        <v>21381.932468198662</v>
      </c>
      <c r="Q10" s="36">
        <v>22572.906106677325</v>
      </c>
      <c r="R10" s="22"/>
      <c r="S10" s="1"/>
      <c r="T10" s="1"/>
    </row>
    <row r="11" spans="1:21" x14ac:dyDescent="0.25">
      <c r="A11" s="14">
        <f t="shared" ref="A11:A16" si="0">A10+1</f>
        <v>6</v>
      </c>
      <c r="B11" s="22" t="s">
        <v>54</v>
      </c>
      <c r="C11" s="22" t="s">
        <v>5</v>
      </c>
      <c r="D11" s="23" t="s">
        <v>44</v>
      </c>
      <c r="E11" s="36">
        <v>3806.672</v>
      </c>
      <c r="F11" s="36">
        <v>4018.4740000000002</v>
      </c>
      <c r="G11" s="36">
        <v>4198.5209999999997</v>
      </c>
      <c r="H11" s="36">
        <v>4461.0959999999995</v>
      </c>
      <c r="I11" s="36">
        <v>4554.5159999999996</v>
      </c>
      <c r="J11" s="36">
        <v>4891.6930000000002</v>
      </c>
      <c r="K11" s="36">
        <v>5248.5169999999998</v>
      </c>
      <c r="L11" s="36">
        <v>5773.9830000000002</v>
      </c>
      <c r="M11" s="36">
        <v>5875.6080000000002</v>
      </c>
      <c r="N11" s="36">
        <v>6128</v>
      </c>
      <c r="O11" s="36">
        <v>6275.0720000000001</v>
      </c>
      <c r="P11" s="36">
        <v>6406.8485119999996</v>
      </c>
      <c r="Q11" s="36">
        <v>6534.9854822399993</v>
      </c>
      <c r="R11" s="22"/>
      <c r="S11" s="1"/>
      <c r="T11" s="1"/>
    </row>
    <row r="12" spans="1:21" x14ac:dyDescent="0.25">
      <c r="A12" s="14">
        <f t="shared" si="0"/>
        <v>7</v>
      </c>
      <c r="B12" s="22" t="s">
        <v>55</v>
      </c>
      <c r="C12" s="22" t="s">
        <v>6</v>
      </c>
      <c r="D12" s="23" t="s">
        <v>44</v>
      </c>
      <c r="E12" s="36">
        <v>6012.3339999999998</v>
      </c>
      <c r="F12" s="36">
        <v>5745.6130000000003</v>
      </c>
      <c r="G12" s="36">
        <v>5685.2749999999996</v>
      </c>
      <c r="H12" s="36">
        <v>5855.393</v>
      </c>
      <c r="I12" s="36">
        <v>5388.26</v>
      </c>
      <c r="J12" s="36">
        <v>5970.5649999999996</v>
      </c>
      <c r="K12" s="36">
        <v>6925.2039999999997</v>
      </c>
      <c r="L12" s="36">
        <v>6810.0450000000001</v>
      </c>
      <c r="M12" s="36">
        <v>6701.6940000000004</v>
      </c>
      <c r="N12" s="36">
        <v>7165.3668950607089</v>
      </c>
      <c r="O12" s="36">
        <v>8047.4559984058142</v>
      </c>
      <c r="P12" s="36">
        <v>8758.0493896423723</v>
      </c>
      <c r="Q12" s="36">
        <v>9550.9519673548966</v>
      </c>
      <c r="R12" s="22"/>
      <c r="S12" s="1"/>
      <c r="T12" s="1"/>
    </row>
    <row r="13" spans="1:21" x14ac:dyDescent="0.25">
      <c r="A13" s="14">
        <f t="shared" si="0"/>
        <v>8</v>
      </c>
      <c r="B13" s="22" t="s">
        <v>56</v>
      </c>
      <c r="C13" s="22" t="s">
        <v>7</v>
      </c>
      <c r="D13" s="23" t="s">
        <v>44</v>
      </c>
      <c r="E13" s="36">
        <v>5546.3029999999999</v>
      </c>
      <c r="F13" s="36">
        <v>5278.4350000000004</v>
      </c>
      <c r="G13" s="36">
        <v>5385.8620000000001</v>
      </c>
      <c r="H13" s="36">
        <v>5372.2070000000003</v>
      </c>
      <c r="I13" s="36">
        <v>4898.6980000000003</v>
      </c>
      <c r="J13" s="36">
        <v>5559.1019999999999</v>
      </c>
      <c r="K13" s="36">
        <v>6448.4939999999997</v>
      </c>
      <c r="L13" s="36">
        <v>6758.4040000000005</v>
      </c>
      <c r="M13" s="36">
        <v>6867.6490000000003</v>
      </c>
      <c r="N13" s="36">
        <v>7437.7224081096838</v>
      </c>
      <c r="O13" s="36">
        <v>8471.3482530857273</v>
      </c>
      <c r="P13" s="36">
        <v>9295.186870698315</v>
      </c>
      <c r="Q13" s="36">
        <v>10199.143793873725</v>
      </c>
      <c r="R13" s="22"/>
      <c r="S13" s="1"/>
      <c r="T13" s="1"/>
    </row>
    <row r="14" spans="1:21" x14ac:dyDescent="0.25">
      <c r="A14" s="14">
        <f t="shared" si="0"/>
        <v>9</v>
      </c>
      <c r="B14" s="22" t="s">
        <v>57</v>
      </c>
      <c r="C14" s="22" t="s">
        <v>8</v>
      </c>
      <c r="D14" s="23" t="s">
        <v>44</v>
      </c>
      <c r="E14" s="36">
        <v>466.03100000000001</v>
      </c>
      <c r="F14" s="36">
        <v>467.178</v>
      </c>
      <c r="G14" s="36">
        <v>299.41300000000001</v>
      </c>
      <c r="H14" s="36">
        <v>483.18599999999998</v>
      </c>
      <c r="I14" s="36">
        <v>489.56200000000001</v>
      </c>
      <c r="J14" s="36">
        <v>411.46300000000002</v>
      </c>
      <c r="K14" s="36">
        <v>476.71</v>
      </c>
      <c r="L14" s="36">
        <v>51.640999999999998</v>
      </c>
      <c r="M14" s="36">
        <v>-165.95500000000001</v>
      </c>
      <c r="N14" s="36">
        <v>-272.3555130489749</v>
      </c>
      <c r="O14" s="36">
        <v>-423.89225467991309</v>
      </c>
      <c r="P14" s="36">
        <v>-537.13748105594277</v>
      </c>
      <c r="Q14" s="36">
        <v>-648.19182651882875</v>
      </c>
      <c r="R14" s="22"/>
      <c r="S14" s="1"/>
      <c r="T14" s="1"/>
    </row>
    <row r="15" spans="1:21" x14ac:dyDescent="0.25">
      <c r="A15" s="14">
        <f t="shared" si="0"/>
        <v>10</v>
      </c>
      <c r="B15" s="22" t="s">
        <v>9</v>
      </c>
      <c r="C15" s="22" t="s">
        <v>10</v>
      </c>
      <c r="D15" s="23" t="s">
        <v>44</v>
      </c>
      <c r="E15" s="36">
        <v>13471.208000000001</v>
      </c>
      <c r="F15" s="36">
        <v>13739.304</v>
      </c>
      <c r="G15" s="36">
        <v>14443.535</v>
      </c>
      <c r="H15" s="36">
        <v>14805.201999999999</v>
      </c>
      <c r="I15" s="36">
        <v>15117.601000000001</v>
      </c>
      <c r="J15" s="36">
        <v>16615.830000000002</v>
      </c>
      <c r="K15" s="36">
        <v>17898.241000000002</v>
      </c>
      <c r="L15" s="36">
        <v>18317.063999999998</v>
      </c>
      <c r="M15" s="36">
        <v>17682.28</v>
      </c>
      <c r="N15" s="36">
        <v>19398.318217337368</v>
      </c>
      <c r="O15" s="36">
        <v>21147.788559051605</v>
      </c>
      <c r="P15" s="36">
        <v>22669.544812229302</v>
      </c>
      <c r="Q15" s="36">
        <v>24314.553196806941</v>
      </c>
      <c r="R15" s="22"/>
      <c r="S15" s="1"/>
      <c r="T15" s="1"/>
    </row>
    <row r="16" spans="1:21" x14ac:dyDescent="0.25">
      <c r="A16" s="14">
        <f t="shared" si="0"/>
        <v>11</v>
      </c>
      <c r="B16" s="22" t="s">
        <v>11</v>
      </c>
      <c r="C16" s="22" t="s">
        <v>12</v>
      </c>
      <c r="D16" s="23" t="s">
        <v>44</v>
      </c>
      <c r="E16" s="36">
        <v>14642.179</v>
      </c>
      <c r="F16" s="36">
        <v>14732.869000000001</v>
      </c>
      <c r="G16" s="36">
        <v>15138.484</v>
      </c>
      <c r="H16" s="36">
        <v>15228.727000000001</v>
      </c>
      <c r="I16" s="36">
        <v>15034.107</v>
      </c>
      <c r="J16" s="36">
        <v>16790.371999999999</v>
      </c>
      <c r="K16" s="36">
        <v>18128.706999999999</v>
      </c>
      <c r="L16" s="36">
        <v>18572.345000000001</v>
      </c>
      <c r="M16" s="36">
        <v>17342.982</v>
      </c>
      <c r="N16" s="36">
        <v>19124.988297467738</v>
      </c>
      <c r="O16" s="36">
        <v>21565.524026574374</v>
      </c>
      <c r="P16" s="36">
        <v>23100.989337266466</v>
      </c>
      <c r="Q16" s="36">
        <v>24940.491004366235</v>
      </c>
      <c r="R16" s="22"/>
      <c r="S16" s="1"/>
      <c r="T16" s="1"/>
    </row>
    <row r="17" spans="1:20" x14ac:dyDescent="0.25">
      <c r="A17" s="17"/>
      <c r="B17" s="18" t="s">
        <v>137</v>
      </c>
      <c r="C17" s="18" t="s">
        <v>59</v>
      </c>
      <c r="D17" s="19"/>
      <c r="E17" s="13">
        <v>2012</v>
      </c>
      <c r="F17" s="13">
        <v>2013</v>
      </c>
      <c r="G17" s="13">
        <v>2014</v>
      </c>
      <c r="H17" s="13">
        <v>2015</v>
      </c>
      <c r="I17" s="13">
        <v>2016</v>
      </c>
      <c r="J17" s="13">
        <v>2017</v>
      </c>
      <c r="K17" s="13">
        <v>2018</v>
      </c>
      <c r="L17" s="13">
        <v>2019</v>
      </c>
      <c r="M17" s="13">
        <v>2020</v>
      </c>
      <c r="N17" s="13">
        <v>2021</v>
      </c>
      <c r="O17" s="13">
        <v>2022</v>
      </c>
      <c r="P17" s="13">
        <v>2023</v>
      </c>
      <c r="Q17" s="13">
        <v>2024</v>
      </c>
      <c r="R17" s="20"/>
      <c r="S17" s="20"/>
      <c r="T17" s="20"/>
    </row>
    <row r="18" spans="1:20" x14ac:dyDescent="0.25">
      <c r="A18" s="14">
        <f>A16+1</f>
        <v>12</v>
      </c>
      <c r="B18" s="1" t="s">
        <v>3</v>
      </c>
      <c r="C18" s="1" t="s">
        <v>4</v>
      </c>
      <c r="D18" s="3" t="s">
        <v>49</v>
      </c>
      <c r="E18" s="37">
        <v>4.2672172995842317</v>
      </c>
      <c r="F18" s="37">
        <v>5.5558051812876244</v>
      </c>
      <c r="G18" s="37">
        <v>0.62354252238816343</v>
      </c>
      <c r="H18" s="37">
        <v>2.2256367325296935</v>
      </c>
      <c r="I18" s="37">
        <v>3.3352865761766282</v>
      </c>
      <c r="J18" s="37">
        <v>3.0221812411477487</v>
      </c>
      <c r="K18" s="37">
        <v>2.6456451940954082</v>
      </c>
      <c r="L18" s="37">
        <v>2.1758597323701281</v>
      </c>
      <c r="M18" s="37">
        <v>-9.9940190821504586</v>
      </c>
      <c r="N18" s="37">
        <v>6.2796594333850493</v>
      </c>
      <c r="O18" s="37">
        <v>10.384463333050604</v>
      </c>
      <c r="P18" s="37">
        <v>4</v>
      </c>
      <c r="Q18" s="37">
        <v>3.5</v>
      </c>
      <c r="R18" s="1"/>
      <c r="S18" s="1"/>
      <c r="T18" s="1"/>
    </row>
    <row r="19" spans="1:20" x14ac:dyDescent="0.25">
      <c r="A19" s="14">
        <f t="shared" ref="A19:A24" si="1">A18+1</f>
        <v>13</v>
      </c>
      <c r="B19" s="1" t="s">
        <v>54</v>
      </c>
      <c r="C19" s="1" t="s">
        <v>5</v>
      </c>
      <c r="D19" s="3" t="s">
        <v>49</v>
      </c>
      <c r="E19" s="37">
        <v>0.71167210842165218</v>
      </c>
      <c r="F19" s="37">
        <v>1.3703737780389247</v>
      </c>
      <c r="G19" s="37">
        <v>3.4517432500487075</v>
      </c>
      <c r="H19" s="37">
        <v>2.7280018624662432</v>
      </c>
      <c r="I19" s="37">
        <v>2.4778215936173638</v>
      </c>
      <c r="J19" s="37">
        <v>3.3954161684859372</v>
      </c>
      <c r="K19" s="37">
        <v>1.5835459480501015</v>
      </c>
      <c r="L19" s="37">
        <v>2.6328526159003189</v>
      </c>
      <c r="M19" s="37">
        <v>2.5966014722814066</v>
      </c>
      <c r="N19" s="37">
        <v>3.5149531533425176</v>
      </c>
      <c r="O19" s="37">
        <v>1.6152708501014672</v>
      </c>
      <c r="P19" s="37">
        <v>1.3</v>
      </c>
      <c r="Q19" s="37">
        <v>1.2</v>
      </c>
      <c r="R19" s="1"/>
      <c r="S19" s="1"/>
      <c r="T19" s="1"/>
    </row>
    <row r="20" spans="1:20" x14ac:dyDescent="0.25">
      <c r="A20" s="14">
        <f t="shared" si="1"/>
        <v>14</v>
      </c>
      <c r="B20" s="1" t="s">
        <v>55</v>
      </c>
      <c r="C20" s="1" t="s">
        <v>6</v>
      </c>
      <c r="D20" s="3" t="s">
        <v>49</v>
      </c>
      <c r="E20" s="37">
        <v>-1.4138894145582412</v>
      </c>
      <c r="F20" s="37">
        <v>-6.128275054446803</v>
      </c>
      <c r="G20" s="37">
        <v>-6.7610971478010242</v>
      </c>
      <c r="H20" s="37">
        <v>5.9548798221164247</v>
      </c>
      <c r="I20" s="37">
        <v>-1.0240815603667244</v>
      </c>
      <c r="J20" s="37">
        <v>9.9094303458812476</v>
      </c>
      <c r="K20" s="37">
        <v>14.95749501194949</v>
      </c>
      <c r="L20" s="37">
        <v>3.4197731531720592</v>
      </c>
      <c r="M20" s="37">
        <v>4.9284381146105289</v>
      </c>
      <c r="N20" s="37">
        <v>4.2665577259365364</v>
      </c>
      <c r="O20" s="37">
        <v>5.6367590400818983</v>
      </c>
      <c r="P20" s="37">
        <v>3.6476548658278745</v>
      </c>
      <c r="Q20" s="37">
        <v>3.8603954617070286</v>
      </c>
      <c r="R20" s="1"/>
      <c r="S20" s="1"/>
      <c r="T20" s="1"/>
    </row>
    <row r="21" spans="1:20" x14ac:dyDescent="0.25">
      <c r="A21" s="14">
        <f t="shared" si="1"/>
        <v>15</v>
      </c>
      <c r="B21" s="1" t="s">
        <v>56</v>
      </c>
      <c r="C21" s="1" t="s">
        <v>7</v>
      </c>
      <c r="D21" s="3" t="s">
        <v>49</v>
      </c>
      <c r="E21" s="37">
        <v>16.022966995100106</v>
      </c>
      <c r="F21" s="37">
        <v>-5.9879437050952617</v>
      </c>
      <c r="G21" s="37">
        <v>0.57043128443081059</v>
      </c>
      <c r="H21" s="37">
        <v>-2.0006636408196385</v>
      </c>
      <c r="I21" s="37">
        <v>-8.2408030814896165</v>
      </c>
      <c r="J21" s="37">
        <v>11.421091089673709</v>
      </c>
      <c r="K21" s="37">
        <v>11.761519717083104</v>
      </c>
      <c r="L21" s="37">
        <v>2.08342530753049</v>
      </c>
      <c r="M21" s="37">
        <v>0.22518554548489078</v>
      </c>
      <c r="N21" s="37">
        <v>4.1354350177757624</v>
      </c>
      <c r="O21" s="37">
        <v>8.4734045522813801</v>
      </c>
      <c r="P21" s="37">
        <v>4.5</v>
      </c>
      <c r="Q21" s="37">
        <v>4.5</v>
      </c>
      <c r="R21" s="1"/>
      <c r="S21" s="1"/>
      <c r="T21" s="1"/>
    </row>
    <row r="22" spans="1:20" x14ac:dyDescent="0.25">
      <c r="A22" s="14">
        <f t="shared" si="1"/>
        <v>16</v>
      </c>
      <c r="B22" s="1" t="s">
        <v>57</v>
      </c>
      <c r="C22" s="1" t="s">
        <v>60</v>
      </c>
      <c r="D22" s="3" t="s">
        <v>61</v>
      </c>
      <c r="E22" s="23" t="s">
        <v>61</v>
      </c>
      <c r="F22" s="23" t="s">
        <v>61</v>
      </c>
      <c r="G22" s="23" t="s">
        <v>61</v>
      </c>
      <c r="H22" s="23" t="s">
        <v>61</v>
      </c>
      <c r="I22" s="23" t="s">
        <v>61</v>
      </c>
      <c r="J22" s="23" t="s">
        <v>61</v>
      </c>
      <c r="K22" s="23" t="s">
        <v>61</v>
      </c>
      <c r="L22" s="23" t="s">
        <v>61</v>
      </c>
      <c r="M22" s="23" t="s">
        <v>61</v>
      </c>
      <c r="N22" s="23" t="s">
        <v>61</v>
      </c>
      <c r="O22" s="23" t="s">
        <v>61</v>
      </c>
      <c r="P22" s="23" t="s">
        <v>61</v>
      </c>
      <c r="Q22" s="23" t="s">
        <v>61</v>
      </c>
      <c r="R22" s="1"/>
      <c r="S22" s="1"/>
      <c r="T22" s="1"/>
    </row>
    <row r="23" spans="1:20" x14ac:dyDescent="0.25">
      <c r="A23" s="14">
        <f t="shared" si="1"/>
        <v>17</v>
      </c>
      <c r="B23" s="1" t="s">
        <v>9</v>
      </c>
      <c r="C23" s="1" t="s">
        <v>10</v>
      </c>
      <c r="D23" s="3" t="s">
        <v>49</v>
      </c>
      <c r="E23" s="37">
        <v>9.4979500370284882</v>
      </c>
      <c r="F23" s="37">
        <v>0.65931596154918282</v>
      </c>
      <c r="G23" s="37">
        <v>6.2360114280994168</v>
      </c>
      <c r="H23" s="37">
        <v>2.965956323696048</v>
      </c>
      <c r="I23" s="37">
        <v>3.9569672875790616</v>
      </c>
      <c r="J23" s="37">
        <v>6.3657170903147033</v>
      </c>
      <c r="K23" s="37">
        <v>4.3169025023778573</v>
      </c>
      <c r="L23" s="37">
        <v>2.1121299956082566</v>
      </c>
      <c r="M23" s="37">
        <v>-2.7261129432001638</v>
      </c>
      <c r="N23" s="37">
        <v>6.5095601789423938</v>
      </c>
      <c r="O23" s="37">
        <v>5.8433691129308016</v>
      </c>
      <c r="P23" s="37">
        <v>4.0999999999999996</v>
      </c>
      <c r="Q23" s="37">
        <v>4.0999999999999996</v>
      </c>
      <c r="R23" s="1"/>
      <c r="S23" s="1"/>
      <c r="T23" s="1"/>
    </row>
    <row r="24" spans="1:20" x14ac:dyDescent="0.25">
      <c r="A24" s="14">
        <f t="shared" si="1"/>
        <v>18</v>
      </c>
      <c r="B24" s="1" t="s">
        <v>11</v>
      </c>
      <c r="C24" s="1" t="s">
        <v>12</v>
      </c>
      <c r="D24" s="3" t="s">
        <v>49</v>
      </c>
      <c r="E24" s="37">
        <v>5.2470251588505334</v>
      </c>
      <c r="F24" s="37">
        <v>-0.12734439354281335</v>
      </c>
      <c r="G24" s="37">
        <v>2.9285677676580661</v>
      </c>
      <c r="H24" s="37">
        <v>1.6497538842396295</v>
      </c>
      <c r="I24" s="37">
        <v>3.5644345059176601</v>
      </c>
      <c r="J24" s="37">
        <v>8.5596877160734692</v>
      </c>
      <c r="K24" s="37">
        <v>6.4403143642452818</v>
      </c>
      <c r="L24" s="37">
        <v>2.9567903067022598</v>
      </c>
      <c r="M24" s="37">
        <v>-3.2643000429620486</v>
      </c>
      <c r="N24" s="37">
        <v>8.6454048238720986</v>
      </c>
      <c r="O24" s="37">
        <v>9.4766785834853096</v>
      </c>
      <c r="P24" s="37">
        <v>4</v>
      </c>
      <c r="Q24" s="37">
        <v>3.8104515795159415</v>
      </c>
      <c r="R24" s="1"/>
      <c r="S24" s="1"/>
      <c r="T24" s="1"/>
    </row>
    <row r="25" spans="1:20" x14ac:dyDescent="0.25">
      <c r="A25" s="17"/>
      <c r="B25" s="18" t="s">
        <v>138</v>
      </c>
      <c r="C25" s="18" t="s">
        <v>63</v>
      </c>
      <c r="D25" s="19"/>
      <c r="E25" s="13">
        <v>2012</v>
      </c>
      <c r="F25" s="13">
        <v>2013</v>
      </c>
      <c r="G25" s="13">
        <v>2014</v>
      </c>
      <c r="H25" s="13">
        <v>2015</v>
      </c>
      <c r="I25" s="13">
        <v>2016</v>
      </c>
      <c r="J25" s="13">
        <v>2017</v>
      </c>
      <c r="K25" s="13">
        <v>2018</v>
      </c>
      <c r="L25" s="13">
        <v>2019</v>
      </c>
      <c r="M25" s="13">
        <v>2020</v>
      </c>
      <c r="N25" s="13">
        <v>2021</v>
      </c>
      <c r="O25" s="13">
        <v>2022</v>
      </c>
      <c r="P25" s="13">
        <v>2023</v>
      </c>
      <c r="Q25" s="13">
        <v>2024</v>
      </c>
      <c r="R25" s="20"/>
      <c r="S25" s="20"/>
      <c r="T25" s="20"/>
    </row>
    <row r="26" spans="1:20" x14ac:dyDescent="0.25">
      <c r="A26" s="14">
        <f>A24+1</f>
        <v>19</v>
      </c>
      <c r="B26" s="1" t="s">
        <v>3</v>
      </c>
      <c r="C26" s="1" t="s">
        <v>4</v>
      </c>
      <c r="D26" s="3" t="s">
        <v>44</v>
      </c>
      <c r="E26" s="15">
        <v>13396.965</v>
      </c>
      <c r="F26" s="15">
        <v>14153.181</v>
      </c>
      <c r="G26" s="15">
        <v>14425.064</v>
      </c>
      <c r="H26" s="15">
        <v>14667.915000000001</v>
      </c>
      <c r="I26" s="15">
        <v>15334.017</v>
      </c>
      <c r="J26" s="15">
        <v>16274.547</v>
      </c>
      <c r="K26" s="15">
        <v>17199.284</v>
      </c>
      <c r="L26" s="15">
        <v>18092.190999999999</v>
      </c>
      <c r="M26" s="15">
        <v>16417.403999999999</v>
      </c>
      <c r="N26" s="15">
        <v>17797.328280182992</v>
      </c>
      <c r="O26" s="15">
        <v>20116.976957134073</v>
      </c>
      <c r="P26" s="15">
        <v>21381.932468198662</v>
      </c>
      <c r="Q26" s="15">
        <v>22572.906106677325</v>
      </c>
      <c r="R26" s="1"/>
      <c r="S26" s="1"/>
      <c r="T26" s="1"/>
    </row>
    <row r="27" spans="1:20" x14ac:dyDescent="0.25">
      <c r="A27" s="14">
        <f t="shared" ref="A27:A32" si="2">A26+1</f>
        <v>20</v>
      </c>
      <c r="B27" s="1" t="s">
        <v>54</v>
      </c>
      <c r="C27" s="1" t="s">
        <v>5</v>
      </c>
      <c r="D27" s="3" t="s">
        <v>44</v>
      </c>
      <c r="E27" s="15">
        <v>3806.672</v>
      </c>
      <c r="F27" s="15">
        <v>4018.4740000000002</v>
      </c>
      <c r="G27" s="15">
        <v>4198.5209999999997</v>
      </c>
      <c r="H27" s="15">
        <v>4461.0959999999995</v>
      </c>
      <c r="I27" s="15">
        <v>4554.5159999999996</v>
      </c>
      <c r="J27" s="15">
        <v>4891.6930000000002</v>
      </c>
      <c r="K27" s="15">
        <v>5248.5169999999998</v>
      </c>
      <c r="L27" s="15">
        <v>5773.9830000000002</v>
      </c>
      <c r="M27" s="15">
        <v>5875.6080000000002</v>
      </c>
      <c r="N27" s="15">
        <v>6128</v>
      </c>
      <c r="O27" s="15">
        <v>6275.0720000000001</v>
      </c>
      <c r="P27" s="15">
        <v>6406.8485119999996</v>
      </c>
      <c r="Q27" s="15">
        <v>6534.9854822399993</v>
      </c>
      <c r="R27" s="1"/>
      <c r="S27" s="1"/>
      <c r="T27" s="1"/>
    </row>
    <row r="28" spans="1:20" x14ac:dyDescent="0.25">
      <c r="A28" s="14">
        <f t="shared" si="2"/>
        <v>21</v>
      </c>
      <c r="B28" s="1" t="s">
        <v>55</v>
      </c>
      <c r="C28" s="1" t="s">
        <v>6</v>
      </c>
      <c r="D28" s="3" t="s">
        <v>44</v>
      </c>
      <c r="E28" s="15">
        <v>6012.3339999999998</v>
      </c>
      <c r="F28" s="15">
        <v>5745.6130000000003</v>
      </c>
      <c r="G28" s="15">
        <v>5685.2749999999996</v>
      </c>
      <c r="H28" s="15">
        <v>5855.393</v>
      </c>
      <c r="I28" s="15">
        <v>5388.26</v>
      </c>
      <c r="J28" s="15">
        <v>5970.5649999999996</v>
      </c>
      <c r="K28" s="15">
        <v>6925.2039999999997</v>
      </c>
      <c r="L28" s="15">
        <v>6810.0450000000001</v>
      </c>
      <c r="M28" s="15">
        <v>6701.6940000000004</v>
      </c>
      <c r="N28" s="15">
        <v>7165.3668950607089</v>
      </c>
      <c r="O28" s="15">
        <v>8047.4559984058142</v>
      </c>
      <c r="P28" s="15">
        <v>8758.0493896423723</v>
      </c>
      <c r="Q28" s="15">
        <v>9550.9519673548966</v>
      </c>
      <c r="R28" s="1"/>
      <c r="S28" s="1"/>
      <c r="T28" s="1"/>
    </row>
    <row r="29" spans="1:20" x14ac:dyDescent="0.25">
      <c r="A29" s="14">
        <f t="shared" si="2"/>
        <v>22</v>
      </c>
      <c r="B29" s="1" t="s">
        <v>56</v>
      </c>
      <c r="C29" s="1" t="s">
        <v>7</v>
      </c>
      <c r="D29" s="3" t="s">
        <v>44</v>
      </c>
      <c r="E29" s="15">
        <v>5546.3029999999999</v>
      </c>
      <c r="F29" s="15">
        <v>5278.4350000000004</v>
      </c>
      <c r="G29" s="15">
        <v>5385.8620000000001</v>
      </c>
      <c r="H29" s="15">
        <v>5372.2070000000003</v>
      </c>
      <c r="I29" s="15">
        <v>4898.6980000000003</v>
      </c>
      <c r="J29" s="15">
        <v>5559.1019999999999</v>
      </c>
      <c r="K29" s="15">
        <v>6448.4939999999997</v>
      </c>
      <c r="L29" s="15">
        <v>6758.4040000000005</v>
      </c>
      <c r="M29" s="15">
        <v>6867.6490000000003</v>
      </c>
      <c r="N29" s="15">
        <v>7437.7224081096838</v>
      </c>
      <c r="O29" s="15">
        <v>8471.3482530857273</v>
      </c>
      <c r="P29" s="15">
        <v>9295.186870698315</v>
      </c>
      <c r="Q29" s="15">
        <v>10199.143793873725</v>
      </c>
      <c r="R29" s="1"/>
      <c r="S29" s="1"/>
      <c r="T29" s="1"/>
    </row>
    <row r="30" spans="1:20" x14ac:dyDescent="0.25">
      <c r="A30" s="14">
        <f t="shared" si="2"/>
        <v>23</v>
      </c>
      <c r="B30" s="1" t="s">
        <v>57</v>
      </c>
      <c r="C30" s="1" t="s">
        <v>60</v>
      </c>
      <c r="D30" s="3" t="s">
        <v>44</v>
      </c>
      <c r="E30" s="15">
        <v>466.03100000000001</v>
      </c>
      <c r="F30" s="15">
        <v>467.178</v>
      </c>
      <c r="G30" s="15">
        <v>299.41300000000001</v>
      </c>
      <c r="H30" s="15">
        <v>483.18599999999998</v>
      </c>
      <c r="I30" s="15">
        <v>489.56200000000001</v>
      </c>
      <c r="J30" s="15">
        <v>411.46300000000002</v>
      </c>
      <c r="K30" s="15">
        <v>476.71</v>
      </c>
      <c r="L30" s="15">
        <v>51.640999999999998</v>
      </c>
      <c r="M30" s="15">
        <v>-165.95500000000001</v>
      </c>
      <c r="N30" s="15">
        <v>-272.3555130489749</v>
      </c>
      <c r="O30" s="15">
        <v>-423.89225467991309</v>
      </c>
      <c r="P30" s="15">
        <v>-537.13748105594277</v>
      </c>
      <c r="Q30" s="15">
        <v>-648.19182651882875</v>
      </c>
      <c r="R30" s="1"/>
      <c r="S30" s="1"/>
      <c r="T30" s="1"/>
    </row>
    <row r="31" spans="1:20" x14ac:dyDescent="0.25">
      <c r="A31" s="14">
        <f t="shared" si="2"/>
        <v>24</v>
      </c>
      <c r="B31" s="1" t="s">
        <v>9</v>
      </c>
      <c r="C31" s="1" t="s">
        <v>10</v>
      </c>
      <c r="D31" s="3" t="s">
        <v>44</v>
      </c>
      <c r="E31" s="15">
        <v>13471.208000000001</v>
      </c>
      <c r="F31" s="15">
        <v>13739.304</v>
      </c>
      <c r="G31" s="15">
        <v>14443.535</v>
      </c>
      <c r="H31" s="15">
        <v>14805.201999999999</v>
      </c>
      <c r="I31" s="15">
        <v>15117.601000000001</v>
      </c>
      <c r="J31" s="15">
        <v>16615.830000000002</v>
      </c>
      <c r="K31" s="15">
        <v>17898.241000000002</v>
      </c>
      <c r="L31" s="15">
        <v>18317.063999999998</v>
      </c>
      <c r="M31" s="15">
        <v>17682.28</v>
      </c>
      <c r="N31" s="15">
        <v>19398.318217337368</v>
      </c>
      <c r="O31" s="15">
        <v>21147.788559051605</v>
      </c>
      <c r="P31" s="15">
        <v>22669.544812229302</v>
      </c>
      <c r="Q31" s="15">
        <v>24314.553196806941</v>
      </c>
      <c r="R31" s="1"/>
      <c r="S31" s="1"/>
      <c r="T31" s="1"/>
    </row>
    <row r="32" spans="1:20" x14ac:dyDescent="0.25">
      <c r="A32" s="14">
        <f t="shared" si="2"/>
        <v>25</v>
      </c>
      <c r="B32" s="1" t="s">
        <v>11</v>
      </c>
      <c r="C32" s="1" t="s">
        <v>12</v>
      </c>
      <c r="D32" s="3" t="s">
        <v>44</v>
      </c>
      <c r="E32" s="15">
        <v>14642.179</v>
      </c>
      <c r="F32" s="15">
        <v>14732.869000000001</v>
      </c>
      <c r="G32" s="15">
        <v>15138.484</v>
      </c>
      <c r="H32" s="15">
        <v>15228.727000000001</v>
      </c>
      <c r="I32" s="15">
        <v>15034.107</v>
      </c>
      <c r="J32" s="15">
        <v>16790.371999999999</v>
      </c>
      <c r="K32" s="15">
        <v>18128.706999999999</v>
      </c>
      <c r="L32" s="15">
        <v>18572.345000000001</v>
      </c>
      <c r="M32" s="15">
        <v>17342.982</v>
      </c>
      <c r="N32" s="15">
        <v>19124.988297467738</v>
      </c>
      <c r="O32" s="15">
        <v>21565.524026574374</v>
      </c>
      <c r="P32" s="15">
        <v>23100.989337266466</v>
      </c>
      <c r="Q32" s="15">
        <v>24940.491004366235</v>
      </c>
      <c r="R32" s="1"/>
      <c r="S32" s="1"/>
      <c r="T32" s="1"/>
    </row>
    <row r="33" spans="1:20" x14ac:dyDescent="0.25">
      <c r="A33" s="11"/>
      <c r="B33" s="12" t="s">
        <v>64</v>
      </c>
      <c r="C33" s="12" t="s">
        <v>65</v>
      </c>
      <c r="D33" s="13"/>
      <c r="E33" s="13">
        <v>2012</v>
      </c>
      <c r="F33" s="13">
        <v>2013</v>
      </c>
      <c r="G33" s="13">
        <v>2014</v>
      </c>
      <c r="H33" s="13">
        <v>2015</v>
      </c>
      <c r="I33" s="13">
        <v>2016</v>
      </c>
      <c r="J33" s="13">
        <v>2017</v>
      </c>
      <c r="K33" s="13">
        <v>2018</v>
      </c>
      <c r="L33" s="13">
        <v>2019</v>
      </c>
      <c r="M33" s="13">
        <v>2020</v>
      </c>
      <c r="N33" s="13">
        <v>2021</v>
      </c>
      <c r="O33" s="13">
        <v>2022</v>
      </c>
      <c r="P33" s="13">
        <v>2023</v>
      </c>
      <c r="Q33" s="13">
        <v>2024</v>
      </c>
      <c r="R33" s="1"/>
      <c r="S33" s="1"/>
      <c r="T33" s="1"/>
    </row>
    <row r="34" spans="1:20" x14ac:dyDescent="0.25">
      <c r="A34" s="14">
        <f>A32+1</f>
        <v>26</v>
      </c>
      <c r="B34" s="1" t="s">
        <v>66</v>
      </c>
      <c r="C34" s="1" t="s">
        <v>67</v>
      </c>
      <c r="D34" s="3" t="s">
        <v>49</v>
      </c>
      <c r="E34" s="25">
        <v>3.5980635133534804</v>
      </c>
      <c r="F34" s="25">
        <v>1.6379277781976072</v>
      </c>
      <c r="G34" s="25">
        <v>1.9166845929467655</v>
      </c>
      <c r="H34" s="25">
        <v>3.2226766671215046E-3</v>
      </c>
      <c r="I34" s="25">
        <v>0.86144081721658949</v>
      </c>
      <c r="J34" s="25">
        <v>2.9696144260946511</v>
      </c>
      <c r="K34" s="25">
        <v>3.9049288511621967</v>
      </c>
      <c r="L34" s="25">
        <v>2.3127278871111656</v>
      </c>
      <c r="M34" s="25">
        <v>5.2610452632492866E-2</v>
      </c>
      <c r="N34" s="25">
        <v>3.1246606824461622</v>
      </c>
      <c r="O34" s="25">
        <v>3.3487799405275069</v>
      </c>
      <c r="P34" s="25">
        <v>2.6011426977291734</v>
      </c>
      <c r="Q34" s="25">
        <v>1.8848169328428526</v>
      </c>
      <c r="R34" s="1"/>
      <c r="S34" s="1"/>
      <c r="T34" s="1"/>
    </row>
    <row r="35" spans="1:20" x14ac:dyDescent="0.25">
      <c r="A35" s="14">
        <f>A34+1</f>
        <v>27</v>
      </c>
      <c r="B35" s="1" t="s">
        <v>68</v>
      </c>
      <c r="C35" s="1" t="s">
        <v>69</v>
      </c>
      <c r="D35" s="3" t="s">
        <v>49</v>
      </c>
      <c r="E35" s="25">
        <v>3.197313996590907</v>
      </c>
      <c r="F35" s="25">
        <v>8.4198383841908253E-2</v>
      </c>
      <c r="G35" s="25">
        <v>1.2894201712421562</v>
      </c>
      <c r="H35" s="25">
        <v>-0.530299206991387</v>
      </c>
      <c r="I35" s="25">
        <v>1.1670083759909318</v>
      </c>
      <c r="J35" s="25">
        <v>3.0201618198761935</v>
      </c>
      <c r="K35" s="25">
        <v>2.9581973293974784</v>
      </c>
      <c r="L35" s="25">
        <v>2.951456592333443</v>
      </c>
      <c r="M35" s="25">
        <v>0.81889940361541846</v>
      </c>
      <c r="N35" s="25">
        <v>2</v>
      </c>
      <c r="O35" s="25">
        <v>2.4</v>
      </c>
      <c r="P35" s="25">
        <v>2.2000000000000002</v>
      </c>
      <c r="Q35" s="25">
        <v>2</v>
      </c>
      <c r="R35" s="1"/>
      <c r="S35" s="1"/>
      <c r="T35" s="1"/>
    </row>
    <row r="36" spans="1:20" x14ac:dyDescent="0.25">
      <c r="A36" s="14">
        <f t="shared" ref="A36:A41" si="3">A35+1</f>
        <v>28</v>
      </c>
      <c r="B36" s="1" t="s">
        <v>70</v>
      </c>
      <c r="C36" s="1" t="s">
        <v>71</v>
      </c>
      <c r="D36" s="3" t="s">
        <v>49</v>
      </c>
      <c r="E36" s="25">
        <v>2.4703181181405967</v>
      </c>
      <c r="F36" s="25">
        <v>4.1369028759362152</v>
      </c>
      <c r="G36" s="25">
        <v>0.99441402532542611</v>
      </c>
      <c r="H36" s="25">
        <v>3.4323515352191976</v>
      </c>
      <c r="I36" s="25">
        <v>-0.37443942362841653</v>
      </c>
      <c r="J36" s="25">
        <v>3.8761094842936643</v>
      </c>
      <c r="K36" s="25">
        <v>5.6219172497105347</v>
      </c>
      <c r="L36" s="25">
        <v>7.1895610952860096</v>
      </c>
      <c r="M36" s="25">
        <v>-0.81537911474346458</v>
      </c>
      <c r="N36" s="25">
        <v>0.75412905828137866</v>
      </c>
      <c r="O36" s="25">
        <v>0.77225513776973287</v>
      </c>
      <c r="P36" s="25">
        <v>0.78973346495558872</v>
      </c>
      <c r="Q36" s="25">
        <v>0.79051383399210806</v>
      </c>
      <c r="R36" s="1"/>
      <c r="S36" s="1"/>
      <c r="T36" s="1"/>
    </row>
    <row r="37" spans="1:20" x14ac:dyDescent="0.25">
      <c r="A37" s="14">
        <f t="shared" si="3"/>
        <v>29</v>
      </c>
      <c r="B37" s="1" t="s">
        <v>72</v>
      </c>
      <c r="C37" s="1" t="s">
        <v>73</v>
      </c>
      <c r="D37" s="3" t="s">
        <v>49</v>
      </c>
      <c r="E37" s="25">
        <v>12.015380716354173</v>
      </c>
      <c r="F37" s="25">
        <v>1.8025070560650107</v>
      </c>
      <c r="G37" s="25">
        <v>6.1250607060588038</v>
      </c>
      <c r="H37" s="25">
        <v>-2.7961180417834726</v>
      </c>
      <c r="I37" s="25">
        <v>-7.0256921446194127</v>
      </c>
      <c r="J37" s="25">
        <v>0.816572903642097</v>
      </c>
      <c r="K37" s="25">
        <v>0.89737063051143195</v>
      </c>
      <c r="L37" s="25">
        <v>-4.9146017827746675</v>
      </c>
      <c r="M37" s="25">
        <v>-6.2132678108551715</v>
      </c>
      <c r="N37" s="25">
        <v>2.5436573310126303</v>
      </c>
      <c r="O37" s="25">
        <v>6.3175865425831637</v>
      </c>
      <c r="P37" s="25">
        <v>5</v>
      </c>
      <c r="Q37" s="25">
        <v>5</v>
      </c>
      <c r="R37" s="1"/>
      <c r="S37" s="1"/>
      <c r="T37" s="1"/>
    </row>
    <row r="38" spans="1:20" x14ac:dyDescent="0.25">
      <c r="A38" s="14">
        <f t="shared" si="3"/>
        <v>30</v>
      </c>
      <c r="B38" s="1" t="s">
        <v>74</v>
      </c>
      <c r="C38" s="1" t="s">
        <v>75</v>
      </c>
      <c r="D38" s="3" t="s">
        <v>49</v>
      </c>
      <c r="E38" s="25">
        <v>6.6387884291773531</v>
      </c>
      <c r="F38" s="25">
        <v>1.2320505821406869</v>
      </c>
      <c r="G38" s="25">
        <v>1.4564660880799494</v>
      </c>
      <c r="H38" s="25">
        <v>1.7827972569664894</v>
      </c>
      <c r="I38" s="25">
        <v>-0.6247294347046477</v>
      </c>
      <c r="J38" s="25">
        <v>1.8489530973016457</v>
      </c>
      <c r="K38" s="25">
        <v>3.7913973183610921</v>
      </c>
      <c r="L38" s="25">
        <v>2.6669393333936569</v>
      </c>
      <c r="M38" s="25">
        <v>1.3881205345450951</v>
      </c>
      <c r="N38" s="25">
        <v>4</v>
      </c>
      <c r="O38" s="25">
        <v>5</v>
      </c>
      <c r="P38" s="25">
        <v>5</v>
      </c>
      <c r="Q38" s="25">
        <v>5</v>
      </c>
      <c r="R38" s="1"/>
      <c r="S38" s="1"/>
      <c r="T38" s="1"/>
    </row>
    <row r="39" spans="1:20" x14ac:dyDescent="0.25">
      <c r="A39" s="14">
        <f t="shared" si="3"/>
        <v>31</v>
      </c>
      <c r="B39" s="1" t="s">
        <v>76</v>
      </c>
      <c r="C39" s="1" t="s">
        <v>77</v>
      </c>
      <c r="D39" s="3" t="s">
        <v>61</v>
      </c>
      <c r="E39" s="23" t="s">
        <v>61</v>
      </c>
      <c r="F39" s="23" t="s">
        <v>61</v>
      </c>
      <c r="G39" s="23" t="s">
        <v>61</v>
      </c>
      <c r="H39" s="23" t="s">
        <v>61</v>
      </c>
      <c r="I39" s="23" t="s">
        <v>61</v>
      </c>
      <c r="J39" s="23" t="s">
        <v>61</v>
      </c>
      <c r="K39" s="23" t="s">
        <v>61</v>
      </c>
      <c r="L39" s="23" t="s">
        <v>61</v>
      </c>
      <c r="M39" s="23" t="s">
        <v>61</v>
      </c>
      <c r="N39" s="23" t="s">
        <v>61</v>
      </c>
      <c r="O39" s="23" t="s">
        <v>61</v>
      </c>
      <c r="P39" s="23" t="s">
        <v>61</v>
      </c>
      <c r="Q39" s="23" t="s">
        <v>61</v>
      </c>
      <c r="R39" s="1"/>
      <c r="S39" s="1"/>
      <c r="T39" s="1"/>
    </row>
    <row r="40" spans="1:20" x14ac:dyDescent="0.25">
      <c r="A40" s="14">
        <f t="shared" si="3"/>
        <v>32</v>
      </c>
      <c r="B40" s="1" t="s">
        <v>78</v>
      </c>
      <c r="C40" s="1" t="s">
        <v>79</v>
      </c>
      <c r="D40" s="3" t="s">
        <v>49</v>
      </c>
      <c r="E40" s="25">
        <v>4.1295772860541859</v>
      </c>
      <c r="F40" s="25">
        <v>1.3221079204571424</v>
      </c>
      <c r="G40" s="25">
        <v>-1.0451674561645916</v>
      </c>
      <c r="H40" s="25">
        <v>-0.44864363190866641</v>
      </c>
      <c r="I40" s="25">
        <v>-1.7766052051456711</v>
      </c>
      <c r="J40" s="25">
        <v>3.3326314184861587</v>
      </c>
      <c r="K40" s="25">
        <v>3.2603584677167277</v>
      </c>
      <c r="L40" s="25">
        <v>0.22317941096838467</v>
      </c>
      <c r="M40" s="25">
        <v>-0.76014297205628623</v>
      </c>
      <c r="N40" s="25">
        <v>3</v>
      </c>
      <c r="O40" s="25">
        <v>3</v>
      </c>
      <c r="P40" s="25">
        <v>2.9738880119847626</v>
      </c>
      <c r="Q40" s="25">
        <v>3.0321503624232418</v>
      </c>
      <c r="R40" s="1"/>
      <c r="S40" s="1"/>
      <c r="T40" s="1"/>
    </row>
    <row r="41" spans="1:20" x14ac:dyDescent="0.25">
      <c r="A41" s="14">
        <f t="shared" si="3"/>
        <v>33</v>
      </c>
      <c r="B41" s="1" t="s">
        <v>80</v>
      </c>
      <c r="C41" s="1" t="s">
        <v>81</v>
      </c>
      <c r="D41" s="3" t="s">
        <v>49</v>
      </c>
      <c r="E41" s="25">
        <v>7.1246500839605318</v>
      </c>
      <c r="F41" s="25">
        <v>0.7476715374083085</v>
      </c>
      <c r="G41" s="25">
        <v>-0.17044637640340454</v>
      </c>
      <c r="H41" s="25">
        <v>-1.036537079934817</v>
      </c>
      <c r="I41" s="25">
        <v>-4.6757499027520737</v>
      </c>
      <c r="J41" s="25">
        <v>2.8760062270353615</v>
      </c>
      <c r="K41" s="25">
        <v>1.4379264677378814</v>
      </c>
      <c r="L41" s="25">
        <v>-0.49499685927756332</v>
      </c>
      <c r="M41" s="25">
        <v>-3.4682337995256773</v>
      </c>
      <c r="N41" s="25">
        <v>1.5</v>
      </c>
      <c r="O41" s="25">
        <v>3</v>
      </c>
      <c r="P41" s="25">
        <v>3</v>
      </c>
      <c r="Q41" s="25">
        <v>4</v>
      </c>
      <c r="R41" s="1"/>
      <c r="S41" s="1"/>
      <c r="T41" s="1"/>
    </row>
    <row r="42" spans="1:20" x14ac:dyDescent="0.25">
      <c r="A42" s="11"/>
      <c r="B42" s="12" t="s">
        <v>82</v>
      </c>
      <c r="C42" s="12" t="s">
        <v>83</v>
      </c>
      <c r="D42" s="13"/>
      <c r="E42" s="13">
        <v>2012</v>
      </c>
      <c r="F42" s="13">
        <v>2013</v>
      </c>
      <c r="G42" s="13">
        <v>2014</v>
      </c>
      <c r="H42" s="13">
        <v>2015</v>
      </c>
      <c r="I42" s="13">
        <v>2016</v>
      </c>
      <c r="J42" s="13">
        <v>2017</v>
      </c>
      <c r="K42" s="13">
        <v>2018</v>
      </c>
      <c r="L42" s="13">
        <v>2019</v>
      </c>
      <c r="M42" s="13">
        <v>2020</v>
      </c>
      <c r="N42" s="13">
        <v>2021</v>
      </c>
      <c r="O42" s="13">
        <v>2022</v>
      </c>
      <c r="P42" s="13">
        <v>2023</v>
      </c>
      <c r="Q42" s="13">
        <v>2024</v>
      </c>
      <c r="R42" s="1"/>
      <c r="S42" s="1"/>
      <c r="T42" s="1"/>
    </row>
    <row r="43" spans="1:20" x14ac:dyDescent="0.25">
      <c r="A43" s="14">
        <f>A41+1</f>
        <v>34</v>
      </c>
      <c r="B43" s="1" t="s">
        <v>3</v>
      </c>
      <c r="C43" s="1" t="s">
        <v>4</v>
      </c>
      <c r="D43" s="3" t="s">
        <v>49</v>
      </c>
      <c r="E43" s="16">
        <v>2.5239558987130626</v>
      </c>
      <c r="F43" s="16">
        <v>3.2866136507138139</v>
      </c>
      <c r="G43" s="16">
        <v>0.38056686850713578</v>
      </c>
      <c r="H43" s="16">
        <v>1.3523245209588395</v>
      </c>
      <c r="I43" s="16">
        <v>1.9918546074837065</v>
      </c>
      <c r="J43" s="16">
        <v>1.8218329060624421</v>
      </c>
      <c r="K43" s="16">
        <v>1.5913191459202007</v>
      </c>
      <c r="L43" s="16">
        <v>1.2914042600336546</v>
      </c>
      <c r="M43" s="16">
        <v>-5.9402434509404731</v>
      </c>
      <c r="N43" s="16">
        <v>3.485789911825468</v>
      </c>
      <c r="O43" s="16">
        <v>5.9088289153135172</v>
      </c>
      <c r="P43" s="16">
        <v>2.3936770131378768</v>
      </c>
      <c r="Q43" s="16">
        <v>2.1053474461409896</v>
      </c>
      <c r="R43" s="1"/>
      <c r="S43" s="1"/>
      <c r="T43" s="1"/>
    </row>
    <row r="44" spans="1:20" x14ac:dyDescent="0.25">
      <c r="A44" s="14">
        <f t="shared" ref="A44:A49" si="4">A43+1</f>
        <v>35</v>
      </c>
      <c r="B44" s="1" t="s">
        <v>54</v>
      </c>
      <c r="C44" s="1" t="s">
        <v>5</v>
      </c>
      <c r="D44" s="3" t="s">
        <v>49</v>
      </c>
      <c r="E44" s="16">
        <v>0.13358631128806239</v>
      </c>
      <c r="F44" s="16">
        <v>0.24849503668966236</v>
      </c>
      <c r="G44" s="16">
        <v>0.62016798529316375</v>
      </c>
      <c r="H44" s="16">
        <v>0.50166692977992322</v>
      </c>
      <c r="I44" s="16">
        <v>0.45005718239970344</v>
      </c>
      <c r="J44" s="16">
        <v>0.61735571100963105</v>
      </c>
      <c r="K44" s="16">
        <v>0.28832435064235107</v>
      </c>
      <c r="L44" s="16">
        <v>0.46812913790802368</v>
      </c>
      <c r="M44" s="16">
        <v>0.46442466221112355</v>
      </c>
      <c r="N44" s="16">
        <v>0.66925583964191149</v>
      </c>
      <c r="O44" s="16">
        <v>0.30705993984646995</v>
      </c>
      <c r="P44" s="16">
        <v>0.23925464890466919</v>
      </c>
      <c r="Q44" s="16">
        <v>0.21623428800394356</v>
      </c>
      <c r="R44" s="1"/>
      <c r="S44" s="1"/>
      <c r="T44" s="1"/>
    </row>
    <row r="45" spans="1:20" x14ac:dyDescent="0.25">
      <c r="A45" s="14">
        <f t="shared" si="4"/>
        <v>36</v>
      </c>
      <c r="B45" s="1" t="s">
        <v>55</v>
      </c>
      <c r="C45" s="1" t="s">
        <v>6</v>
      </c>
      <c r="D45" s="3" t="s">
        <v>49</v>
      </c>
      <c r="E45" s="16">
        <v>-0.41339078826010517</v>
      </c>
      <c r="F45" s="16">
        <v>-1.6944009816664456</v>
      </c>
      <c r="G45" s="16">
        <v>-1.715185322133159</v>
      </c>
      <c r="H45" s="16">
        <v>1.3935615959434269</v>
      </c>
      <c r="I45" s="16">
        <v>-0.24414435655989336</v>
      </c>
      <c r="J45" s="16">
        <v>2.2840482953794163</v>
      </c>
      <c r="K45" s="16">
        <v>3.6699261662860936</v>
      </c>
      <c r="L45" s="16">
        <v>0.92725280158379408</v>
      </c>
      <c r="M45" s="16">
        <v>1.354559833654372</v>
      </c>
      <c r="N45" s="16">
        <v>1.2767015877324173</v>
      </c>
      <c r="O45" s="16">
        <v>1.6962441591380824</v>
      </c>
      <c r="P45" s="16">
        <v>1.1047600274232838</v>
      </c>
      <c r="Q45" s="16">
        <v>1.1712843095732346</v>
      </c>
      <c r="R45" s="1"/>
      <c r="S45" s="1"/>
      <c r="T45" s="1"/>
    </row>
    <row r="46" spans="1:20" x14ac:dyDescent="0.25">
      <c r="A46" s="14">
        <f t="shared" si="4"/>
        <v>37</v>
      </c>
      <c r="B46" s="1" t="s">
        <v>56</v>
      </c>
      <c r="C46" s="1" t="s">
        <v>7</v>
      </c>
      <c r="D46" s="3" t="s">
        <v>49</v>
      </c>
      <c r="E46" s="16">
        <v>3.6553810992123728</v>
      </c>
      <c r="F46" s="16">
        <v>-1.5202963741321891</v>
      </c>
      <c r="G46" s="16">
        <v>0.1330817707078967</v>
      </c>
      <c r="H46" s="16">
        <v>-0.46443160421622631</v>
      </c>
      <c r="I46" s="16">
        <v>-1.8025128498047684</v>
      </c>
      <c r="J46" s="16">
        <v>2.2391384175965592</v>
      </c>
      <c r="K46" s="16">
        <v>2.4883479244283002</v>
      </c>
      <c r="L46" s="16">
        <v>0.47356871095375203</v>
      </c>
      <c r="M46" s="16">
        <v>5.1213594514558883E-2</v>
      </c>
      <c r="N46" s="16">
        <v>0.97807576229303328</v>
      </c>
      <c r="O46" s="16">
        <v>2.0128428070568738</v>
      </c>
      <c r="P46" s="16">
        <v>1.1047600274232896</v>
      </c>
      <c r="Q46" s="16">
        <v>1.1158378243276024</v>
      </c>
      <c r="R46" s="1"/>
      <c r="S46" s="1"/>
      <c r="T46" s="1"/>
    </row>
    <row r="47" spans="1:20" x14ac:dyDescent="0.25">
      <c r="A47" s="14">
        <f t="shared" si="4"/>
        <v>38</v>
      </c>
      <c r="B47" s="1" t="s">
        <v>57</v>
      </c>
      <c r="C47" s="1" t="s">
        <v>60</v>
      </c>
      <c r="D47" s="3" t="s">
        <v>49</v>
      </c>
      <c r="E47" s="16">
        <v>-4.0687718874724794</v>
      </c>
      <c r="F47" s="16">
        <v>-0.1741046075342558</v>
      </c>
      <c r="G47" s="16">
        <v>-1.8482670928410556</v>
      </c>
      <c r="H47" s="16">
        <v>1.8579932001596531</v>
      </c>
      <c r="I47" s="16">
        <v>1.5583684932448718</v>
      </c>
      <c r="J47" s="16">
        <v>4.4909877782855941E-2</v>
      </c>
      <c r="K47" s="16">
        <v>1.1815782418577994</v>
      </c>
      <c r="L47" s="16">
        <v>0.45368409063004256</v>
      </c>
      <c r="M47" s="16">
        <v>1.3033462391398134</v>
      </c>
      <c r="N47" s="16">
        <v>0.29862582543938432</v>
      </c>
      <c r="O47" s="16">
        <v>-0.31659864791878972</v>
      </c>
      <c r="P47" s="16">
        <v>0</v>
      </c>
      <c r="Q47" s="16">
        <v>5.5446485245628424E-2</v>
      </c>
      <c r="R47" s="1"/>
      <c r="S47" s="1"/>
      <c r="T47" s="1"/>
    </row>
    <row r="48" spans="1:20" x14ac:dyDescent="0.25">
      <c r="A48" s="14">
        <f t="shared" si="4"/>
        <v>39</v>
      </c>
      <c r="B48" s="1" t="s">
        <v>9</v>
      </c>
      <c r="C48" s="1" t="s">
        <v>10</v>
      </c>
      <c r="D48" s="3" t="s">
        <v>49</v>
      </c>
      <c r="E48" s="16">
        <v>5.324474996255411</v>
      </c>
      <c r="F48" s="16">
        <v>0.38820698878552107</v>
      </c>
      <c r="G48" s="16">
        <v>3.6125325508475061</v>
      </c>
      <c r="H48" s="16">
        <v>1.8059408151000234</v>
      </c>
      <c r="I48" s="16">
        <v>2.3852444368949537</v>
      </c>
      <c r="J48" s="16">
        <v>3.8966040345153861</v>
      </c>
      <c r="K48" s="16">
        <v>2.7221983402822039</v>
      </c>
      <c r="L48" s="16">
        <v>1.3356355058003107</v>
      </c>
      <c r="M48" s="16">
        <v>-1.7253330471479063</v>
      </c>
      <c r="N48" s="16">
        <v>4.1582126123166159</v>
      </c>
      <c r="O48" s="16">
        <v>3.8345026633919939</v>
      </c>
      <c r="P48" s="16">
        <v>2.7131479969609078</v>
      </c>
      <c r="Q48" s="16">
        <v>2.729864244047485</v>
      </c>
      <c r="R48" s="1"/>
      <c r="S48" s="1"/>
      <c r="T48" s="1"/>
    </row>
    <row r="49" spans="1:20" x14ac:dyDescent="0.25">
      <c r="A49" s="14">
        <f t="shared" si="4"/>
        <v>40</v>
      </c>
      <c r="B49" s="1" t="s">
        <v>11</v>
      </c>
      <c r="C49" s="1" t="s">
        <v>12</v>
      </c>
      <c r="D49" s="3" t="s">
        <v>49</v>
      </c>
      <c r="E49" s="16">
        <v>-3.316927748577617</v>
      </c>
      <c r="F49" s="16">
        <v>8.1269836042838758E-2</v>
      </c>
      <c r="G49" s="16">
        <v>-1.8244525052419724</v>
      </c>
      <c r="H49" s="16">
        <v>-1.0466332117592037</v>
      </c>
      <c r="I49" s="16">
        <v>-2.2100919107984667</v>
      </c>
      <c r="J49" s="16">
        <v>-5.3691206568773557</v>
      </c>
      <c r="K49" s="16">
        <v>-4.2474454028035922</v>
      </c>
      <c r="L49" s="16">
        <v>-1.9953198194935551</v>
      </c>
      <c r="M49" s="16">
        <v>2.2229080865325761</v>
      </c>
      <c r="N49" s="16">
        <v>-5.9092617283505682</v>
      </c>
      <c r="O49" s="16">
        <v>-6.7876195537824993</v>
      </c>
      <c r="P49" s="16">
        <v>-2.9882931149286143</v>
      </c>
      <c r="Q49" s="16">
        <v>-2.8614741423472987</v>
      </c>
      <c r="R49" s="1"/>
      <c r="S49" s="1"/>
      <c r="T49" s="1"/>
    </row>
    <row r="50" spans="1:20" x14ac:dyDescent="0.25">
      <c r="A50" s="11"/>
      <c r="B50" s="12" t="s">
        <v>84</v>
      </c>
      <c r="C50" s="12" t="s">
        <v>85</v>
      </c>
      <c r="D50" s="13"/>
      <c r="E50" s="13">
        <v>2012</v>
      </c>
      <c r="F50" s="13">
        <v>2013</v>
      </c>
      <c r="G50" s="13">
        <v>2014</v>
      </c>
      <c r="H50" s="13">
        <v>2015</v>
      </c>
      <c r="I50" s="13">
        <v>2016</v>
      </c>
      <c r="J50" s="13">
        <v>2017</v>
      </c>
      <c r="K50" s="13">
        <v>2018</v>
      </c>
      <c r="L50" s="13">
        <v>2019</v>
      </c>
      <c r="M50" s="13">
        <v>2020</v>
      </c>
      <c r="N50" s="13">
        <v>2021</v>
      </c>
      <c r="O50" s="13">
        <v>2022</v>
      </c>
      <c r="P50" s="13">
        <v>2023</v>
      </c>
      <c r="Q50" s="13">
        <v>2024</v>
      </c>
      <c r="R50" s="1"/>
      <c r="S50" s="1"/>
      <c r="T50" s="1"/>
    </row>
    <row r="51" spans="1:20" x14ac:dyDescent="0.25">
      <c r="A51" s="14">
        <f>A49+1</f>
        <v>41</v>
      </c>
      <c r="B51" s="1" t="s">
        <v>86</v>
      </c>
      <c r="C51" s="1" t="s">
        <v>87</v>
      </c>
      <c r="D51" s="3" t="s">
        <v>49</v>
      </c>
      <c r="E51" s="16">
        <v>2.2675736961451207</v>
      </c>
      <c r="F51" s="16">
        <v>-5.5432372505535454E-2</v>
      </c>
      <c r="G51" s="16">
        <v>0.61009428729894921</v>
      </c>
      <c r="H51" s="16">
        <v>0.16538037486218116</v>
      </c>
      <c r="I51" s="16">
        <v>0.1651073197578512</v>
      </c>
      <c r="J51" s="16">
        <v>2.9120879120879266</v>
      </c>
      <c r="K51" s="16">
        <v>2.5627335824879793</v>
      </c>
      <c r="L51" s="16">
        <v>2.8110359187922995</v>
      </c>
      <c r="M51" s="16">
        <v>0.20253164556962133</v>
      </c>
      <c r="N51" s="16">
        <v>2</v>
      </c>
      <c r="O51" s="16">
        <v>2.4</v>
      </c>
      <c r="P51" s="16">
        <v>2.2000000000000002</v>
      </c>
      <c r="Q51" s="16">
        <v>2</v>
      </c>
      <c r="R51" s="1"/>
      <c r="S51" s="1"/>
      <c r="T51" s="1"/>
    </row>
    <row r="52" spans="1:20" x14ac:dyDescent="0.25">
      <c r="A52" s="11"/>
      <c r="B52" s="12" t="s">
        <v>88</v>
      </c>
      <c r="C52" s="12" t="s">
        <v>89</v>
      </c>
      <c r="D52" s="13"/>
      <c r="E52" s="13">
        <v>2012</v>
      </c>
      <c r="F52" s="13">
        <v>2013</v>
      </c>
      <c r="G52" s="13">
        <v>2014</v>
      </c>
      <c r="H52" s="13">
        <v>2015</v>
      </c>
      <c r="I52" s="13">
        <v>2016</v>
      </c>
      <c r="J52" s="13">
        <v>2017</v>
      </c>
      <c r="K52" s="13">
        <v>2018</v>
      </c>
      <c r="L52" s="13">
        <v>2019</v>
      </c>
      <c r="M52" s="13">
        <v>2020</v>
      </c>
      <c r="N52" s="13">
        <v>2021</v>
      </c>
      <c r="O52" s="13">
        <v>2022</v>
      </c>
      <c r="P52" s="13">
        <v>2023</v>
      </c>
      <c r="Q52" s="13">
        <v>2024</v>
      </c>
      <c r="R52" s="45"/>
      <c r="S52" s="45"/>
      <c r="T52" s="1"/>
    </row>
    <row r="53" spans="1:20" x14ac:dyDescent="0.25">
      <c r="A53" s="14">
        <f>A51+1</f>
        <v>42</v>
      </c>
      <c r="B53" s="1" t="s">
        <v>90</v>
      </c>
      <c r="C53" s="1" t="s">
        <v>14</v>
      </c>
      <c r="D53" s="3" t="s">
        <v>44</v>
      </c>
      <c r="E53" s="46">
        <v>11171.252</v>
      </c>
      <c r="F53" s="46">
        <v>11214.107</v>
      </c>
      <c r="G53" s="46">
        <v>11066.147000000001</v>
      </c>
      <c r="H53" s="46">
        <v>10889.323</v>
      </c>
      <c r="I53" s="46">
        <v>10844.087</v>
      </c>
      <c r="J53" s="46">
        <v>11405.619000000001</v>
      </c>
      <c r="K53" s="46">
        <v>11763.152</v>
      </c>
      <c r="L53" s="46">
        <v>11693.368</v>
      </c>
      <c r="M53" s="46">
        <v>10558.382</v>
      </c>
      <c r="N53" s="46">
        <v>11457.96465296824</v>
      </c>
      <c r="O53" s="46">
        <v>12770.373096028847</v>
      </c>
      <c r="P53" s="46">
        <v>13659.318845864595</v>
      </c>
      <c r="Q53" s="46">
        <v>14410.814624411601</v>
      </c>
      <c r="R53" s="45"/>
      <c r="S53" s="45"/>
      <c r="T53" s="1"/>
    </row>
    <row r="54" spans="1:20" x14ac:dyDescent="0.25">
      <c r="A54" s="14">
        <f>A53+1</f>
        <v>43</v>
      </c>
      <c r="B54" s="1" t="s">
        <v>13</v>
      </c>
      <c r="C54" s="1" t="s">
        <v>91</v>
      </c>
      <c r="D54" s="3" t="s">
        <v>44</v>
      </c>
      <c r="E54" s="15">
        <v>8734.2389999999996</v>
      </c>
      <c r="F54" s="15">
        <v>9402.9480000000003</v>
      </c>
      <c r="G54" s="15">
        <v>10084.522999999999</v>
      </c>
      <c r="H54" s="15">
        <v>10883.348</v>
      </c>
      <c r="I54" s="15">
        <v>11598.766</v>
      </c>
      <c r="J54" s="15">
        <v>12515.367</v>
      </c>
      <c r="K54" s="15">
        <v>13899.488000000001</v>
      </c>
      <c r="L54" s="15">
        <v>15103.222</v>
      </c>
      <c r="M54" s="15">
        <v>15330.071</v>
      </c>
      <c r="N54" s="15">
        <v>16285.52891941599</v>
      </c>
      <c r="O54" s="15">
        <v>17403.648175332575</v>
      </c>
      <c r="P54" s="15">
        <v>18415.931371450792</v>
      </c>
      <c r="Q54" s="15">
        <v>19391.975734137679</v>
      </c>
      <c r="R54" s="45"/>
      <c r="S54" s="45"/>
      <c r="T54" s="1"/>
    </row>
    <row r="55" spans="1:20" x14ac:dyDescent="0.25">
      <c r="A55" s="14">
        <f>A54+1</f>
        <v>44</v>
      </c>
      <c r="B55" s="1" t="s">
        <v>92</v>
      </c>
      <c r="C55" s="1" t="s">
        <v>93</v>
      </c>
      <c r="D55" s="3" t="s">
        <v>44</v>
      </c>
      <c r="E55" s="15">
        <v>7242.2460000000001</v>
      </c>
      <c r="F55" s="15">
        <v>7784.1620000000003</v>
      </c>
      <c r="G55" s="15">
        <v>8392.49</v>
      </c>
      <c r="H55" s="15">
        <v>9065.7909999999993</v>
      </c>
      <c r="I55" s="15">
        <v>9621.9169999999995</v>
      </c>
      <c r="J55" s="15">
        <v>10383.044</v>
      </c>
      <c r="K55" s="15">
        <v>11454.305</v>
      </c>
      <c r="L55" s="15">
        <v>12395.624</v>
      </c>
      <c r="M55" s="15">
        <v>12632.763000000001</v>
      </c>
      <c r="N55" s="15">
        <v>13420.10921988739</v>
      </c>
      <c r="O55" s="15">
        <v>14341.496705028885</v>
      </c>
      <c r="P55" s="15">
        <v>15175.669860876887</v>
      </c>
      <c r="Q55" s="15">
        <v>15979.980363503359</v>
      </c>
      <c r="R55" s="45"/>
      <c r="S55" s="45"/>
      <c r="T55" s="1"/>
    </row>
    <row r="56" spans="1:20" x14ac:dyDescent="0.25">
      <c r="A56" s="14">
        <f>A55+1</f>
        <v>45</v>
      </c>
      <c r="B56" s="1" t="s">
        <v>94</v>
      </c>
      <c r="C56" s="1" t="s">
        <v>95</v>
      </c>
      <c r="D56" s="3" t="s">
        <v>44</v>
      </c>
      <c r="E56" s="15">
        <v>1491.9929999999999</v>
      </c>
      <c r="F56" s="15">
        <v>1618.7860000000001</v>
      </c>
      <c r="G56" s="15">
        <v>1692.0329999999999</v>
      </c>
      <c r="H56" s="15">
        <v>1817.557</v>
      </c>
      <c r="I56" s="15">
        <v>1976.8489999999999</v>
      </c>
      <c r="J56" s="15">
        <v>2132.3229999999999</v>
      </c>
      <c r="K56" s="15">
        <v>2445.183</v>
      </c>
      <c r="L56" s="15">
        <v>2707.598</v>
      </c>
      <c r="M56" s="15">
        <v>2697.308</v>
      </c>
      <c r="N56" s="15">
        <v>2865.4196995285997</v>
      </c>
      <c r="O56" s="15">
        <v>3062.1514703036896</v>
      </c>
      <c r="P56" s="15">
        <v>3240.2615105739033</v>
      </c>
      <c r="Q56" s="15">
        <v>3411.9953706343194</v>
      </c>
      <c r="R56" s="45"/>
      <c r="S56" s="45"/>
      <c r="T56" s="1"/>
    </row>
    <row r="57" spans="1:20" x14ac:dyDescent="0.25">
      <c r="A57" s="14">
        <f>A56+1</f>
        <v>46</v>
      </c>
      <c r="B57" s="1" t="s">
        <v>16</v>
      </c>
      <c r="C57" s="1" t="s">
        <v>15</v>
      </c>
      <c r="D57" s="3" t="s">
        <v>44</v>
      </c>
      <c r="E57" s="15">
        <v>2790.3470000000002</v>
      </c>
      <c r="F57" s="15">
        <v>2982.7910000000002</v>
      </c>
      <c r="G57" s="15">
        <v>3184.51</v>
      </c>
      <c r="H57" s="15">
        <v>3362.6469999999999</v>
      </c>
      <c r="I57" s="15">
        <v>3609.9810000000002</v>
      </c>
      <c r="J57" s="15">
        <v>3811.2950000000001</v>
      </c>
      <c r="K57" s="15">
        <v>4217.4219999999996</v>
      </c>
      <c r="L57" s="15">
        <v>4333.0050000000001</v>
      </c>
      <c r="M57" s="15">
        <v>4221.7030000000004</v>
      </c>
      <c r="N57" s="15">
        <v>4436.1000000000004</v>
      </c>
      <c r="O57" s="15">
        <v>4714.5</v>
      </c>
      <c r="P57" s="15">
        <v>4950.2250000000004</v>
      </c>
      <c r="Q57" s="15">
        <v>5183</v>
      </c>
      <c r="R57" s="45"/>
      <c r="S57" s="45"/>
      <c r="T57" s="1"/>
    </row>
    <row r="58" spans="1:20" x14ac:dyDescent="0.25">
      <c r="A58" s="14">
        <f>A57+1</f>
        <v>47</v>
      </c>
      <c r="B58" s="1" t="s">
        <v>17</v>
      </c>
      <c r="C58" s="1" t="s">
        <v>18</v>
      </c>
      <c r="D58" s="3" t="s">
        <v>44</v>
      </c>
      <c r="E58" s="15">
        <v>650.83799999999997</v>
      </c>
      <c r="F58" s="15">
        <v>676.14499999999998</v>
      </c>
      <c r="G58" s="15">
        <v>721.27099999999996</v>
      </c>
      <c r="H58" s="15">
        <v>574.44000000000005</v>
      </c>
      <c r="I58" s="15">
        <v>692.54600000000005</v>
      </c>
      <c r="J58" s="15">
        <v>770.01599999999996</v>
      </c>
      <c r="K58" s="15">
        <v>737.52300000000002</v>
      </c>
      <c r="L58" s="15">
        <v>708.65700000000004</v>
      </c>
      <c r="M58" s="15">
        <v>776.15200000000004</v>
      </c>
      <c r="N58" s="15">
        <v>815.56847727090224</v>
      </c>
      <c r="O58" s="15">
        <v>866.75178334430427</v>
      </c>
      <c r="P58" s="15">
        <v>910.08937251151963</v>
      </c>
      <c r="Q58" s="15">
        <v>952.88460983636219</v>
      </c>
      <c r="R58" s="45"/>
      <c r="S58" s="45"/>
      <c r="T58" s="1"/>
    </row>
    <row r="59" spans="1:20" x14ac:dyDescent="0.25">
      <c r="A59" s="11"/>
      <c r="B59" s="12" t="s">
        <v>96</v>
      </c>
      <c r="C59" s="12" t="s">
        <v>97</v>
      </c>
      <c r="D59" s="13"/>
      <c r="E59" s="13">
        <v>2012</v>
      </c>
      <c r="F59" s="13">
        <v>2013</v>
      </c>
      <c r="G59" s="13">
        <v>2014</v>
      </c>
      <c r="H59" s="13">
        <v>2015</v>
      </c>
      <c r="I59" s="13">
        <v>2016</v>
      </c>
      <c r="J59" s="13">
        <v>2017</v>
      </c>
      <c r="K59" s="13">
        <v>2018</v>
      </c>
      <c r="L59" s="13">
        <v>2019</v>
      </c>
      <c r="M59" s="13">
        <v>2020</v>
      </c>
      <c r="N59" s="13">
        <v>2021</v>
      </c>
      <c r="O59" s="13">
        <v>2022</v>
      </c>
      <c r="P59" s="13">
        <v>2023</v>
      </c>
      <c r="Q59" s="13">
        <v>2024</v>
      </c>
      <c r="R59" s="45"/>
      <c r="S59" s="45"/>
      <c r="T59" s="1"/>
    </row>
    <row r="60" spans="1:20" ht="31.5" customHeight="1" x14ac:dyDescent="0.25">
      <c r="A60" s="21">
        <f>A58+1</f>
        <v>48</v>
      </c>
      <c r="B60" s="35" t="s">
        <v>139</v>
      </c>
      <c r="C60" s="22" t="s">
        <v>99</v>
      </c>
      <c r="D60" s="23" t="s">
        <v>100</v>
      </c>
      <c r="E60" s="36">
        <v>2044.8130000000001</v>
      </c>
      <c r="F60" s="36">
        <v>2023.825</v>
      </c>
      <c r="G60" s="36">
        <v>2001.4680000000001</v>
      </c>
      <c r="H60" s="36">
        <v>1986.096</v>
      </c>
      <c r="I60" s="36">
        <v>1968.9570000000001</v>
      </c>
      <c r="J60" s="36">
        <v>1950.116</v>
      </c>
      <c r="K60" s="36">
        <v>1934.3789999999999</v>
      </c>
      <c r="L60" s="36">
        <v>1919.9680000000001</v>
      </c>
      <c r="M60" s="36">
        <v>1907.675</v>
      </c>
      <c r="N60" s="36">
        <v>1893.7</v>
      </c>
      <c r="O60" s="36">
        <v>1890.4360000000001</v>
      </c>
      <c r="P60" s="36">
        <v>1879.921</v>
      </c>
      <c r="Q60" s="36">
        <v>1869.258</v>
      </c>
      <c r="R60" s="45"/>
      <c r="S60" s="45"/>
      <c r="T60" s="1"/>
    </row>
    <row r="61" spans="1:20" x14ac:dyDescent="0.25">
      <c r="A61" s="21">
        <f>A60+1</f>
        <v>49</v>
      </c>
      <c r="B61" s="22" t="s">
        <v>101</v>
      </c>
      <c r="C61" s="22" t="s">
        <v>102</v>
      </c>
      <c r="D61" s="23" t="s">
        <v>49</v>
      </c>
      <c r="E61" s="37"/>
      <c r="F61" s="37">
        <v>-1.0264019252616379</v>
      </c>
      <c r="G61" s="37">
        <v>-1.1046903758971212</v>
      </c>
      <c r="H61" s="37">
        <v>-0.76803626138415382</v>
      </c>
      <c r="I61" s="37">
        <v>-0.86294922299828158</v>
      </c>
      <c r="J61" s="37">
        <v>-0.95690256313368138</v>
      </c>
      <c r="K61" s="37">
        <v>-0.80697763620214857</v>
      </c>
      <c r="L61" s="37">
        <v>-0.74499361293727873</v>
      </c>
      <c r="M61" s="37">
        <v>-0.64027108785147391</v>
      </c>
      <c r="N61" s="37">
        <v>-0.73256713014532693</v>
      </c>
      <c r="O61" s="37">
        <v>-0.17236098642867148</v>
      </c>
      <c r="P61" s="37">
        <v>-0.55622089295803789</v>
      </c>
      <c r="Q61" s="37">
        <v>-0.56720468572881089</v>
      </c>
      <c r="R61" s="45"/>
      <c r="S61" s="45"/>
      <c r="T61" s="1"/>
    </row>
    <row r="62" spans="1:20" x14ac:dyDescent="0.25">
      <c r="A62" s="21">
        <f t="shared" ref="A62:A68" si="5">A61+1</f>
        <v>50</v>
      </c>
      <c r="B62" s="22" t="s">
        <v>103</v>
      </c>
      <c r="C62" s="22" t="s">
        <v>104</v>
      </c>
      <c r="D62" s="23" t="s">
        <v>100</v>
      </c>
      <c r="E62" s="36">
        <v>1560</v>
      </c>
      <c r="F62" s="36">
        <v>1536.1</v>
      </c>
      <c r="G62" s="36">
        <v>1495.75</v>
      </c>
      <c r="H62" s="36">
        <v>1472.6499999999999</v>
      </c>
      <c r="I62" s="36">
        <v>1450.3000000000002</v>
      </c>
      <c r="J62" s="36">
        <v>1423.375</v>
      </c>
      <c r="K62" s="36">
        <v>1410.875</v>
      </c>
      <c r="L62" s="36">
        <v>1399.5500000000002</v>
      </c>
      <c r="M62" s="36">
        <v>1390.1</v>
      </c>
      <c r="N62" s="36">
        <v>1386.1884</v>
      </c>
      <c r="O62" s="36">
        <v>1378.1278440000001</v>
      </c>
      <c r="P62" s="36">
        <v>1370.462409</v>
      </c>
      <c r="Q62" s="36">
        <v>1364.55834</v>
      </c>
      <c r="R62" s="45"/>
      <c r="S62" s="45"/>
      <c r="T62" s="1"/>
    </row>
    <row r="63" spans="1:20" x14ac:dyDescent="0.25">
      <c r="A63" s="21">
        <f t="shared" si="5"/>
        <v>51</v>
      </c>
      <c r="B63" s="22" t="s">
        <v>105</v>
      </c>
      <c r="C63" s="22" t="s">
        <v>106</v>
      </c>
      <c r="D63" s="23" t="s">
        <v>100</v>
      </c>
      <c r="E63" s="36">
        <v>1030.7249999999999</v>
      </c>
      <c r="F63" s="36">
        <v>1014.25</v>
      </c>
      <c r="G63" s="36">
        <v>992.25</v>
      </c>
      <c r="H63" s="36">
        <v>994.22500000000002</v>
      </c>
      <c r="I63" s="36">
        <v>988.625</v>
      </c>
      <c r="J63" s="36">
        <v>980.25</v>
      </c>
      <c r="K63" s="36">
        <v>982.17500000000007</v>
      </c>
      <c r="L63" s="36">
        <v>971.35</v>
      </c>
      <c r="M63" s="36">
        <v>973.2</v>
      </c>
      <c r="N63" s="36">
        <v>969.62760000000003</v>
      </c>
      <c r="O63" s="36">
        <v>967.44574648800017</v>
      </c>
      <c r="P63" s="36">
        <v>962.06461111800002</v>
      </c>
      <c r="Q63" s="36">
        <v>957.91995468000005</v>
      </c>
      <c r="R63" s="45"/>
      <c r="S63" s="45"/>
      <c r="T63" s="1"/>
    </row>
    <row r="64" spans="1:20" x14ac:dyDescent="0.25">
      <c r="A64" s="21">
        <f t="shared" si="5"/>
        <v>52</v>
      </c>
      <c r="B64" s="22" t="s">
        <v>107</v>
      </c>
      <c r="C64" s="22" t="s">
        <v>108</v>
      </c>
      <c r="D64" s="23" t="s">
        <v>100</v>
      </c>
      <c r="E64" s="37">
        <v>875.6</v>
      </c>
      <c r="F64" s="37">
        <v>893.9</v>
      </c>
      <c r="G64" s="37">
        <v>884.6</v>
      </c>
      <c r="H64" s="37">
        <v>896.1</v>
      </c>
      <c r="I64" s="37">
        <v>893.3</v>
      </c>
      <c r="J64" s="37">
        <v>894.8</v>
      </c>
      <c r="K64" s="37">
        <v>909.4</v>
      </c>
      <c r="L64" s="37">
        <v>910</v>
      </c>
      <c r="M64" s="37">
        <v>893</v>
      </c>
      <c r="N64" s="37">
        <v>882.8</v>
      </c>
      <c r="O64" s="37">
        <v>899.00000000000011</v>
      </c>
      <c r="P64" s="37">
        <v>901.697</v>
      </c>
      <c r="Q64" s="37">
        <v>901.697</v>
      </c>
      <c r="R64" s="43"/>
      <c r="S64" s="43"/>
    </row>
    <row r="65" spans="1:20" x14ac:dyDescent="0.25">
      <c r="A65" s="21">
        <f t="shared" si="5"/>
        <v>53</v>
      </c>
      <c r="B65" s="22" t="s">
        <v>109</v>
      </c>
      <c r="C65" s="22" t="s">
        <v>110</v>
      </c>
      <c r="D65" s="23" t="s">
        <v>49</v>
      </c>
      <c r="E65" s="37">
        <v>1.6248839368616359</v>
      </c>
      <c r="F65" s="37">
        <v>2.0899954317039544</v>
      </c>
      <c r="G65" s="37">
        <v>-1.0403848305179508</v>
      </c>
      <c r="H65" s="37">
        <v>1.300022609088856</v>
      </c>
      <c r="I65" s="37">
        <v>-0.31246512665997273</v>
      </c>
      <c r="J65" s="37">
        <v>0.16791671331020552</v>
      </c>
      <c r="K65" s="37">
        <v>1.6316495306213596</v>
      </c>
      <c r="L65" s="37">
        <v>6.5977567627001577E-2</v>
      </c>
      <c r="M65" s="37">
        <v>-1.8681318681318686</v>
      </c>
      <c r="N65" s="37">
        <v>-1.142217245240758</v>
      </c>
      <c r="O65" s="37">
        <v>1.8350702310829377</v>
      </c>
      <c r="P65" s="37">
        <v>0.3</v>
      </c>
      <c r="Q65" s="37">
        <v>0</v>
      </c>
      <c r="R65" s="43"/>
      <c r="S65" s="43"/>
    </row>
    <row r="66" spans="1:20" x14ac:dyDescent="0.25">
      <c r="A66" s="21">
        <f t="shared" si="5"/>
        <v>54</v>
      </c>
      <c r="B66" s="22" t="s">
        <v>111</v>
      </c>
      <c r="C66" s="22" t="s">
        <v>112</v>
      </c>
      <c r="D66" s="23" t="s">
        <v>49</v>
      </c>
      <c r="E66" s="38">
        <v>0.66072115384615382</v>
      </c>
      <c r="F66" s="38">
        <v>0.66027602369637395</v>
      </c>
      <c r="G66" s="38">
        <v>0.6633795754638141</v>
      </c>
      <c r="H66" s="38">
        <v>0.67512647268529524</v>
      </c>
      <c r="I66" s="38">
        <v>0.6816693097979728</v>
      </c>
      <c r="J66" s="38">
        <v>0.68868007376833229</v>
      </c>
      <c r="K66" s="38">
        <v>0.69614600868255516</v>
      </c>
      <c r="L66" s="38">
        <v>0.69404451430817038</v>
      </c>
      <c r="M66" s="38">
        <v>0.7006853254097577</v>
      </c>
      <c r="N66" s="38">
        <v>0.73199999999999998</v>
      </c>
      <c r="O66" s="38">
        <v>0.72899999999999998</v>
      </c>
      <c r="P66" s="38">
        <v>0.72899999999999998</v>
      </c>
      <c r="Q66" s="38">
        <v>0.73</v>
      </c>
      <c r="R66" s="45"/>
      <c r="S66" s="43"/>
    </row>
    <row r="67" spans="1:20" x14ac:dyDescent="0.25">
      <c r="A67" s="21">
        <f t="shared" si="5"/>
        <v>55</v>
      </c>
      <c r="B67" s="22" t="s">
        <v>113</v>
      </c>
      <c r="C67" s="22" t="s">
        <v>0</v>
      </c>
      <c r="D67" s="23" t="s">
        <v>49</v>
      </c>
      <c r="E67" s="37">
        <v>15.048025613660618</v>
      </c>
      <c r="F67" s="37">
        <v>11.870255348516219</v>
      </c>
      <c r="G67" s="37">
        <v>10.843494910813261</v>
      </c>
      <c r="H67" s="37">
        <v>9.8772882719774699</v>
      </c>
      <c r="I67" s="37">
        <v>9.6398948007283014</v>
      </c>
      <c r="J67" s="37">
        <v>8.7116188921758653</v>
      </c>
      <c r="K67" s="37">
        <v>7.411932396660557</v>
      </c>
      <c r="L67" s="37">
        <v>6.3111294141871719</v>
      </c>
      <c r="M67" s="37">
        <v>8.1</v>
      </c>
      <c r="N67" s="37">
        <v>7.8580065578629883</v>
      </c>
      <c r="O67" s="37">
        <v>7.0320579110651495</v>
      </c>
      <c r="P67" s="37">
        <v>6.2747980146414246</v>
      </c>
      <c r="Q67" s="37">
        <v>5.8692748183517818</v>
      </c>
      <c r="R67" s="43"/>
      <c r="S67" s="43"/>
    </row>
    <row r="68" spans="1:20" x14ac:dyDescent="0.25">
      <c r="A68" s="49">
        <f t="shared" si="5"/>
        <v>56</v>
      </c>
      <c r="B68" s="50" t="s">
        <v>114</v>
      </c>
      <c r="C68" s="50" t="s">
        <v>115</v>
      </c>
      <c r="D68" s="51" t="s">
        <v>116</v>
      </c>
      <c r="E68" s="38">
        <v>14.194271564768437</v>
      </c>
      <c r="F68" s="38">
        <v>13.137111366558905</v>
      </c>
      <c r="G68" s="38">
        <v>11.893462204871673</v>
      </c>
      <c r="H68" s="38">
        <v>10.678805787425421</v>
      </c>
      <c r="I68" s="38">
        <v>9.6036270925329923</v>
      </c>
      <c r="J68" s="38">
        <v>8.698259346962427</v>
      </c>
      <c r="K68" s="38">
        <v>7.9966625483012992</v>
      </c>
      <c r="L68" s="38">
        <v>7.5341326486585292</v>
      </c>
      <c r="M68" s="38">
        <v>7.2874925849789616</v>
      </c>
      <c r="N68" s="38">
        <v>7.1112649707603071</v>
      </c>
      <c r="O68" s="38">
        <v>6.9411439184378017</v>
      </c>
      <c r="P68" s="38">
        <v>6.7961142430207619</v>
      </c>
      <c r="Q68" s="38">
        <v>6.7132837185483361</v>
      </c>
      <c r="R68" s="45"/>
      <c r="S68" s="47"/>
      <c r="T68" s="26"/>
    </row>
    <row r="69" spans="1:20" x14ac:dyDescent="0.25">
      <c r="A69" s="11"/>
      <c r="B69" s="12" t="s">
        <v>117</v>
      </c>
      <c r="C69" s="12" t="s">
        <v>118</v>
      </c>
      <c r="D69" s="13"/>
      <c r="E69" s="13">
        <v>2012</v>
      </c>
      <c r="F69" s="13">
        <v>2013</v>
      </c>
      <c r="G69" s="13">
        <v>2014</v>
      </c>
      <c r="H69" s="13">
        <v>2015</v>
      </c>
      <c r="I69" s="13">
        <v>2016</v>
      </c>
      <c r="J69" s="13">
        <v>2017</v>
      </c>
      <c r="K69" s="13">
        <v>2018</v>
      </c>
      <c r="L69" s="13">
        <v>2019</v>
      </c>
      <c r="M69" s="13">
        <v>2020</v>
      </c>
      <c r="N69" s="13">
        <v>2021</v>
      </c>
      <c r="O69" s="13">
        <v>2022</v>
      </c>
      <c r="P69" s="13">
        <v>2023</v>
      </c>
      <c r="Q69" s="13">
        <v>2024</v>
      </c>
      <c r="R69" s="44"/>
      <c r="S69" s="44"/>
      <c r="T69" s="27"/>
    </row>
    <row r="70" spans="1:20" x14ac:dyDescent="0.25">
      <c r="A70" s="14">
        <f>A68+1</f>
        <v>57</v>
      </c>
      <c r="B70" s="22" t="s">
        <v>119</v>
      </c>
      <c r="C70" s="22" t="s">
        <v>120</v>
      </c>
      <c r="D70" s="23" t="s">
        <v>121</v>
      </c>
      <c r="E70" s="24">
        <v>685</v>
      </c>
      <c r="F70" s="24">
        <v>716</v>
      </c>
      <c r="G70" s="24">
        <v>765</v>
      </c>
      <c r="H70" s="24">
        <v>818</v>
      </c>
      <c r="I70" s="24">
        <v>859</v>
      </c>
      <c r="J70" s="24">
        <v>926</v>
      </c>
      <c r="K70" s="24">
        <v>1004</v>
      </c>
      <c r="L70" s="24">
        <v>1076</v>
      </c>
      <c r="M70" s="24">
        <v>1143</v>
      </c>
      <c r="N70" s="24">
        <v>1234.44</v>
      </c>
      <c r="O70" s="24">
        <v>1308.5064000000002</v>
      </c>
      <c r="P70" s="24">
        <v>1380.4742520000002</v>
      </c>
      <c r="Q70" s="24">
        <v>1453.639387356</v>
      </c>
      <c r="R70" s="48"/>
      <c r="S70" s="48"/>
      <c r="T70" s="28"/>
    </row>
    <row r="71" spans="1:20" x14ac:dyDescent="0.25">
      <c r="A71" s="14">
        <f>A70+1</f>
        <v>58</v>
      </c>
      <c r="B71" s="22" t="s">
        <v>122</v>
      </c>
      <c r="C71" s="22" t="s">
        <v>123</v>
      </c>
      <c r="D71" s="23" t="s">
        <v>49</v>
      </c>
      <c r="E71" s="25">
        <v>3.7878787878787818</v>
      </c>
      <c r="F71" s="25">
        <v>4.5255474452554836</v>
      </c>
      <c r="G71" s="25">
        <v>6.8435754189944049</v>
      </c>
      <c r="H71" s="25">
        <v>6.9281045751634025</v>
      </c>
      <c r="I71" s="25">
        <v>5.012224938875292</v>
      </c>
      <c r="J71" s="25">
        <v>7.7997671711292185</v>
      </c>
      <c r="K71" s="25">
        <v>8.4233261339092849</v>
      </c>
      <c r="L71" s="25">
        <v>7.1713147410358431</v>
      </c>
      <c r="M71" s="25">
        <v>6.2267657992564978</v>
      </c>
      <c r="N71" s="25">
        <v>8</v>
      </c>
      <c r="O71" s="25">
        <v>6</v>
      </c>
      <c r="P71" s="25">
        <v>5.5</v>
      </c>
      <c r="Q71" s="25">
        <v>5.3</v>
      </c>
      <c r="R71" s="45"/>
      <c r="S71" s="45"/>
      <c r="T71" s="1"/>
    </row>
    <row r="72" spans="1:20" x14ac:dyDescent="0.25">
      <c r="A72" s="14">
        <f>A71+1</f>
        <v>59</v>
      </c>
      <c r="B72" s="22" t="s">
        <v>124</v>
      </c>
      <c r="C72" s="22" t="s">
        <v>125</v>
      </c>
      <c r="D72" s="23" t="s">
        <v>49</v>
      </c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53"/>
      <c r="R72" s="45"/>
      <c r="S72" s="45"/>
      <c r="T72" s="1"/>
    </row>
    <row r="73" spans="1:20" x14ac:dyDescent="0.25">
      <c r="A73" s="11"/>
      <c r="B73" s="12" t="s">
        <v>126</v>
      </c>
      <c r="C73" s="12" t="s">
        <v>19</v>
      </c>
      <c r="D73" s="13"/>
      <c r="E73" s="13">
        <v>2012</v>
      </c>
      <c r="F73" s="13">
        <v>2013</v>
      </c>
      <c r="G73" s="13">
        <v>2014</v>
      </c>
      <c r="H73" s="13">
        <v>2015</v>
      </c>
      <c r="I73" s="13">
        <v>2016</v>
      </c>
      <c r="J73" s="13">
        <v>2017</v>
      </c>
      <c r="K73" s="13">
        <v>2018</v>
      </c>
      <c r="L73" s="13">
        <v>2019</v>
      </c>
      <c r="M73" s="13">
        <v>2020</v>
      </c>
      <c r="N73" s="13">
        <v>2021</v>
      </c>
      <c r="O73" s="13">
        <v>2022</v>
      </c>
      <c r="P73" s="13">
        <v>2023</v>
      </c>
      <c r="Q73" s="13">
        <v>2024</v>
      </c>
      <c r="R73" s="13">
        <v>2025</v>
      </c>
      <c r="S73" s="13">
        <v>2026</v>
      </c>
      <c r="T73" s="13">
        <v>2027</v>
      </c>
    </row>
    <row r="74" spans="1:20" x14ac:dyDescent="0.25">
      <c r="A74" s="14">
        <f>A72+1</f>
        <v>60</v>
      </c>
      <c r="B74" s="1" t="s">
        <v>127</v>
      </c>
      <c r="C74" s="1" t="s">
        <v>140</v>
      </c>
      <c r="D74" s="3" t="s">
        <v>44</v>
      </c>
      <c r="E74" s="15">
        <v>22961.24999374475</v>
      </c>
      <c r="F74" s="15">
        <v>23257.636661254266</v>
      </c>
      <c r="G74" s="15">
        <v>23586.922690171701</v>
      </c>
      <c r="H74" s="15">
        <v>24222.206347746131</v>
      </c>
      <c r="I74" s="15">
        <v>24882.297176875309</v>
      </c>
      <c r="J74" s="15">
        <v>25551.109581578425</v>
      </c>
      <c r="K74" s="15">
        <v>26392.181404995226</v>
      </c>
      <c r="L74" s="15">
        <v>27157.852541212495</v>
      </c>
      <c r="M74" s="15">
        <v>27693.009120550556</v>
      </c>
      <c r="N74" s="15">
        <v>28274.562312082115</v>
      </c>
      <c r="O74" s="15">
        <v>29049.285319433166</v>
      </c>
      <c r="P74" s="15">
        <v>29917.858950484217</v>
      </c>
      <c r="Q74" s="15">
        <v>30845.312577949226</v>
      </c>
      <c r="R74" s="15">
        <v>31801.517267865649</v>
      </c>
      <c r="S74" s="15">
        <v>32787.364303169481</v>
      </c>
      <c r="T74" s="15">
        <v>33803.772596567731</v>
      </c>
    </row>
    <row r="75" spans="1:20" x14ac:dyDescent="0.25">
      <c r="A75" s="21">
        <v>61</v>
      </c>
      <c r="B75" s="22" t="s">
        <v>1</v>
      </c>
      <c r="C75" s="22" t="s">
        <v>129</v>
      </c>
      <c r="D75" s="23" t="s">
        <v>116</v>
      </c>
      <c r="E75" s="25">
        <v>0.12270150460564366</v>
      </c>
      <c r="F75" s="25">
        <v>1.2908124234972433</v>
      </c>
      <c r="G75" s="25">
        <v>1.4158189575039728</v>
      </c>
      <c r="H75" s="25">
        <v>2.6933723653537243</v>
      </c>
      <c r="I75" s="25">
        <v>2.7251474108203979</v>
      </c>
      <c r="J75" s="25">
        <v>2.6879045770930077</v>
      </c>
      <c r="K75" s="25">
        <v>3.2917232839985644</v>
      </c>
      <c r="L75" s="25">
        <v>2.9011286504432263</v>
      </c>
      <c r="M75" s="25">
        <v>1.9705408537952489</v>
      </c>
      <c r="N75" s="25">
        <v>2.1</v>
      </c>
      <c r="O75" s="25">
        <v>2.74</v>
      </c>
      <c r="P75" s="25">
        <v>2.99</v>
      </c>
      <c r="Q75" s="25">
        <v>3.0999999999999996</v>
      </c>
      <c r="R75" s="25">
        <v>3.1</v>
      </c>
      <c r="S75" s="25">
        <v>3.1</v>
      </c>
      <c r="T75" s="25">
        <v>3.1</v>
      </c>
    </row>
    <row r="76" spans="1:20" x14ac:dyDescent="0.25">
      <c r="A76" s="21">
        <v>62</v>
      </c>
      <c r="B76" s="22" t="s">
        <v>130</v>
      </c>
      <c r="C76" s="22" t="s">
        <v>131</v>
      </c>
      <c r="D76" s="23" t="s">
        <v>49</v>
      </c>
      <c r="E76" s="25">
        <v>-0.78116085170243754</v>
      </c>
      <c r="F76" s="25">
        <v>0.18152403166431627</v>
      </c>
      <c r="G76" s="25">
        <v>-0.29551212788028708</v>
      </c>
      <c r="H76" s="25">
        <v>0.47353148664483413</v>
      </c>
      <c r="I76" s="25">
        <v>0.40206978162817891</v>
      </c>
      <c r="J76" s="25">
        <v>8.0795472144856717E-4</v>
      </c>
      <c r="K76" s="25">
        <v>0.39535014804243929</v>
      </c>
      <c r="L76" s="25">
        <v>0.15238865663768736</v>
      </c>
      <c r="M76" s="25">
        <v>-2.9459146204751364E-2</v>
      </c>
      <c r="N76" s="25">
        <v>0</v>
      </c>
      <c r="O76" s="25">
        <v>0.04</v>
      </c>
      <c r="P76" s="25">
        <v>-0.24</v>
      </c>
      <c r="Q76" s="25">
        <v>-0.25</v>
      </c>
      <c r="R76" s="22"/>
      <c r="S76" s="22"/>
      <c r="T76" s="22"/>
    </row>
    <row r="77" spans="1:20" x14ac:dyDescent="0.25">
      <c r="A77" s="21">
        <v>63</v>
      </c>
      <c r="B77" s="22" t="s">
        <v>132</v>
      </c>
      <c r="C77" s="22" t="s">
        <v>133</v>
      </c>
      <c r="D77" s="23" t="s">
        <v>49</v>
      </c>
      <c r="E77" s="25">
        <v>2.0075754740972585</v>
      </c>
      <c r="F77" s="25">
        <v>1.7671141722657182</v>
      </c>
      <c r="G77" s="25">
        <v>1.6236024159542359</v>
      </c>
      <c r="H77" s="25">
        <v>1.3581606322152815</v>
      </c>
      <c r="I77" s="25">
        <v>0.92944937608947165</v>
      </c>
      <c r="J77" s="25">
        <v>1.0229078241586216</v>
      </c>
      <c r="K77" s="25">
        <v>1.1475943424539459</v>
      </c>
      <c r="L77" s="25">
        <v>1.0206226719922882</v>
      </c>
      <c r="M77" s="25">
        <v>0.9</v>
      </c>
      <c r="N77" s="25">
        <v>1</v>
      </c>
      <c r="O77" s="25">
        <v>1.2</v>
      </c>
      <c r="P77" s="25">
        <v>1.4</v>
      </c>
      <c r="Q77" s="25">
        <v>1.4</v>
      </c>
      <c r="R77" s="22"/>
      <c r="S77" s="22"/>
      <c r="T77" s="22"/>
    </row>
    <row r="78" spans="1:20" x14ac:dyDescent="0.25">
      <c r="A78" s="21">
        <f>A77+1</f>
        <v>64</v>
      </c>
      <c r="B78" s="22" t="s">
        <v>134</v>
      </c>
      <c r="C78" s="22" t="s">
        <v>135</v>
      </c>
      <c r="D78" s="23" t="s">
        <v>49</v>
      </c>
      <c r="E78" s="25">
        <v>-1.1037131177891772</v>
      </c>
      <c r="F78" s="25">
        <v>-0.65782578043279116</v>
      </c>
      <c r="G78" s="25">
        <v>8.7728669430023887E-2</v>
      </c>
      <c r="H78" s="25">
        <v>0.86168024649360864</v>
      </c>
      <c r="I78" s="25">
        <v>1.3936282531027473</v>
      </c>
      <c r="J78" s="25">
        <v>1.6641887982129375</v>
      </c>
      <c r="K78" s="25">
        <v>1.7487787935021792</v>
      </c>
      <c r="L78" s="25">
        <v>1.7281173218132506</v>
      </c>
      <c r="M78" s="25">
        <v>1.1000000000000001</v>
      </c>
      <c r="N78" s="25">
        <v>1.1000000000000001</v>
      </c>
      <c r="O78" s="25">
        <v>1.5</v>
      </c>
      <c r="P78" s="25">
        <v>1.83</v>
      </c>
      <c r="Q78" s="25">
        <v>1.95</v>
      </c>
      <c r="R78" s="22"/>
      <c r="S78" s="22"/>
      <c r="T78" s="22"/>
    </row>
    <row r="79" spans="1:20" x14ac:dyDescent="0.25">
      <c r="A79" s="21">
        <f>A78+1</f>
        <v>65</v>
      </c>
      <c r="B79" s="22" t="s">
        <v>2</v>
      </c>
      <c r="C79" s="22" t="s">
        <v>20</v>
      </c>
      <c r="D79" s="23" t="s">
        <v>49</v>
      </c>
      <c r="E79" s="25">
        <v>-0.54430396332428188</v>
      </c>
      <c r="F79" s="25">
        <v>0.45659986993710788</v>
      </c>
      <c r="G79" s="25">
        <v>0.11764701225675367</v>
      </c>
      <c r="H79" s="25">
        <v>1.3981907650843794</v>
      </c>
      <c r="I79" s="25">
        <v>1.0505132274025755</v>
      </c>
      <c r="J79" s="25">
        <v>1.604354664570522</v>
      </c>
      <c r="K79" s="25">
        <v>2.3249862737327049</v>
      </c>
      <c r="L79" s="25">
        <v>1.4558531761210247</v>
      </c>
      <c r="M79" s="25">
        <v>-4.1101352171436645</v>
      </c>
      <c r="N79" s="25">
        <v>-2.6255814572819958</v>
      </c>
      <c r="O79" s="25">
        <v>-0.52245312554740053</v>
      </c>
      <c r="P79" s="25">
        <v>-6.6022659321845367E-2</v>
      </c>
      <c r="Q79" s="25">
        <v>0.18721076178724161</v>
      </c>
      <c r="R79" s="25">
        <v>0.18721076178724161</v>
      </c>
      <c r="S79" s="25">
        <v>9.0035969583794895E-2</v>
      </c>
      <c r="T79" s="25">
        <v>-7.0445696689489523E-3</v>
      </c>
    </row>
    <row r="80" spans="1:20" x14ac:dyDescent="0.25">
      <c r="A80" s="21">
        <f>A79+1</f>
        <v>66</v>
      </c>
      <c r="B80" s="22" t="s">
        <v>2</v>
      </c>
      <c r="C80" s="22" t="s">
        <v>20</v>
      </c>
      <c r="D80" s="23" t="s">
        <v>44</v>
      </c>
      <c r="E80" s="24">
        <v>-124.97899374474946</v>
      </c>
      <c r="F80" s="24">
        <v>106.19433874573224</v>
      </c>
      <c r="G80" s="24">
        <v>27.749309828297555</v>
      </c>
      <c r="H80" s="24">
        <v>338.67265225387018</v>
      </c>
      <c r="I80" s="24">
        <v>261.39182312468984</v>
      </c>
      <c r="J80" s="24">
        <v>409.93041842157618</v>
      </c>
      <c r="K80" s="24">
        <v>613.61459500477213</v>
      </c>
      <c r="L80" s="24">
        <v>395.37845878750522</v>
      </c>
      <c r="M80" s="24">
        <v>-1138.2201205505553</v>
      </c>
      <c r="N80" s="24">
        <v>-742.37166519367383</v>
      </c>
      <c r="O80" s="24">
        <v>-151.76889910055979</v>
      </c>
      <c r="P80" s="24">
        <v>-19.752566091268818</v>
      </c>
      <c r="Q80" s="24">
        <v>57.745744652838766</v>
      </c>
      <c r="R80" s="24">
        <v>59.535862737076968</v>
      </c>
      <c r="S80" s="24">
        <v>29.520421351327968</v>
      </c>
      <c r="T80" s="24">
        <v>-2.3813303112983704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123B0-7DBE-43A3-AE06-003CB3166F16}">
  <dimension ref="A1:U80"/>
  <sheetViews>
    <sheetView topLeftCell="A64" workbookViewId="0">
      <selection activeCell="X68" sqref="X68"/>
    </sheetView>
  </sheetViews>
  <sheetFormatPr defaultRowHeight="15" x14ac:dyDescent="0.25"/>
  <sheetData>
    <row r="1" spans="1:20" ht="20.25" x14ac:dyDescent="0.3">
      <c r="A1" s="2" t="s">
        <v>21</v>
      </c>
      <c r="B1" s="1"/>
      <c r="C1" s="1"/>
      <c r="D1" s="3"/>
      <c r="E1" s="40" t="s">
        <v>142</v>
      </c>
      <c r="F1" s="40" t="s">
        <v>141</v>
      </c>
      <c r="G1" s="41" t="s">
        <v>22</v>
      </c>
      <c r="H1" s="42" t="s">
        <v>23</v>
      </c>
      <c r="I1" s="42" t="s">
        <v>24</v>
      </c>
      <c r="J1" s="42" t="s">
        <v>25</v>
      </c>
      <c r="K1" s="42" t="s">
        <v>26</v>
      </c>
      <c r="L1" s="42" t="s">
        <v>27</v>
      </c>
      <c r="M1" s="42" t="s">
        <v>28</v>
      </c>
      <c r="N1" s="42" t="s">
        <v>29</v>
      </c>
      <c r="O1" s="42" t="s">
        <v>30</v>
      </c>
      <c r="P1" s="42" t="s">
        <v>31</v>
      </c>
      <c r="Q1" s="42" t="s">
        <v>32</v>
      </c>
      <c r="R1" s="42" t="s">
        <v>33</v>
      </c>
      <c r="S1" s="42" t="s">
        <v>34</v>
      </c>
      <c r="T1" s="42" t="s">
        <v>35</v>
      </c>
    </row>
    <row r="2" spans="1:20" x14ac:dyDescent="0.25">
      <c r="A2" s="1"/>
      <c r="B2" s="1"/>
      <c r="C2" s="1"/>
      <c r="D2" s="3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</row>
    <row r="3" spans="1:20" ht="42.75" x14ac:dyDescent="0.25">
      <c r="A3" s="6" t="s">
        <v>36</v>
      </c>
      <c r="B3" s="6" t="s">
        <v>37</v>
      </c>
      <c r="C3" s="6" t="s">
        <v>38</v>
      </c>
      <c r="D3" s="7" t="s">
        <v>39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10"/>
      <c r="S3" s="10"/>
      <c r="T3" s="10"/>
    </row>
    <row r="4" spans="1:20" x14ac:dyDescent="0.25">
      <c r="A4" s="11"/>
      <c r="B4" s="12" t="s">
        <v>40</v>
      </c>
      <c r="C4" s="12" t="s">
        <v>41</v>
      </c>
      <c r="D4" s="13"/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  <c r="O4" s="13">
        <v>2022</v>
      </c>
      <c r="P4" s="13">
        <v>2023</v>
      </c>
      <c r="Q4" s="13">
        <v>2024</v>
      </c>
      <c r="R4" s="13">
        <v>2025</v>
      </c>
      <c r="S4" s="13">
        <v>2026</v>
      </c>
      <c r="T4" s="13">
        <v>2027</v>
      </c>
    </row>
    <row r="5" spans="1:20" x14ac:dyDescent="0.25">
      <c r="A5" s="14">
        <v>1</v>
      </c>
      <c r="B5" s="22" t="s">
        <v>42</v>
      </c>
      <c r="C5" s="22" t="s">
        <v>43</v>
      </c>
      <c r="D5" s="23" t="s">
        <v>44</v>
      </c>
      <c r="E5" s="36">
        <v>20574.037</v>
      </c>
      <c r="F5" s="36">
        <v>21904.938999999998</v>
      </c>
      <c r="G5" s="36">
        <v>22836.271000000001</v>
      </c>
      <c r="H5" s="36">
        <v>23363.830999999998</v>
      </c>
      <c r="I5" s="36">
        <v>23614.671999999999</v>
      </c>
      <c r="J5" s="36">
        <v>24560.879000000001</v>
      </c>
      <c r="K5" s="36">
        <v>25143.688999999998</v>
      </c>
      <c r="L5" s="36">
        <v>25961.040000000001</v>
      </c>
      <c r="M5" s="36">
        <v>27005.795999999998</v>
      </c>
      <c r="N5" s="36">
        <v>27553.231</v>
      </c>
      <c r="O5" s="36">
        <v>26554.789000000001</v>
      </c>
      <c r="P5" s="36">
        <v>27344.22938612747</v>
      </c>
      <c r="Q5" s="36">
        <v>28574.427077322176</v>
      </c>
      <c r="R5" s="36">
        <v>28574.427077322176</v>
      </c>
      <c r="S5" s="36">
        <v>30315.413243041596</v>
      </c>
      <c r="T5" s="36">
        <v>31170.105004400477</v>
      </c>
    </row>
    <row r="6" spans="1:20" x14ac:dyDescent="0.25">
      <c r="A6" s="14">
        <v>2</v>
      </c>
      <c r="B6" s="22" t="s">
        <v>45</v>
      </c>
      <c r="C6" s="22" t="s">
        <v>46</v>
      </c>
      <c r="D6" s="23" t="s">
        <v>44</v>
      </c>
      <c r="E6" s="36">
        <v>22044.999999999996</v>
      </c>
      <c r="F6" s="36">
        <v>22923.703000000001</v>
      </c>
      <c r="G6" s="36">
        <v>23613.911000000004</v>
      </c>
      <c r="H6" s="36">
        <v>24560.879000000001</v>
      </c>
      <c r="I6" s="36">
        <v>25360.287</v>
      </c>
      <c r="J6" s="36">
        <v>26962.263000000003</v>
      </c>
      <c r="K6" s="36">
        <v>29142.539000000001</v>
      </c>
      <c r="L6" s="36">
        <v>30420.937999999995</v>
      </c>
      <c r="M6" s="36">
        <v>29334.004000000004</v>
      </c>
      <c r="N6" s="36">
        <v>30628.898237094418</v>
      </c>
      <c r="O6" s="36">
        <v>32583.009200364308</v>
      </c>
      <c r="P6" s="36">
        <v>34283.662463021683</v>
      </c>
      <c r="Q6" s="36">
        <v>36000.022037435148</v>
      </c>
      <c r="R6" s="36"/>
      <c r="S6" s="36"/>
      <c r="T6" s="36"/>
    </row>
    <row r="7" spans="1:20" x14ac:dyDescent="0.25">
      <c r="A7" s="14">
        <v>3</v>
      </c>
      <c r="B7" s="22" t="s">
        <v>47</v>
      </c>
      <c r="C7" s="22" t="s">
        <v>48</v>
      </c>
      <c r="D7" s="23" t="s">
        <v>49</v>
      </c>
      <c r="E7" s="37">
        <v>4.2516986694188148</v>
      </c>
      <c r="F7" s="37">
        <v>2.3101845305654223</v>
      </c>
      <c r="G7" s="37">
        <v>1.073629577272655</v>
      </c>
      <c r="H7" s="37">
        <v>4.0068606500230004</v>
      </c>
      <c r="I7" s="37">
        <v>2.3729199594200168</v>
      </c>
      <c r="J7" s="37">
        <v>3.2507202900895038</v>
      </c>
      <c r="K7" s="37">
        <v>4.0243226003272525</v>
      </c>
      <c r="L7" s="37">
        <v>2.0271018858322236</v>
      </c>
      <c r="M7" s="37">
        <v>-3.6236839156903216</v>
      </c>
      <c r="N7" s="37">
        <v>2.9728738802159853</v>
      </c>
      <c r="O7" s="37">
        <v>4.4989298247286627</v>
      </c>
      <c r="P7" s="37">
        <v>3.1562422644949351</v>
      </c>
      <c r="Q7" s="37">
        <v>2.8467204934950416</v>
      </c>
      <c r="R7" s="37">
        <v>2.8193307295755261</v>
      </c>
      <c r="S7" s="37">
        <v>2.8224465388137361</v>
      </c>
      <c r="T7" s="37">
        <v>2.8255525650355366</v>
      </c>
    </row>
    <row r="8" spans="1:20" x14ac:dyDescent="0.25">
      <c r="A8" s="14">
        <v>4</v>
      </c>
      <c r="B8" s="22" t="s">
        <v>50</v>
      </c>
      <c r="C8" s="22" t="s">
        <v>51</v>
      </c>
      <c r="D8" s="23" t="s">
        <v>49</v>
      </c>
      <c r="E8" s="37">
        <v>8.002741001294396</v>
      </c>
      <c r="F8" s="37">
        <v>3.9859514629167876</v>
      </c>
      <c r="G8" s="37">
        <v>3.0108922629123356</v>
      </c>
      <c r="H8" s="37">
        <v>4.0102124548534022</v>
      </c>
      <c r="I8" s="37">
        <v>3.25480207772695</v>
      </c>
      <c r="J8" s="37">
        <v>6.3168685748706395</v>
      </c>
      <c r="K8" s="37">
        <v>8.086398385773478</v>
      </c>
      <c r="L8" s="37">
        <v>4.3867111235571912</v>
      </c>
      <c r="M8" s="37">
        <v>-3.5729798995678266</v>
      </c>
      <c r="N8" s="37">
        <v>4.4143112447056865</v>
      </c>
      <c r="O8" s="37">
        <v>6.3799583913967979</v>
      </c>
      <c r="P8" s="37">
        <v>5.2194481246328905</v>
      </c>
      <c r="Q8" s="37">
        <v>5.0063483627652943</v>
      </c>
      <c r="R8" s="37">
        <v>5.0815610800366784</v>
      </c>
      <c r="S8" s="37">
        <v>5.0848106607282801</v>
      </c>
      <c r="T8" s="37">
        <v>5.0879567004745496</v>
      </c>
    </row>
    <row r="9" spans="1:20" x14ac:dyDescent="0.25">
      <c r="A9" s="17"/>
      <c r="B9" s="18" t="s">
        <v>136</v>
      </c>
      <c r="C9" s="18" t="s">
        <v>53</v>
      </c>
      <c r="D9" s="19"/>
      <c r="E9" s="13">
        <v>2012</v>
      </c>
      <c r="F9" s="13">
        <v>2013</v>
      </c>
      <c r="G9" s="13">
        <v>2014</v>
      </c>
      <c r="H9" s="13">
        <v>2015</v>
      </c>
      <c r="I9" s="13">
        <v>2016</v>
      </c>
      <c r="J9" s="13">
        <v>2017</v>
      </c>
      <c r="K9" s="13">
        <v>2018</v>
      </c>
      <c r="L9" s="13">
        <v>2019</v>
      </c>
      <c r="M9" s="13">
        <v>2020</v>
      </c>
      <c r="N9" s="13">
        <v>2021</v>
      </c>
      <c r="O9" s="13">
        <v>2022</v>
      </c>
      <c r="P9" s="13">
        <v>2023</v>
      </c>
      <c r="Q9" s="13">
        <v>2024</v>
      </c>
      <c r="R9" s="55"/>
      <c r="S9" s="20"/>
      <c r="T9" s="20"/>
    </row>
    <row r="10" spans="1:20" x14ac:dyDescent="0.25">
      <c r="A10" s="14">
        <f>A8+1</f>
        <v>5</v>
      </c>
      <c r="B10" s="22" t="s">
        <v>3</v>
      </c>
      <c r="C10" s="22" t="s">
        <v>4</v>
      </c>
      <c r="D10" s="23" t="s">
        <v>44</v>
      </c>
      <c r="E10" s="36">
        <v>13509.112999999999</v>
      </c>
      <c r="F10" s="36">
        <v>14259.653</v>
      </c>
      <c r="G10" s="36">
        <v>14348.567999999999</v>
      </c>
      <c r="H10" s="36">
        <v>14667.915000000001</v>
      </c>
      <c r="I10" s="36">
        <v>15157.132</v>
      </c>
      <c r="J10" s="36">
        <v>15615.208000000001</v>
      </c>
      <c r="K10" s="36">
        <v>16028.331</v>
      </c>
      <c r="L10" s="36">
        <v>16377.084999999999</v>
      </c>
      <c r="M10" s="36">
        <v>14740.106</v>
      </c>
      <c r="N10" s="36">
        <v>15336.929853121575</v>
      </c>
      <c r="O10" s="36">
        <v>16890.385186526109</v>
      </c>
      <c r="P10" s="36">
        <v>17566.000593987155</v>
      </c>
      <c r="Q10" s="36">
        <v>18027.986409609017</v>
      </c>
      <c r="S10" s="1"/>
      <c r="T10" s="1"/>
    </row>
    <row r="11" spans="1:20" x14ac:dyDescent="0.25">
      <c r="A11" s="14">
        <f t="shared" ref="A11:A16" si="0">A10+1</f>
        <v>6</v>
      </c>
      <c r="B11" s="22" t="s">
        <v>54</v>
      </c>
      <c r="C11" s="22" t="s">
        <v>5</v>
      </c>
      <c r="D11" s="23" t="s">
        <v>44</v>
      </c>
      <c r="E11" s="36">
        <v>4140.9870000000001</v>
      </c>
      <c r="F11" s="36">
        <v>4197.7340000000004</v>
      </c>
      <c r="G11" s="36">
        <v>4342.6289999999999</v>
      </c>
      <c r="H11" s="36">
        <v>4461.0959999999995</v>
      </c>
      <c r="I11" s="36">
        <v>4571.634</v>
      </c>
      <c r="J11" s="36">
        <v>4726.8599999999997</v>
      </c>
      <c r="K11" s="36">
        <v>4801.7120000000004</v>
      </c>
      <c r="L11" s="36">
        <v>4928.134</v>
      </c>
      <c r="M11" s="36">
        <v>5056.098</v>
      </c>
      <c r="N11" s="36">
        <v>5177.8679709500739</v>
      </c>
      <c r="O11" s="36">
        <v>5302.1368022528759</v>
      </c>
      <c r="P11" s="36">
        <v>5429.3880855069447</v>
      </c>
      <c r="Q11" s="36">
        <v>5561.3222159847637</v>
      </c>
      <c r="S11" s="1"/>
      <c r="T11" s="1"/>
    </row>
    <row r="12" spans="1:20" x14ac:dyDescent="0.25">
      <c r="A12" s="14">
        <f t="shared" si="0"/>
        <v>7</v>
      </c>
      <c r="B12" s="22" t="s">
        <v>55</v>
      </c>
      <c r="C12" s="22" t="s">
        <v>6</v>
      </c>
      <c r="D12" s="23" t="s">
        <v>44</v>
      </c>
      <c r="E12" s="36">
        <v>6313.9790000000021</v>
      </c>
      <c r="F12" s="36">
        <v>5927.0409999999929</v>
      </c>
      <c r="G12" s="36">
        <v>5526.3079999999964</v>
      </c>
      <c r="H12" s="36">
        <v>5855.3930000000018</v>
      </c>
      <c r="I12" s="36">
        <v>5795.4289999999974</v>
      </c>
      <c r="J12" s="36">
        <v>6369.722999999999</v>
      </c>
      <c r="K12" s="36">
        <v>7322.4739999999993</v>
      </c>
      <c r="L12" s="36">
        <v>7572.8860000000032</v>
      </c>
      <c r="M12" s="36">
        <v>7941.4129999999986</v>
      </c>
      <c r="N12" s="36">
        <v>8183.3286896635036</v>
      </c>
      <c r="O12" s="36">
        <v>7936.367325456662</v>
      </c>
      <c r="P12" s="36">
        <v>8097.55726846981</v>
      </c>
      <c r="Q12" s="36">
        <v>8255.9799069963046</v>
      </c>
      <c r="S12" s="1"/>
      <c r="T12" s="1"/>
    </row>
    <row r="13" spans="1:20" x14ac:dyDescent="0.25">
      <c r="A13" s="14">
        <f t="shared" si="0"/>
        <v>8</v>
      </c>
      <c r="B13" s="22" t="s">
        <v>56</v>
      </c>
      <c r="C13" s="22" t="s">
        <v>7</v>
      </c>
      <c r="D13" s="23" t="s">
        <v>44</v>
      </c>
      <c r="E13" s="36">
        <v>5797.9669999999996</v>
      </c>
      <c r="F13" s="36">
        <v>5450.7879999999996</v>
      </c>
      <c r="G13" s="36">
        <v>5481.8810000000003</v>
      </c>
      <c r="H13" s="36">
        <v>5372.2070000000003</v>
      </c>
      <c r="I13" s="36">
        <v>4929.4939999999997</v>
      </c>
      <c r="J13" s="36">
        <v>5492.4960000000001</v>
      </c>
      <c r="K13" s="36">
        <v>6138.4970000000003</v>
      </c>
      <c r="L13" s="36">
        <v>6266.3879999999999</v>
      </c>
      <c r="M13" s="36">
        <v>6279.9930000000004</v>
      </c>
      <c r="N13" s="36">
        <v>6539.1090518062574</v>
      </c>
      <c r="O13" s="36">
        <v>7035.803691241359</v>
      </c>
      <c r="P13" s="36">
        <v>7211.6987835223927</v>
      </c>
      <c r="Q13" s="36">
        <v>7394.1547627455102</v>
      </c>
      <c r="S13" s="1"/>
      <c r="T13" s="1"/>
    </row>
    <row r="14" spans="1:20" x14ac:dyDescent="0.25">
      <c r="A14" s="14">
        <f t="shared" si="0"/>
        <v>9</v>
      </c>
      <c r="B14" s="22" t="s">
        <v>57</v>
      </c>
      <c r="C14" s="22" t="s">
        <v>8</v>
      </c>
      <c r="D14" s="23" t="s">
        <v>44</v>
      </c>
      <c r="E14" s="36">
        <v>516.01200000000244</v>
      </c>
      <c r="F14" s="36">
        <v>476.25299999999334</v>
      </c>
      <c r="G14" s="36">
        <v>44.426999999996042</v>
      </c>
      <c r="H14" s="36">
        <v>483.18600000000151</v>
      </c>
      <c r="I14" s="36">
        <v>865.93499999999767</v>
      </c>
      <c r="J14" s="36">
        <v>877.22699999999895</v>
      </c>
      <c r="K14" s="36">
        <v>1183.976999999999</v>
      </c>
      <c r="L14" s="36">
        <v>1306.4980000000032</v>
      </c>
      <c r="M14" s="36">
        <v>1661.4199999999983</v>
      </c>
      <c r="N14" s="36">
        <v>1644.219637857246</v>
      </c>
      <c r="O14" s="36">
        <v>900.5636342153033</v>
      </c>
      <c r="P14" s="36">
        <v>885.85848494741731</v>
      </c>
      <c r="Q14" s="36">
        <v>861.82514425079387</v>
      </c>
      <c r="S14" s="1"/>
      <c r="T14" s="1"/>
    </row>
    <row r="15" spans="1:20" x14ac:dyDescent="0.25">
      <c r="A15" s="14">
        <f t="shared" si="0"/>
        <v>10</v>
      </c>
      <c r="B15" s="22" t="s">
        <v>9</v>
      </c>
      <c r="C15" s="22" t="s">
        <v>10</v>
      </c>
      <c r="D15" s="23" t="s">
        <v>44</v>
      </c>
      <c r="E15" s="36">
        <v>13446.057000000001</v>
      </c>
      <c r="F15" s="36">
        <v>13534.709000000001</v>
      </c>
      <c r="G15" s="36">
        <v>14378.735000000001</v>
      </c>
      <c r="H15" s="36">
        <v>14805.201999999999</v>
      </c>
      <c r="I15" s="36">
        <v>15391.039000000001</v>
      </c>
      <c r="J15" s="36">
        <v>16370.789000000001</v>
      </c>
      <c r="K15" s="36">
        <v>17077.5</v>
      </c>
      <c r="L15" s="36">
        <v>17438.199000000001</v>
      </c>
      <c r="M15" s="36">
        <v>16966.525000000001</v>
      </c>
      <c r="N15" s="36">
        <v>17687.8543583955</v>
      </c>
      <c r="O15" s="36">
        <v>18515.92129152585</v>
      </c>
      <c r="P15" s="36">
        <v>19256.558143186885</v>
      </c>
      <c r="Q15" s="36">
        <v>20032.597436357315</v>
      </c>
      <c r="S15" s="1"/>
      <c r="T15" s="1"/>
    </row>
    <row r="16" spans="1:20" x14ac:dyDescent="0.25">
      <c r="A16" s="14">
        <f t="shared" si="0"/>
        <v>11</v>
      </c>
      <c r="B16" s="22" t="s">
        <v>11</v>
      </c>
      <c r="C16" s="22" t="s">
        <v>12</v>
      </c>
      <c r="D16" s="23" t="s">
        <v>44</v>
      </c>
      <c r="E16" s="36">
        <v>14573.865</v>
      </c>
      <c r="F16" s="36">
        <v>14555.306</v>
      </c>
      <c r="G16" s="36">
        <v>14981.567999999999</v>
      </c>
      <c r="H16" s="36">
        <v>15228.727000000001</v>
      </c>
      <c r="I16" s="36">
        <v>15771.545</v>
      </c>
      <c r="J16" s="36">
        <v>17121.54</v>
      </c>
      <c r="K16" s="36">
        <v>18224.221000000001</v>
      </c>
      <c r="L16" s="36">
        <v>18763.073</v>
      </c>
      <c r="M16" s="36">
        <v>18149.352999999999</v>
      </c>
      <c r="N16" s="36">
        <v>19041.751486003177</v>
      </c>
      <c r="O16" s="36">
        <v>20070.383528439317</v>
      </c>
      <c r="P16" s="36">
        <v>20873.198869576892</v>
      </c>
      <c r="Q16" s="36">
        <v>21562.472725905809</v>
      </c>
      <c r="S16" s="1"/>
      <c r="T16" s="1"/>
    </row>
    <row r="17" spans="1:20" x14ac:dyDescent="0.25">
      <c r="A17" s="17"/>
      <c r="B17" s="18" t="s">
        <v>137</v>
      </c>
      <c r="C17" s="18" t="s">
        <v>59</v>
      </c>
      <c r="D17" s="19"/>
      <c r="E17" s="13">
        <v>2012</v>
      </c>
      <c r="F17" s="13">
        <v>2013</v>
      </c>
      <c r="G17" s="13">
        <v>2014</v>
      </c>
      <c r="H17" s="13">
        <v>2015</v>
      </c>
      <c r="I17" s="13">
        <v>2016</v>
      </c>
      <c r="J17" s="13">
        <v>2017</v>
      </c>
      <c r="K17" s="13">
        <v>2018</v>
      </c>
      <c r="L17" s="13">
        <v>2019</v>
      </c>
      <c r="M17" s="13">
        <v>2020</v>
      </c>
      <c r="N17" s="13">
        <v>2021</v>
      </c>
      <c r="O17" s="13">
        <v>2022</v>
      </c>
      <c r="P17" s="13">
        <v>2023</v>
      </c>
      <c r="Q17" s="13">
        <v>2024</v>
      </c>
      <c r="R17" s="55"/>
      <c r="S17" s="20"/>
      <c r="T17" s="20"/>
    </row>
    <row r="18" spans="1:20" x14ac:dyDescent="0.25">
      <c r="A18" s="14">
        <f>A16+1</f>
        <v>12</v>
      </c>
      <c r="B18" s="1" t="s">
        <v>3</v>
      </c>
      <c r="C18" s="1" t="s">
        <v>4</v>
      </c>
      <c r="D18" s="3" t="s">
        <v>49</v>
      </c>
      <c r="E18" s="37">
        <v>4.2672172995842317</v>
      </c>
      <c r="F18" s="37">
        <v>5.5558051812876244</v>
      </c>
      <c r="G18" s="37">
        <v>0.62354252238816343</v>
      </c>
      <c r="H18" s="37">
        <v>2.2256367325296935</v>
      </c>
      <c r="I18" s="37">
        <v>3.3352865761766282</v>
      </c>
      <c r="J18" s="37">
        <v>3.0221812411477487</v>
      </c>
      <c r="K18" s="37">
        <v>2.6456451940954082</v>
      </c>
      <c r="L18" s="37">
        <v>2.1758597323701281</v>
      </c>
      <c r="M18" s="37">
        <v>-9.9955456053381795</v>
      </c>
      <c r="N18" s="37">
        <v>4.0489793840124122</v>
      </c>
      <c r="O18" s="37">
        <v>10.128854655277394</v>
      </c>
      <c r="P18" s="37">
        <v>4</v>
      </c>
      <c r="Q18" s="37">
        <v>2.63</v>
      </c>
      <c r="S18" s="1"/>
      <c r="T18" s="1"/>
    </row>
    <row r="19" spans="1:20" x14ac:dyDescent="0.25">
      <c r="A19" s="14">
        <f t="shared" ref="A19:A24" si="1">A18+1</f>
        <v>13</v>
      </c>
      <c r="B19" s="1" t="s">
        <v>54</v>
      </c>
      <c r="C19" s="1" t="s">
        <v>5</v>
      </c>
      <c r="D19" s="3" t="s">
        <v>49</v>
      </c>
      <c r="E19" s="37">
        <v>0.71167210842165218</v>
      </c>
      <c r="F19" s="37">
        <v>1.3703737780389247</v>
      </c>
      <c r="G19" s="37">
        <v>3.4517432500487075</v>
      </c>
      <c r="H19" s="37">
        <v>2.7280018624662432</v>
      </c>
      <c r="I19" s="37">
        <v>2.4778215936173638</v>
      </c>
      <c r="J19" s="37">
        <v>3.3954161684859372</v>
      </c>
      <c r="K19" s="37">
        <v>1.5835459480501015</v>
      </c>
      <c r="L19" s="37">
        <v>2.6328526159003189</v>
      </c>
      <c r="M19" s="37">
        <v>2.5966014722814066</v>
      </c>
      <c r="N19" s="37">
        <v>2.4083783769632987</v>
      </c>
      <c r="O19" s="37">
        <v>2.4</v>
      </c>
      <c r="P19" s="37">
        <v>2.4</v>
      </c>
      <c r="Q19" s="37">
        <v>2.4300000000000002</v>
      </c>
      <c r="S19" s="1"/>
      <c r="T19" s="1"/>
    </row>
    <row r="20" spans="1:20" x14ac:dyDescent="0.25">
      <c r="A20" s="14">
        <f t="shared" si="1"/>
        <v>14</v>
      </c>
      <c r="B20" s="1" t="s">
        <v>55</v>
      </c>
      <c r="C20" s="1" t="s">
        <v>6</v>
      </c>
      <c r="D20" s="3" t="s">
        <v>49</v>
      </c>
      <c r="E20" s="37">
        <v>-1.4138894145582412</v>
      </c>
      <c r="F20" s="37">
        <v>-6.128275054446803</v>
      </c>
      <c r="G20" s="37">
        <v>-6.7610971478010242</v>
      </c>
      <c r="H20" s="37">
        <v>5.9548798221164247</v>
      </c>
      <c r="I20" s="37">
        <v>-1.0240815603667244</v>
      </c>
      <c r="J20" s="37">
        <v>9.9094303458812476</v>
      </c>
      <c r="K20" s="37">
        <v>14.95749501194949</v>
      </c>
      <c r="L20" s="37">
        <v>3.4197731531720592</v>
      </c>
      <c r="M20" s="37">
        <v>4.8664009995660109</v>
      </c>
      <c r="N20" s="37">
        <v>3.0462549884196335</v>
      </c>
      <c r="O20" s="37">
        <v>-3.0178595235797303</v>
      </c>
      <c r="P20" s="37">
        <v>2.0310292656958495</v>
      </c>
      <c r="Q20" s="37">
        <v>1.956425046147686</v>
      </c>
      <c r="S20" s="1"/>
      <c r="T20" s="1"/>
    </row>
    <row r="21" spans="1:20" x14ac:dyDescent="0.25">
      <c r="A21" s="14">
        <f t="shared" si="1"/>
        <v>15</v>
      </c>
      <c r="B21" s="1" t="s">
        <v>56</v>
      </c>
      <c r="C21" s="1" t="s">
        <v>7</v>
      </c>
      <c r="D21" s="3" t="s">
        <v>49</v>
      </c>
      <c r="E21" s="37">
        <v>16.022966995100106</v>
      </c>
      <c r="F21" s="37">
        <v>-5.9879437050952617</v>
      </c>
      <c r="G21" s="37">
        <v>0.57043128443081059</v>
      </c>
      <c r="H21" s="37">
        <v>-2.0006636408196385</v>
      </c>
      <c r="I21" s="37">
        <v>-8.2408030814896165</v>
      </c>
      <c r="J21" s="37">
        <v>11.421091089673709</v>
      </c>
      <c r="K21" s="37">
        <v>11.761519717083104</v>
      </c>
      <c r="L21" s="37">
        <v>2.08342530753049</v>
      </c>
      <c r="M21" s="37">
        <v>0.2171107183276888</v>
      </c>
      <c r="N21" s="37">
        <v>4.1260563794618434</v>
      </c>
      <c r="O21" s="37">
        <v>7.5957540316276493</v>
      </c>
      <c r="P21" s="37">
        <v>2.5</v>
      </c>
      <c r="Q21" s="37">
        <v>2.5299999999999998</v>
      </c>
      <c r="S21" s="1"/>
      <c r="T21" s="1"/>
    </row>
    <row r="22" spans="1:20" x14ac:dyDescent="0.25">
      <c r="A22" s="14">
        <f t="shared" si="1"/>
        <v>16</v>
      </c>
      <c r="B22" s="1" t="s">
        <v>57</v>
      </c>
      <c r="C22" s="1" t="s">
        <v>60</v>
      </c>
      <c r="D22" s="3" t="s">
        <v>61</v>
      </c>
      <c r="E22" s="23" t="s">
        <v>61</v>
      </c>
      <c r="F22" s="23" t="s">
        <v>61</v>
      </c>
      <c r="G22" s="23" t="s">
        <v>61</v>
      </c>
      <c r="H22" s="23" t="s">
        <v>61</v>
      </c>
      <c r="I22" s="23" t="s">
        <v>61</v>
      </c>
      <c r="J22" s="23" t="s">
        <v>61</v>
      </c>
      <c r="K22" s="23" t="s">
        <v>61</v>
      </c>
      <c r="L22" s="23" t="s">
        <v>61</v>
      </c>
      <c r="M22" s="23" t="s">
        <v>61</v>
      </c>
      <c r="N22" s="23" t="s">
        <v>61</v>
      </c>
      <c r="O22" s="23" t="s">
        <v>61</v>
      </c>
      <c r="P22" s="23" t="s">
        <v>61</v>
      </c>
      <c r="Q22" s="23" t="s">
        <v>61</v>
      </c>
      <c r="S22" s="1"/>
      <c r="T22" s="1"/>
    </row>
    <row r="23" spans="1:20" x14ac:dyDescent="0.25">
      <c r="A23" s="14">
        <f t="shared" si="1"/>
        <v>17</v>
      </c>
      <c r="B23" s="1" t="s">
        <v>9</v>
      </c>
      <c r="C23" s="1" t="s">
        <v>10</v>
      </c>
      <c r="D23" s="3" t="s">
        <v>49</v>
      </c>
      <c r="E23" s="37">
        <v>9.4979500370284882</v>
      </c>
      <c r="F23" s="37">
        <v>0.65931596154918282</v>
      </c>
      <c r="G23" s="37">
        <v>6.2360114280994168</v>
      </c>
      <c r="H23" s="37">
        <v>2.965956323696048</v>
      </c>
      <c r="I23" s="37">
        <v>3.9569672875790616</v>
      </c>
      <c r="J23" s="37">
        <v>6.3657170903147033</v>
      </c>
      <c r="K23" s="37">
        <v>4.3169025023778573</v>
      </c>
      <c r="L23" s="37">
        <v>2.1121299956082566</v>
      </c>
      <c r="M23" s="37">
        <v>-2.7048320758353555</v>
      </c>
      <c r="N23" s="37">
        <v>4.2514855481337435</v>
      </c>
      <c r="O23" s="37">
        <v>4.6815567131652074</v>
      </c>
      <c r="P23" s="37">
        <v>4</v>
      </c>
      <c r="Q23" s="37">
        <v>4.03</v>
      </c>
      <c r="S23" s="1"/>
      <c r="T23" s="1"/>
    </row>
    <row r="24" spans="1:20" x14ac:dyDescent="0.25">
      <c r="A24" s="14">
        <f t="shared" si="1"/>
        <v>18</v>
      </c>
      <c r="B24" s="1" t="s">
        <v>11</v>
      </c>
      <c r="C24" s="1" t="s">
        <v>12</v>
      </c>
      <c r="D24" s="3" t="s">
        <v>49</v>
      </c>
      <c r="E24" s="37">
        <v>5.2470251588505334</v>
      </c>
      <c r="F24" s="37">
        <v>-0.12734439354281335</v>
      </c>
      <c r="G24" s="37">
        <v>2.9285677676580661</v>
      </c>
      <c r="H24" s="37">
        <v>1.6497538842396295</v>
      </c>
      <c r="I24" s="37">
        <v>3.5644345059176601</v>
      </c>
      <c r="J24" s="37">
        <v>8.5596877160734692</v>
      </c>
      <c r="K24" s="37">
        <v>6.4403143642452818</v>
      </c>
      <c r="L24" s="37">
        <v>2.9567903067022598</v>
      </c>
      <c r="M24" s="37">
        <v>-3.2708927796635408</v>
      </c>
      <c r="N24" s="37">
        <v>4.9169713432934969</v>
      </c>
      <c r="O24" s="37">
        <v>5.4019822871454153</v>
      </c>
      <c r="P24" s="37">
        <v>4</v>
      </c>
      <c r="Q24" s="37">
        <v>3.3021956080414157</v>
      </c>
      <c r="S24" s="1"/>
      <c r="T24" s="1"/>
    </row>
    <row r="25" spans="1:20" x14ac:dyDescent="0.25">
      <c r="A25" s="17"/>
      <c r="B25" s="18" t="s">
        <v>138</v>
      </c>
      <c r="C25" s="18" t="s">
        <v>63</v>
      </c>
      <c r="D25" s="19"/>
      <c r="E25" s="13">
        <v>2012</v>
      </c>
      <c r="F25" s="13">
        <v>2013</v>
      </c>
      <c r="G25" s="13">
        <v>2014</v>
      </c>
      <c r="H25" s="13">
        <v>2015</v>
      </c>
      <c r="I25" s="13">
        <v>2016</v>
      </c>
      <c r="J25" s="13">
        <v>2017</v>
      </c>
      <c r="K25" s="13">
        <v>2018</v>
      </c>
      <c r="L25" s="13">
        <v>2019</v>
      </c>
      <c r="M25" s="13">
        <v>2020</v>
      </c>
      <c r="N25" s="13">
        <v>2021</v>
      </c>
      <c r="O25" s="13">
        <v>2022</v>
      </c>
      <c r="P25" s="13">
        <v>2023</v>
      </c>
      <c r="Q25" s="13">
        <v>2024</v>
      </c>
      <c r="R25" s="55"/>
      <c r="S25" s="20"/>
      <c r="T25" s="20"/>
    </row>
    <row r="26" spans="1:20" x14ac:dyDescent="0.25">
      <c r="A26" s="14">
        <f>A24+1</f>
        <v>19</v>
      </c>
      <c r="B26" s="1" t="s">
        <v>3</v>
      </c>
      <c r="C26" s="1" t="s">
        <v>4</v>
      </c>
      <c r="D26" s="3" t="s">
        <v>44</v>
      </c>
      <c r="E26" s="15">
        <v>13396.965</v>
      </c>
      <c r="F26" s="15">
        <v>14153.181</v>
      </c>
      <c r="G26" s="15">
        <v>14425.064</v>
      </c>
      <c r="H26" s="15">
        <v>14667.915000000001</v>
      </c>
      <c r="I26" s="15">
        <v>15334.017</v>
      </c>
      <c r="J26" s="15">
        <v>16274.547</v>
      </c>
      <c r="K26" s="15">
        <v>17199.284</v>
      </c>
      <c r="L26" s="15">
        <v>18092.190999999999</v>
      </c>
      <c r="M26" s="15">
        <v>16417.403999999999</v>
      </c>
      <c r="N26" s="15">
        <v>17797.328280182992</v>
      </c>
      <c r="O26" s="15">
        <v>20116.976957134073</v>
      </c>
      <c r="P26" s="15">
        <v>21381.932468198662</v>
      </c>
      <c r="Q26" s="15">
        <v>22572.906106677325</v>
      </c>
      <c r="S26" s="1"/>
      <c r="T26" s="1"/>
    </row>
    <row r="27" spans="1:20" x14ac:dyDescent="0.25">
      <c r="A27" s="14">
        <f t="shared" ref="A27:A32" si="2">A26+1</f>
        <v>20</v>
      </c>
      <c r="B27" s="1" t="s">
        <v>54</v>
      </c>
      <c r="C27" s="1" t="s">
        <v>5</v>
      </c>
      <c r="D27" s="3" t="s">
        <v>44</v>
      </c>
      <c r="E27" s="15">
        <v>3806.672</v>
      </c>
      <c r="F27" s="15">
        <v>4018.4740000000002</v>
      </c>
      <c r="G27" s="15">
        <v>4198.5209999999997</v>
      </c>
      <c r="H27" s="15">
        <v>4461.0959999999995</v>
      </c>
      <c r="I27" s="15">
        <v>4554.5159999999996</v>
      </c>
      <c r="J27" s="15">
        <v>4891.6930000000002</v>
      </c>
      <c r="K27" s="15">
        <v>5248.5169999999998</v>
      </c>
      <c r="L27" s="15">
        <v>5773.9830000000002</v>
      </c>
      <c r="M27" s="15">
        <v>5875.6080000000002</v>
      </c>
      <c r="N27" s="15">
        <v>6128</v>
      </c>
      <c r="O27" s="15">
        <v>6275.0720000000001</v>
      </c>
      <c r="P27" s="15">
        <v>6406.8485119999996</v>
      </c>
      <c r="Q27" s="15">
        <v>6534.9854822399993</v>
      </c>
      <c r="S27" s="1"/>
      <c r="T27" s="1"/>
    </row>
    <row r="28" spans="1:20" x14ac:dyDescent="0.25">
      <c r="A28" s="14">
        <f t="shared" si="2"/>
        <v>21</v>
      </c>
      <c r="B28" s="1" t="s">
        <v>55</v>
      </c>
      <c r="C28" s="1" t="s">
        <v>6</v>
      </c>
      <c r="D28" s="3" t="s">
        <v>44</v>
      </c>
      <c r="E28" s="15">
        <v>6012.3339999999998</v>
      </c>
      <c r="F28" s="15">
        <v>5745.6130000000003</v>
      </c>
      <c r="G28" s="15">
        <v>5685.2749999999996</v>
      </c>
      <c r="H28" s="15">
        <v>5855.393</v>
      </c>
      <c r="I28" s="15">
        <v>5388.26</v>
      </c>
      <c r="J28" s="15">
        <v>5970.5649999999996</v>
      </c>
      <c r="K28" s="15">
        <v>6925.2039999999997</v>
      </c>
      <c r="L28" s="15">
        <v>6810.0450000000001</v>
      </c>
      <c r="M28" s="15">
        <v>6701.6940000000004</v>
      </c>
      <c r="N28" s="15">
        <v>7165.3668950607089</v>
      </c>
      <c r="O28" s="15">
        <v>8047.4559984058142</v>
      </c>
      <c r="P28" s="15">
        <v>8758.0493896423723</v>
      </c>
      <c r="Q28" s="15">
        <v>9550.9519673548966</v>
      </c>
      <c r="S28" s="1"/>
      <c r="T28" s="1"/>
    </row>
    <row r="29" spans="1:20" x14ac:dyDescent="0.25">
      <c r="A29" s="14">
        <f t="shared" si="2"/>
        <v>22</v>
      </c>
      <c r="B29" s="1" t="s">
        <v>56</v>
      </c>
      <c r="C29" s="1" t="s">
        <v>7</v>
      </c>
      <c r="D29" s="3" t="s">
        <v>44</v>
      </c>
      <c r="E29" s="15">
        <v>5546.3029999999999</v>
      </c>
      <c r="F29" s="15">
        <v>5278.4350000000004</v>
      </c>
      <c r="G29" s="15">
        <v>5385.8620000000001</v>
      </c>
      <c r="H29" s="15">
        <v>5372.2070000000003</v>
      </c>
      <c r="I29" s="15">
        <v>4898.6980000000003</v>
      </c>
      <c r="J29" s="15">
        <v>5559.1019999999999</v>
      </c>
      <c r="K29" s="15">
        <v>6448.4939999999997</v>
      </c>
      <c r="L29" s="15">
        <v>6758.4040000000005</v>
      </c>
      <c r="M29" s="15">
        <v>6867.6490000000003</v>
      </c>
      <c r="N29" s="15">
        <v>7437.7224081096838</v>
      </c>
      <c r="O29" s="15">
        <v>8471.3482530857273</v>
      </c>
      <c r="P29" s="15">
        <v>9295.186870698315</v>
      </c>
      <c r="Q29" s="15">
        <v>10199.143793873725</v>
      </c>
      <c r="S29" s="1"/>
      <c r="T29" s="1"/>
    </row>
    <row r="30" spans="1:20" x14ac:dyDescent="0.25">
      <c r="A30" s="14">
        <f t="shared" si="2"/>
        <v>23</v>
      </c>
      <c r="B30" s="1" t="s">
        <v>57</v>
      </c>
      <c r="C30" s="1" t="s">
        <v>60</v>
      </c>
      <c r="D30" s="3" t="s">
        <v>44</v>
      </c>
      <c r="E30" s="15">
        <v>466.03100000000001</v>
      </c>
      <c r="F30" s="15">
        <v>467.178</v>
      </c>
      <c r="G30" s="15">
        <v>299.41300000000001</v>
      </c>
      <c r="H30" s="15">
        <v>483.18599999999998</v>
      </c>
      <c r="I30" s="15">
        <v>489.56200000000001</v>
      </c>
      <c r="J30" s="15">
        <v>411.46300000000002</v>
      </c>
      <c r="K30" s="15">
        <v>476.71</v>
      </c>
      <c r="L30" s="15">
        <v>51.640999999999998</v>
      </c>
      <c r="M30" s="15">
        <v>-223.97499999999999</v>
      </c>
      <c r="N30" s="15">
        <v>-419.0037609024721</v>
      </c>
      <c r="O30" s="15">
        <v>-1620.4707822648115</v>
      </c>
      <c r="P30" s="15">
        <v>-1865.2834103265859</v>
      </c>
      <c r="Q30" s="15">
        <v>-1951.1695191272465</v>
      </c>
      <c r="S30" s="1"/>
      <c r="T30" s="1"/>
    </row>
    <row r="31" spans="1:20" x14ac:dyDescent="0.25">
      <c r="A31" s="14">
        <f t="shared" si="2"/>
        <v>24</v>
      </c>
      <c r="B31" s="1" t="s">
        <v>9</v>
      </c>
      <c r="C31" s="1" t="s">
        <v>10</v>
      </c>
      <c r="D31" s="3" t="s">
        <v>44</v>
      </c>
      <c r="E31" s="15">
        <v>13471.208000000001</v>
      </c>
      <c r="F31" s="15">
        <v>13739.304</v>
      </c>
      <c r="G31" s="15">
        <v>14443.535</v>
      </c>
      <c r="H31" s="15">
        <v>14805.201999999999</v>
      </c>
      <c r="I31" s="15">
        <v>15117.601000000001</v>
      </c>
      <c r="J31" s="15">
        <v>16615.830000000002</v>
      </c>
      <c r="K31" s="15">
        <v>17898.241000000002</v>
      </c>
      <c r="L31" s="15">
        <v>18317.063999999998</v>
      </c>
      <c r="M31" s="15">
        <v>17681.918000000001</v>
      </c>
      <c r="N31" s="15">
        <v>18724.101421685078</v>
      </c>
      <c r="O31" s="15">
        <v>20080.804790520906</v>
      </c>
      <c r="P31" s="15">
        <v>21505.104854372123</v>
      </c>
      <c r="Q31" s="15">
        <v>23050.105999510346</v>
      </c>
      <c r="S31" s="1"/>
      <c r="T31" s="1"/>
    </row>
    <row r="32" spans="1:20" x14ac:dyDescent="0.25">
      <c r="A32" s="14">
        <f t="shared" si="2"/>
        <v>25</v>
      </c>
      <c r="B32" s="1" t="s">
        <v>11</v>
      </c>
      <c r="C32" s="1" t="s">
        <v>12</v>
      </c>
      <c r="D32" s="3" t="s">
        <v>44</v>
      </c>
      <c r="E32" s="15">
        <v>14642.179</v>
      </c>
      <c r="F32" s="15">
        <v>14732.869000000001</v>
      </c>
      <c r="G32" s="15">
        <v>15138.484</v>
      </c>
      <c r="H32" s="15">
        <v>15228.727000000001</v>
      </c>
      <c r="I32" s="15">
        <v>15034.107</v>
      </c>
      <c r="J32" s="15">
        <v>16790.371999999999</v>
      </c>
      <c r="K32" s="15">
        <v>18128.706999999999</v>
      </c>
      <c r="L32" s="15">
        <v>18572.345000000001</v>
      </c>
      <c r="M32" s="15">
        <v>17341.774000000001</v>
      </c>
      <c r="N32" s="15">
        <v>18467.381018868702</v>
      </c>
      <c r="O32" s="15">
        <v>20048.935240519873</v>
      </c>
      <c r="P32" s="15">
        <v>21664.077463496153</v>
      </c>
      <c r="Q32" s="15">
        <v>23274.646385139149</v>
      </c>
      <c r="S32" s="1"/>
      <c r="T32" s="1"/>
    </row>
    <row r="33" spans="1:20" x14ac:dyDescent="0.25">
      <c r="A33" s="11"/>
      <c r="B33" s="12" t="s">
        <v>64</v>
      </c>
      <c r="C33" s="12" t="s">
        <v>65</v>
      </c>
      <c r="D33" s="13"/>
      <c r="E33" s="13">
        <v>2012</v>
      </c>
      <c r="F33" s="13">
        <v>2013</v>
      </c>
      <c r="G33" s="13">
        <v>2014</v>
      </c>
      <c r="H33" s="13">
        <v>2015</v>
      </c>
      <c r="I33" s="13">
        <v>2016</v>
      </c>
      <c r="J33" s="13">
        <v>2017</v>
      </c>
      <c r="K33" s="13">
        <v>2018</v>
      </c>
      <c r="L33" s="13">
        <v>2019</v>
      </c>
      <c r="M33" s="13">
        <v>2020</v>
      </c>
      <c r="N33" s="13">
        <v>2021</v>
      </c>
      <c r="O33" s="13">
        <v>2022</v>
      </c>
      <c r="P33" s="13">
        <v>2023</v>
      </c>
      <c r="Q33" s="13">
        <v>2024</v>
      </c>
      <c r="S33" s="1"/>
      <c r="T33" s="1"/>
    </row>
    <row r="34" spans="1:20" x14ac:dyDescent="0.25">
      <c r="A34" s="14">
        <f>A32+1</f>
        <v>26</v>
      </c>
      <c r="B34" s="1" t="s">
        <v>66</v>
      </c>
      <c r="C34" s="1" t="s">
        <v>67</v>
      </c>
      <c r="D34" s="3" t="s">
        <v>49</v>
      </c>
      <c r="E34" s="25">
        <v>3.5980635133534804</v>
      </c>
      <c r="F34" s="25">
        <v>1.6379277781976072</v>
      </c>
      <c r="G34" s="25">
        <v>1.9166845929467655</v>
      </c>
      <c r="H34" s="25">
        <v>3.2226766671215046E-3</v>
      </c>
      <c r="I34" s="25">
        <v>0.86144081721658949</v>
      </c>
      <c r="J34" s="25">
        <v>2.9696144260946511</v>
      </c>
      <c r="K34" s="25">
        <v>3.9049288511621967</v>
      </c>
      <c r="L34" s="25">
        <v>2.3127278871111656</v>
      </c>
      <c r="M34" s="25">
        <v>5.2610452632521287E-2</v>
      </c>
      <c r="N34" s="25">
        <v>1.3998224097022387</v>
      </c>
      <c r="O34" s="25">
        <v>1.8000457706343127</v>
      </c>
      <c r="P34" s="25">
        <v>2.0000785360597177</v>
      </c>
      <c r="Q34" s="25">
        <v>2.0998509810595749</v>
      </c>
      <c r="S34" s="1"/>
      <c r="T34" s="1"/>
    </row>
    <row r="35" spans="1:20" x14ac:dyDescent="0.25">
      <c r="A35" s="14">
        <f>A34+1</f>
        <v>27</v>
      </c>
      <c r="B35" s="1" t="s">
        <v>68</v>
      </c>
      <c r="C35" s="1" t="s">
        <v>69</v>
      </c>
      <c r="D35" s="3" t="s">
        <v>49</v>
      </c>
      <c r="E35" s="25">
        <v>3.197313996590907</v>
      </c>
      <c r="F35" s="25">
        <v>8.4198383841908253E-2</v>
      </c>
      <c r="G35" s="25">
        <v>1.2894201712421562</v>
      </c>
      <c r="H35" s="25">
        <v>-0.530299206991387</v>
      </c>
      <c r="I35" s="25">
        <v>1.1670083759909318</v>
      </c>
      <c r="J35" s="25">
        <v>3.0201618198761935</v>
      </c>
      <c r="K35" s="25">
        <v>2.9581973293974784</v>
      </c>
      <c r="L35" s="25">
        <v>2.951456592333443</v>
      </c>
      <c r="M35" s="25">
        <v>0.81886527848359947</v>
      </c>
      <c r="N35" s="25">
        <v>1.4</v>
      </c>
      <c r="O35" s="25">
        <v>2</v>
      </c>
      <c r="P35" s="25">
        <v>2</v>
      </c>
      <c r="Q35" s="25">
        <v>2</v>
      </c>
      <c r="S35" s="1"/>
      <c r="T35" s="1"/>
    </row>
    <row r="36" spans="1:20" x14ac:dyDescent="0.25">
      <c r="A36" s="14">
        <f t="shared" ref="A36:A41" si="3">A35+1</f>
        <v>28</v>
      </c>
      <c r="B36" s="1" t="s">
        <v>70</v>
      </c>
      <c r="C36" s="1" t="s">
        <v>71</v>
      </c>
      <c r="D36" s="3" t="s">
        <v>49</v>
      </c>
      <c r="E36" s="25">
        <v>2.4703181181405967</v>
      </c>
      <c r="F36" s="25">
        <v>4.1369028759362152</v>
      </c>
      <c r="G36" s="25">
        <v>0.99441402532542611</v>
      </c>
      <c r="H36" s="25">
        <v>3.4323515352191976</v>
      </c>
      <c r="I36" s="25">
        <v>-0.37443942362841653</v>
      </c>
      <c r="J36" s="25">
        <v>3.8761094842936643</v>
      </c>
      <c r="K36" s="25">
        <v>5.6219172497105347</v>
      </c>
      <c r="L36" s="25">
        <v>7.1895610952860096</v>
      </c>
      <c r="M36" s="25">
        <v>0.38026693800236444</v>
      </c>
      <c r="N36" s="25">
        <v>-0.69023186814300175</v>
      </c>
      <c r="O36" s="25">
        <v>2.2000000000000002</v>
      </c>
      <c r="P36" s="25">
        <v>2.5</v>
      </c>
      <c r="Q36" s="25">
        <v>2.6526175142737918</v>
      </c>
      <c r="S36" s="1"/>
      <c r="T36" s="1"/>
    </row>
    <row r="37" spans="1:20" x14ac:dyDescent="0.25">
      <c r="A37" s="14">
        <f t="shared" si="3"/>
        <v>29</v>
      </c>
      <c r="B37" s="1" t="s">
        <v>72</v>
      </c>
      <c r="C37" s="1" t="s">
        <v>73</v>
      </c>
      <c r="D37" s="3" t="s">
        <v>49</v>
      </c>
      <c r="E37" s="25">
        <v>12.015380716354173</v>
      </c>
      <c r="F37" s="25">
        <v>1.8025070560650107</v>
      </c>
      <c r="G37" s="25">
        <v>6.1250607060588038</v>
      </c>
      <c r="H37" s="25">
        <v>-2.7961180417834726</v>
      </c>
      <c r="I37" s="25">
        <v>-7.0256921446194127</v>
      </c>
      <c r="J37" s="25">
        <v>0.816572903642097</v>
      </c>
      <c r="K37" s="25">
        <v>0.89737063051143195</v>
      </c>
      <c r="L37" s="25">
        <v>-4.9146017827746675</v>
      </c>
      <c r="M37" s="25">
        <v>-7.1574562940952688</v>
      </c>
      <c r="N37" s="25">
        <v>2.5070734742032288</v>
      </c>
      <c r="O37" s="25">
        <v>-0.39736824456695158</v>
      </c>
      <c r="P37" s="25">
        <v>3.7260139449216156</v>
      </c>
      <c r="Q37" s="25">
        <v>4.5678868753448691</v>
      </c>
      <c r="S37" s="1"/>
      <c r="T37" s="1"/>
    </row>
    <row r="38" spans="1:20" x14ac:dyDescent="0.25">
      <c r="A38" s="14">
        <f t="shared" si="3"/>
        <v>30</v>
      </c>
      <c r="B38" s="1" t="s">
        <v>74</v>
      </c>
      <c r="C38" s="1" t="s">
        <v>75</v>
      </c>
      <c r="D38" s="3" t="s">
        <v>49</v>
      </c>
      <c r="E38" s="25">
        <v>6.6387884291773531</v>
      </c>
      <c r="F38" s="25">
        <v>1.2320505821406869</v>
      </c>
      <c r="G38" s="25">
        <v>1.4564660880799494</v>
      </c>
      <c r="H38" s="25">
        <v>1.7827972569664894</v>
      </c>
      <c r="I38" s="25">
        <v>-0.6247294347046477</v>
      </c>
      <c r="J38" s="25">
        <v>1.8489530973016457</v>
      </c>
      <c r="K38" s="25">
        <v>3.7913973183610921</v>
      </c>
      <c r="L38" s="25">
        <v>2.6669393333936569</v>
      </c>
      <c r="M38" s="25">
        <v>1.1988757531756562</v>
      </c>
      <c r="N38" s="25">
        <v>4</v>
      </c>
      <c r="O38" s="25">
        <v>5</v>
      </c>
      <c r="P38" s="25">
        <v>5</v>
      </c>
      <c r="Q38" s="25">
        <v>3.5778971031693141</v>
      </c>
      <c r="S38" s="1"/>
      <c r="T38" s="1"/>
    </row>
    <row r="39" spans="1:20" x14ac:dyDescent="0.25">
      <c r="A39" s="14">
        <f t="shared" si="3"/>
        <v>31</v>
      </c>
      <c r="B39" s="1" t="s">
        <v>76</v>
      </c>
      <c r="C39" s="1" t="s">
        <v>77</v>
      </c>
      <c r="D39" s="3" t="s">
        <v>61</v>
      </c>
      <c r="E39" s="23" t="s">
        <v>61</v>
      </c>
      <c r="F39" s="23" t="s">
        <v>61</v>
      </c>
      <c r="G39" s="23" t="s">
        <v>61</v>
      </c>
      <c r="H39" s="23" t="s">
        <v>61</v>
      </c>
      <c r="I39" s="23" t="s">
        <v>61</v>
      </c>
      <c r="J39" s="23" t="s">
        <v>61</v>
      </c>
      <c r="K39" s="23" t="s">
        <v>61</v>
      </c>
      <c r="L39" s="23" t="s">
        <v>61</v>
      </c>
      <c r="M39" s="23" t="s">
        <v>61</v>
      </c>
      <c r="N39" s="23" t="s">
        <v>61</v>
      </c>
      <c r="O39" s="23" t="s">
        <v>61</v>
      </c>
      <c r="P39" s="23" t="s">
        <v>61</v>
      </c>
      <c r="Q39" s="23" t="s">
        <v>61</v>
      </c>
      <c r="S39" s="1"/>
      <c r="T39" s="1"/>
    </row>
    <row r="40" spans="1:20" x14ac:dyDescent="0.25">
      <c r="A40" s="14">
        <f t="shared" si="3"/>
        <v>32</v>
      </c>
      <c r="B40" s="1" t="s">
        <v>78</v>
      </c>
      <c r="C40" s="1" t="s">
        <v>79</v>
      </c>
      <c r="D40" s="3" t="s">
        <v>49</v>
      </c>
      <c r="E40" s="25">
        <v>4.1295772860541859</v>
      </c>
      <c r="F40" s="25">
        <v>1.3221079204571424</v>
      </c>
      <c r="G40" s="25">
        <v>-1.0451674561645916</v>
      </c>
      <c r="H40" s="25">
        <v>-0.44864363190866641</v>
      </c>
      <c r="I40" s="25">
        <v>-1.7766052051456711</v>
      </c>
      <c r="J40" s="25">
        <v>3.3326314184861587</v>
      </c>
      <c r="K40" s="25">
        <v>3.2603584677167277</v>
      </c>
      <c r="L40" s="25">
        <v>0.22317941096838467</v>
      </c>
      <c r="M40" s="25">
        <v>-0.78388043209497482</v>
      </c>
      <c r="N40" s="25">
        <v>1.5755916014612694</v>
      </c>
      <c r="O40" s="25">
        <v>2.4495268580384528</v>
      </c>
      <c r="P40" s="25">
        <v>2.9738880119847626</v>
      </c>
      <c r="Q40" s="25">
        <v>3.0321503624232418</v>
      </c>
      <c r="S40" s="1"/>
      <c r="T40" s="1"/>
    </row>
    <row r="41" spans="1:20" x14ac:dyDescent="0.25">
      <c r="A41" s="14">
        <f t="shared" si="3"/>
        <v>33</v>
      </c>
      <c r="B41" s="1" t="s">
        <v>80</v>
      </c>
      <c r="C41" s="1" t="s">
        <v>81</v>
      </c>
      <c r="D41" s="3" t="s">
        <v>49</v>
      </c>
      <c r="E41" s="25">
        <v>7.1246500839605318</v>
      </c>
      <c r="F41" s="25">
        <v>0.7476715374083085</v>
      </c>
      <c r="G41" s="25">
        <v>-0.17044637640340454</v>
      </c>
      <c r="H41" s="25">
        <v>-1.036537079934817</v>
      </c>
      <c r="I41" s="25">
        <v>-4.6757499027520737</v>
      </c>
      <c r="J41" s="25">
        <v>2.8760062270353615</v>
      </c>
      <c r="K41" s="25">
        <v>1.4379264677378814</v>
      </c>
      <c r="L41" s="25">
        <v>-0.49499685927756332</v>
      </c>
      <c r="M41" s="25">
        <v>-3.4683787499421754</v>
      </c>
      <c r="N41" s="25">
        <v>1.5</v>
      </c>
      <c r="O41" s="25">
        <v>3</v>
      </c>
      <c r="P41" s="25">
        <v>3.9</v>
      </c>
      <c r="Q41" s="25">
        <v>4</v>
      </c>
      <c r="S41" s="1"/>
      <c r="T41" s="1"/>
    </row>
    <row r="42" spans="1:20" x14ac:dyDescent="0.25">
      <c r="A42" s="11"/>
      <c r="B42" s="12" t="s">
        <v>82</v>
      </c>
      <c r="C42" s="12" t="s">
        <v>83</v>
      </c>
      <c r="D42" s="13"/>
      <c r="E42" s="13">
        <v>2012</v>
      </c>
      <c r="F42" s="13">
        <v>2013</v>
      </c>
      <c r="G42" s="13">
        <v>2014</v>
      </c>
      <c r="H42" s="13">
        <v>2015</v>
      </c>
      <c r="I42" s="13">
        <v>2016</v>
      </c>
      <c r="J42" s="13">
        <v>2017</v>
      </c>
      <c r="K42" s="13">
        <v>2018</v>
      </c>
      <c r="L42" s="13">
        <v>2019</v>
      </c>
      <c r="M42" s="13">
        <v>2020</v>
      </c>
      <c r="N42" s="13">
        <v>2021</v>
      </c>
      <c r="O42" s="13">
        <v>2022</v>
      </c>
      <c r="P42" s="13">
        <v>2023</v>
      </c>
      <c r="Q42" s="13">
        <v>2024</v>
      </c>
      <c r="S42" s="1"/>
      <c r="T42" s="1"/>
    </row>
    <row r="43" spans="1:20" x14ac:dyDescent="0.25">
      <c r="A43" s="14">
        <f>A41+1</f>
        <v>34</v>
      </c>
      <c r="B43" s="1" t="s">
        <v>3</v>
      </c>
      <c r="C43" s="1" t="s">
        <v>4</v>
      </c>
      <c r="D43" s="3" t="s">
        <v>49</v>
      </c>
      <c r="E43" s="16">
        <v>2.5239558987130626</v>
      </c>
      <c r="F43" s="16">
        <v>3.2866136507138139</v>
      </c>
      <c r="G43" s="16">
        <v>0.38056686850713578</v>
      </c>
      <c r="H43" s="16">
        <v>1.3523245209588395</v>
      </c>
      <c r="I43" s="16">
        <v>1.9918546074837065</v>
      </c>
      <c r="J43" s="16">
        <v>1.8218329060624421</v>
      </c>
      <c r="K43" s="16">
        <v>1.5913191459202007</v>
      </c>
      <c r="L43" s="16">
        <v>1.2914042600336546</v>
      </c>
      <c r="M43" s="16">
        <v>-5.9411507855467045</v>
      </c>
      <c r="N43" s="16">
        <v>2.2475187173265683</v>
      </c>
      <c r="O43" s="16">
        <v>5.6811084761914943</v>
      </c>
      <c r="P43" s="16">
        <v>2.3644057871495878</v>
      </c>
      <c r="Q43" s="16">
        <v>1.5673124977812065</v>
      </c>
      <c r="S43" s="1"/>
      <c r="T43" s="1"/>
    </row>
    <row r="44" spans="1:20" x14ac:dyDescent="0.25">
      <c r="A44" s="14">
        <f t="shared" ref="A44:A49" si="4">A43+1</f>
        <v>35</v>
      </c>
      <c r="B44" s="1" t="s">
        <v>54</v>
      </c>
      <c r="C44" s="1" t="s">
        <v>5</v>
      </c>
      <c r="D44" s="3" t="s">
        <v>49</v>
      </c>
      <c r="E44" s="16">
        <v>0.13358631128806239</v>
      </c>
      <c r="F44" s="16">
        <v>0.24849503668966236</v>
      </c>
      <c r="G44" s="16">
        <v>0.62016798529316375</v>
      </c>
      <c r="H44" s="16">
        <v>0.50166692977992322</v>
      </c>
      <c r="I44" s="16">
        <v>0.45005718239970344</v>
      </c>
      <c r="J44" s="16">
        <v>0.61735571100963105</v>
      </c>
      <c r="K44" s="16">
        <v>0.28832435064235107</v>
      </c>
      <c r="L44" s="16">
        <v>0.46812913790802368</v>
      </c>
      <c r="M44" s="16">
        <v>0.46442466221112355</v>
      </c>
      <c r="N44" s="16">
        <v>0.45856124464055731</v>
      </c>
      <c r="O44" s="16">
        <v>0.45446090123076205</v>
      </c>
      <c r="P44" s="16">
        <v>0.44533275473810219</v>
      </c>
      <c r="Q44" s="16">
        <v>0.44759385372782506</v>
      </c>
      <c r="S44" s="1"/>
      <c r="T44" s="1"/>
    </row>
    <row r="45" spans="1:20" x14ac:dyDescent="0.25">
      <c r="A45" s="14">
        <f t="shared" si="4"/>
        <v>36</v>
      </c>
      <c r="B45" s="1" t="s">
        <v>55</v>
      </c>
      <c r="C45" s="1" t="s">
        <v>6</v>
      </c>
      <c r="D45" s="3" t="s">
        <v>49</v>
      </c>
      <c r="E45" s="16">
        <v>-0.41339078826010517</v>
      </c>
      <c r="F45" s="16">
        <v>-1.6944009816664456</v>
      </c>
      <c r="G45" s="16">
        <v>-1.715185322133159</v>
      </c>
      <c r="H45" s="16">
        <v>1.3935615959434269</v>
      </c>
      <c r="I45" s="16">
        <v>-0.24414435655989336</v>
      </c>
      <c r="J45" s="16">
        <v>2.2840482953794163</v>
      </c>
      <c r="K45" s="16">
        <v>3.6699261662860936</v>
      </c>
      <c r="L45" s="16">
        <v>0.92725280158379408</v>
      </c>
      <c r="M45" s="16">
        <v>1.3375092017338899</v>
      </c>
      <c r="N45" s="16">
        <v>0.91100588170180985</v>
      </c>
      <c r="O45" s="16">
        <v>-0.90315715509661854</v>
      </c>
      <c r="P45" s="16">
        <v>0.56410559895730905</v>
      </c>
      <c r="Q45" s="16">
        <v>0.53745758613784878</v>
      </c>
      <c r="S45" s="1"/>
      <c r="T45" s="1"/>
    </row>
    <row r="46" spans="1:20" x14ac:dyDescent="0.25">
      <c r="A46" s="14">
        <f t="shared" si="4"/>
        <v>37</v>
      </c>
      <c r="B46" s="1" t="s">
        <v>56</v>
      </c>
      <c r="C46" s="1" t="s">
        <v>7</v>
      </c>
      <c r="D46" s="3" t="s">
        <v>49</v>
      </c>
      <c r="E46" s="16">
        <v>3.6553810992123728</v>
      </c>
      <c r="F46" s="16">
        <v>-1.5202963741321891</v>
      </c>
      <c r="G46" s="16">
        <v>0.1330817707078967</v>
      </c>
      <c r="H46" s="16">
        <v>-0.46443160421622631</v>
      </c>
      <c r="I46" s="16">
        <v>-1.8025128498047684</v>
      </c>
      <c r="J46" s="16">
        <v>2.2391384175965592</v>
      </c>
      <c r="K46" s="16">
        <v>2.4883479244283002</v>
      </c>
      <c r="L46" s="16">
        <v>0.47356871095375203</v>
      </c>
      <c r="M46" s="16">
        <v>4.9377149271532222E-2</v>
      </c>
      <c r="N46" s="16">
        <v>0.97577898964385379</v>
      </c>
      <c r="O46" s="16">
        <v>1.8164514070639348</v>
      </c>
      <c r="P46" s="16">
        <v>0.61556822051081983</v>
      </c>
      <c r="Q46" s="16">
        <v>0.61899202716077106</v>
      </c>
      <c r="S46" s="1"/>
      <c r="T46" s="1"/>
    </row>
    <row r="47" spans="1:20" x14ac:dyDescent="0.25">
      <c r="A47" s="14">
        <f t="shared" si="4"/>
        <v>38</v>
      </c>
      <c r="B47" s="1" t="s">
        <v>57</v>
      </c>
      <c r="C47" s="1" t="s">
        <v>60</v>
      </c>
      <c r="D47" s="3" t="s">
        <v>49</v>
      </c>
      <c r="E47" s="16">
        <v>-4.0687718874724794</v>
      </c>
      <c r="F47" s="16">
        <v>-0.1741046075342558</v>
      </c>
      <c r="G47" s="16">
        <v>-1.8482670928410556</v>
      </c>
      <c r="H47" s="16">
        <v>1.8579932001596531</v>
      </c>
      <c r="I47" s="16">
        <v>1.5583684932448718</v>
      </c>
      <c r="J47" s="16">
        <v>4.4909877782855941E-2</v>
      </c>
      <c r="K47" s="16">
        <v>1.1815782418577994</v>
      </c>
      <c r="L47" s="16">
        <v>0.45368409063004256</v>
      </c>
      <c r="M47" s="16">
        <v>1.2881320524623598</v>
      </c>
      <c r="N47" s="16">
        <v>-6.4773107942045091E-2</v>
      </c>
      <c r="O47" s="16">
        <v>-2.7196085621605461</v>
      </c>
      <c r="P47" s="16">
        <v>-5.1462621553509912E-2</v>
      </c>
      <c r="Q47" s="16">
        <v>-8.153444102293142E-2</v>
      </c>
      <c r="S47" s="1"/>
      <c r="T47" s="1"/>
    </row>
    <row r="48" spans="1:20" x14ac:dyDescent="0.25">
      <c r="A48" s="14">
        <f t="shared" si="4"/>
        <v>39</v>
      </c>
      <c r="B48" s="1" t="s">
        <v>9</v>
      </c>
      <c r="C48" s="1" t="s">
        <v>10</v>
      </c>
      <c r="D48" s="3" t="s">
        <v>49</v>
      </c>
      <c r="E48" s="16">
        <v>5.324474996255411</v>
      </c>
      <c r="F48" s="16">
        <v>0.38820698878552107</v>
      </c>
      <c r="G48" s="16">
        <v>3.6125325508475061</v>
      </c>
      <c r="H48" s="16">
        <v>1.8059408151000234</v>
      </c>
      <c r="I48" s="16">
        <v>2.3852444368949537</v>
      </c>
      <c r="J48" s="16">
        <v>3.8966040345153861</v>
      </c>
      <c r="K48" s="16">
        <v>2.7221983402822039</v>
      </c>
      <c r="L48" s="16">
        <v>1.3356355058003107</v>
      </c>
      <c r="M48" s="16">
        <v>-1.7118645722528885</v>
      </c>
      <c r="N48" s="16">
        <v>2.7163814346086452</v>
      </c>
      <c r="O48" s="16">
        <v>3.028305977971542</v>
      </c>
      <c r="P48" s="16">
        <v>2.5919569608758084</v>
      </c>
      <c r="Q48" s="16">
        <v>2.6327563354257952</v>
      </c>
      <c r="S48" s="1"/>
      <c r="T48" s="1"/>
    </row>
    <row r="49" spans="1:20" x14ac:dyDescent="0.25">
      <c r="A49" s="14">
        <f t="shared" si="4"/>
        <v>40</v>
      </c>
      <c r="B49" s="1" t="s">
        <v>11</v>
      </c>
      <c r="C49" s="1" t="s">
        <v>12</v>
      </c>
      <c r="D49" s="3" t="s">
        <v>49</v>
      </c>
      <c r="E49" s="16">
        <v>-3.316927748577617</v>
      </c>
      <c r="F49" s="16">
        <v>8.1269836042838758E-2</v>
      </c>
      <c r="G49" s="16">
        <v>-1.8244525052419724</v>
      </c>
      <c r="H49" s="16">
        <v>-1.0466332117592037</v>
      </c>
      <c r="I49" s="16">
        <v>-2.2100919107984667</v>
      </c>
      <c r="J49" s="16">
        <v>-5.3691206568773557</v>
      </c>
      <c r="K49" s="16">
        <v>-4.2474454028035922</v>
      </c>
      <c r="L49" s="16">
        <v>-1.9953198194935551</v>
      </c>
      <c r="M49" s="16">
        <v>2.2273975781642426</v>
      </c>
      <c r="N49" s="16">
        <v>-3.3605933980615643</v>
      </c>
      <c r="O49" s="16">
        <v>-3.7617883755685422</v>
      </c>
      <c r="P49" s="16">
        <v>-2.8095588372258895</v>
      </c>
      <c r="Q49" s="16">
        <v>-2.3383997795776468</v>
      </c>
      <c r="S49" s="1"/>
      <c r="T49" s="1"/>
    </row>
    <row r="50" spans="1:20" x14ac:dyDescent="0.25">
      <c r="A50" s="11"/>
      <c r="B50" s="12" t="s">
        <v>84</v>
      </c>
      <c r="C50" s="12" t="s">
        <v>85</v>
      </c>
      <c r="D50" s="13"/>
      <c r="E50" s="13">
        <v>2012</v>
      </c>
      <c r="F50" s="13">
        <v>2013</v>
      </c>
      <c r="G50" s="13">
        <v>2014</v>
      </c>
      <c r="H50" s="13">
        <v>2015</v>
      </c>
      <c r="I50" s="13">
        <v>2016</v>
      </c>
      <c r="J50" s="13">
        <v>2017</v>
      </c>
      <c r="K50" s="13">
        <v>2018</v>
      </c>
      <c r="L50" s="13">
        <v>2019</v>
      </c>
      <c r="M50" s="13">
        <v>2020</v>
      </c>
      <c r="N50" s="13">
        <v>2021</v>
      </c>
      <c r="O50" s="13">
        <v>2022</v>
      </c>
      <c r="P50" s="13">
        <v>2023</v>
      </c>
      <c r="Q50" s="13">
        <v>2024</v>
      </c>
      <c r="S50" s="1"/>
      <c r="T50" s="1"/>
    </row>
    <row r="51" spans="1:20" x14ac:dyDescent="0.25">
      <c r="A51" s="14">
        <f>A49+1</f>
        <v>41</v>
      </c>
      <c r="B51" s="1" t="s">
        <v>86</v>
      </c>
      <c r="C51" s="1" t="s">
        <v>87</v>
      </c>
      <c r="D51" s="3" t="s">
        <v>49</v>
      </c>
      <c r="E51" s="16">
        <v>2.2675736961451207</v>
      </c>
      <c r="F51" s="16">
        <v>-5.5432372505535454E-2</v>
      </c>
      <c r="G51" s="16">
        <v>0.61009428729894921</v>
      </c>
      <c r="H51" s="16">
        <v>0.16538037486218116</v>
      </c>
      <c r="I51" s="16">
        <v>0.1651073197578512</v>
      </c>
      <c r="J51" s="16">
        <v>2.9120879120879266</v>
      </c>
      <c r="K51" s="16">
        <v>2.5627335824879793</v>
      </c>
      <c r="L51" s="16">
        <v>2.8110359187922995</v>
      </c>
      <c r="M51" s="16">
        <v>0.20253164556962133</v>
      </c>
      <c r="N51" s="16">
        <v>1.4</v>
      </c>
      <c r="O51" s="16">
        <v>2</v>
      </c>
      <c r="P51" s="16">
        <v>2</v>
      </c>
      <c r="Q51" s="16">
        <v>2</v>
      </c>
      <c r="S51" s="1"/>
      <c r="T51" s="1"/>
    </row>
    <row r="52" spans="1:20" x14ac:dyDescent="0.25">
      <c r="A52" s="11"/>
      <c r="B52" s="12" t="s">
        <v>88</v>
      </c>
      <c r="C52" s="12" t="s">
        <v>89</v>
      </c>
      <c r="D52" s="13"/>
      <c r="E52" s="13">
        <v>2012</v>
      </c>
      <c r="F52" s="13">
        <v>2013</v>
      </c>
      <c r="G52" s="13">
        <v>2014</v>
      </c>
      <c r="H52" s="13">
        <v>2015</v>
      </c>
      <c r="I52" s="13">
        <v>2016</v>
      </c>
      <c r="J52" s="13">
        <v>2017</v>
      </c>
      <c r="K52" s="13">
        <v>2018</v>
      </c>
      <c r="L52" s="13">
        <v>2019</v>
      </c>
      <c r="M52" s="13">
        <v>2020</v>
      </c>
      <c r="N52" s="13">
        <v>2021</v>
      </c>
      <c r="O52" s="13">
        <v>2022</v>
      </c>
      <c r="P52" s="13">
        <v>2023</v>
      </c>
      <c r="Q52" s="13">
        <v>2024</v>
      </c>
      <c r="S52" s="45"/>
      <c r="T52" s="1"/>
    </row>
    <row r="53" spans="1:20" x14ac:dyDescent="0.25">
      <c r="A53" s="14">
        <f>A51+1</f>
        <v>42</v>
      </c>
      <c r="B53" s="1" t="s">
        <v>90</v>
      </c>
      <c r="C53" s="1" t="s">
        <v>14</v>
      </c>
      <c r="D53" s="3" t="s">
        <v>44</v>
      </c>
      <c r="E53" s="46">
        <v>11171.252</v>
      </c>
      <c r="F53" s="46">
        <v>11214.107</v>
      </c>
      <c r="G53" s="46">
        <v>11066.147000000001</v>
      </c>
      <c r="H53" s="46">
        <v>10889.323</v>
      </c>
      <c r="I53" s="46">
        <v>10844.087</v>
      </c>
      <c r="J53" s="46">
        <v>11405.619000000001</v>
      </c>
      <c r="K53" s="46">
        <v>11763.152</v>
      </c>
      <c r="L53" s="46">
        <v>11693.368</v>
      </c>
      <c r="M53" s="46">
        <v>10558.382</v>
      </c>
      <c r="N53" s="46">
        <v>10860.434255726725</v>
      </c>
      <c r="O53" s="46">
        <v>11656.145389031552</v>
      </c>
      <c r="P53" s="46">
        <v>12256.599782022393</v>
      </c>
      <c r="Q53" s="46">
        <v>12871.350934787233</v>
      </c>
      <c r="S53" s="45"/>
      <c r="T53" s="1"/>
    </row>
    <row r="54" spans="1:20" x14ac:dyDescent="0.25">
      <c r="A54" s="14">
        <f>A53+1</f>
        <v>43</v>
      </c>
      <c r="B54" s="1" t="s">
        <v>13</v>
      </c>
      <c r="C54" s="1" t="s">
        <v>91</v>
      </c>
      <c r="D54" s="3" t="s">
        <v>44</v>
      </c>
      <c r="E54" s="15">
        <v>8734.2389999999996</v>
      </c>
      <c r="F54" s="15">
        <v>9402.9480000000003</v>
      </c>
      <c r="G54" s="15">
        <v>10084.522999999999</v>
      </c>
      <c r="H54" s="15">
        <v>10883.348</v>
      </c>
      <c r="I54" s="15">
        <v>11598.766</v>
      </c>
      <c r="J54" s="15">
        <v>12515.367</v>
      </c>
      <c r="K54" s="15">
        <v>13899.488000000001</v>
      </c>
      <c r="L54" s="15">
        <v>15103.222</v>
      </c>
      <c r="M54" s="15">
        <v>15330.071</v>
      </c>
      <c r="N54" s="15">
        <v>16121.679381512637</v>
      </c>
      <c r="O54" s="15">
        <v>17097.04098409415</v>
      </c>
      <c r="P54" s="15">
        <v>18005.748712398756</v>
      </c>
      <c r="Q54" s="15">
        <v>18906.036148018695</v>
      </c>
      <c r="S54" s="45"/>
      <c r="T54" s="1"/>
    </row>
    <row r="55" spans="1:20" x14ac:dyDescent="0.25">
      <c r="A55" s="14">
        <f>A54+1</f>
        <v>44</v>
      </c>
      <c r="B55" s="1" t="s">
        <v>92</v>
      </c>
      <c r="C55" s="1" t="s">
        <v>93</v>
      </c>
      <c r="D55" s="3" t="s">
        <v>44</v>
      </c>
      <c r="E55" s="15">
        <v>7242.2460000000001</v>
      </c>
      <c r="F55" s="15">
        <v>7784.1620000000003</v>
      </c>
      <c r="G55" s="15">
        <v>8392.49</v>
      </c>
      <c r="H55" s="15">
        <v>9065.7909999999993</v>
      </c>
      <c r="I55" s="15">
        <v>9621.9169999999995</v>
      </c>
      <c r="J55" s="15">
        <v>10383.044</v>
      </c>
      <c r="K55" s="15">
        <v>11454.305</v>
      </c>
      <c r="L55" s="15">
        <v>12395.624</v>
      </c>
      <c r="M55" s="15">
        <v>12632.763000000001</v>
      </c>
      <c r="N55" s="15">
        <v>13231.499600666877</v>
      </c>
      <c r="O55" s="15">
        <v>14032.005326507224</v>
      </c>
      <c r="P55" s="15">
        <v>14777.806409611083</v>
      </c>
      <c r="Q55" s="15">
        <v>15516.696730091639</v>
      </c>
      <c r="S55" s="45"/>
      <c r="T55" s="1"/>
    </row>
    <row r="56" spans="1:20" x14ac:dyDescent="0.25">
      <c r="A56" s="14">
        <f>A55+1</f>
        <v>45</v>
      </c>
      <c r="B56" s="1" t="s">
        <v>94</v>
      </c>
      <c r="C56" s="1" t="s">
        <v>95</v>
      </c>
      <c r="D56" s="3" t="s">
        <v>44</v>
      </c>
      <c r="E56" s="15">
        <v>1491.9929999999999</v>
      </c>
      <c r="F56" s="15">
        <v>1618.7860000000001</v>
      </c>
      <c r="G56" s="15">
        <v>1692.0329999999999</v>
      </c>
      <c r="H56" s="15">
        <v>1817.557</v>
      </c>
      <c r="I56" s="15">
        <v>1976.8489999999999</v>
      </c>
      <c r="J56" s="15">
        <v>2132.3229999999999</v>
      </c>
      <c r="K56" s="15">
        <v>2445.183</v>
      </c>
      <c r="L56" s="15">
        <v>2707.598</v>
      </c>
      <c r="M56" s="15">
        <v>2697.308</v>
      </c>
      <c r="N56" s="15">
        <v>2890.1797808457595</v>
      </c>
      <c r="O56" s="15">
        <v>3065.0356575869282</v>
      </c>
      <c r="P56" s="15">
        <v>3227.9423027876737</v>
      </c>
      <c r="Q56" s="15">
        <v>3389.3394179270572</v>
      </c>
      <c r="S56" s="45"/>
      <c r="T56" s="1"/>
    </row>
    <row r="57" spans="1:20" x14ac:dyDescent="0.25">
      <c r="A57" s="14">
        <f>A56+1</f>
        <v>46</v>
      </c>
      <c r="B57" s="1" t="s">
        <v>16</v>
      </c>
      <c r="C57" s="1" t="s">
        <v>15</v>
      </c>
      <c r="D57" s="3" t="s">
        <v>44</v>
      </c>
      <c r="E57" s="15">
        <v>2790.3470000000002</v>
      </c>
      <c r="F57" s="15">
        <v>2982.7910000000002</v>
      </c>
      <c r="G57" s="15">
        <v>3184.51</v>
      </c>
      <c r="H57" s="15">
        <v>3362.6469999999999</v>
      </c>
      <c r="I57" s="15">
        <v>3609.9810000000002</v>
      </c>
      <c r="J57" s="15">
        <v>3811.2950000000001</v>
      </c>
      <c r="K57" s="15">
        <v>4217.4219999999996</v>
      </c>
      <c r="L57" s="15">
        <v>4333.0050000000001</v>
      </c>
      <c r="M57" s="15">
        <v>4221.7030000000004</v>
      </c>
      <c r="N57" s="15">
        <v>4468.2668999999996</v>
      </c>
      <c r="O57" s="15">
        <v>4692.5366999999997</v>
      </c>
      <c r="P57" s="15">
        <v>4927.1635349999997</v>
      </c>
      <c r="Q57" s="15">
        <v>5173.8345059652411</v>
      </c>
      <c r="S57" s="45"/>
      <c r="T57" s="1"/>
    </row>
    <row r="58" spans="1:20" x14ac:dyDescent="0.25">
      <c r="A58" s="14">
        <f>A57+1</f>
        <v>47</v>
      </c>
      <c r="B58" s="1" t="s">
        <v>17</v>
      </c>
      <c r="C58" s="1" t="s">
        <v>18</v>
      </c>
      <c r="D58" s="3" t="s">
        <v>44</v>
      </c>
      <c r="E58" s="15">
        <v>650.83799999999997</v>
      </c>
      <c r="F58" s="15">
        <v>676.14499999999998</v>
      </c>
      <c r="G58" s="15">
        <v>721.27099999999996</v>
      </c>
      <c r="H58" s="15">
        <v>574.44000000000005</v>
      </c>
      <c r="I58" s="15">
        <v>692.54600000000005</v>
      </c>
      <c r="J58" s="15">
        <v>770.01599999999996</v>
      </c>
      <c r="K58" s="15">
        <v>737.52300000000002</v>
      </c>
      <c r="L58" s="15">
        <v>708.65700000000004</v>
      </c>
      <c r="M58" s="15">
        <v>776.15200000000004</v>
      </c>
      <c r="N58" s="15">
        <v>821.48230014494141</v>
      </c>
      <c r="O58" s="15">
        <v>862.7138727613949</v>
      </c>
      <c r="P58" s="15">
        <v>905.84956639946472</v>
      </c>
      <c r="Q58" s="15">
        <v>951.19955133602082</v>
      </c>
      <c r="S58" s="45"/>
      <c r="T58" s="1"/>
    </row>
    <row r="59" spans="1:20" x14ac:dyDescent="0.25">
      <c r="A59" s="11"/>
      <c r="B59" s="12" t="s">
        <v>96</v>
      </c>
      <c r="C59" s="12" t="s">
        <v>97</v>
      </c>
      <c r="D59" s="13"/>
      <c r="E59" s="13">
        <v>2012</v>
      </c>
      <c r="F59" s="13">
        <v>2013</v>
      </c>
      <c r="G59" s="13">
        <v>2014</v>
      </c>
      <c r="H59" s="13">
        <v>2015</v>
      </c>
      <c r="I59" s="13">
        <v>2016</v>
      </c>
      <c r="J59" s="13">
        <v>2017</v>
      </c>
      <c r="K59" s="13">
        <v>2018</v>
      </c>
      <c r="L59" s="13">
        <v>2019</v>
      </c>
      <c r="M59" s="13">
        <v>2020</v>
      </c>
      <c r="N59" s="13">
        <v>2021</v>
      </c>
      <c r="O59" s="13">
        <v>2022</v>
      </c>
      <c r="P59" s="13">
        <v>2023</v>
      </c>
      <c r="Q59" s="13">
        <v>2024</v>
      </c>
      <c r="S59" s="45"/>
      <c r="T59" s="1"/>
    </row>
    <row r="60" spans="1:20" ht="22.5" customHeight="1" x14ac:dyDescent="0.25">
      <c r="A60" s="21">
        <f>A58+1</f>
        <v>48</v>
      </c>
      <c r="B60" s="35" t="s">
        <v>139</v>
      </c>
      <c r="C60" s="22" t="s">
        <v>99</v>
      </c>
      <c r="D60" s="23" t="s">
        <v>100</v>
      </c>
      <c r="E60" s="36">
        <v>2044.8130000000001</v>
      </c>
      <c r="F60" s="36">
        <v>2023.825</v>
      </c>
      <c r="G60" s="36">
        <v>2001.4680000000001</v>
      </c>
      <c r="H60" s="36">
        <v>1986.096</v>
      </c>
      <c r="I60" s="36">
        <v>1968.9570000000001</v>
      </c>
      <c r="J60" s="36">
        <v>1950.116</v>
      </c>
      <c r="K60" s="36">
        <v>1934.3789999999999</v>
      </c>
      <c r="L60" s="36">
        <v>1919.9680000000001</v>
      </c>
      <c r="M60" s="36">
        <v>1907.675</v>
      </c>
      <c r="N60" s="36">
        <v>1893.7</v>
      </c>
      <c r="O60" s="36">
        <v>1890.4360000000001</v>
      </c>
      <c r="P60" s="36">
        <v>1879.921</v>
      </c>
      <c r="Q60" s="36">
        <v>1869.258</v>
      </c>
      <c r="S60" s="45"/>
      <c r="T60" s="1"/>
    </row>
    <row r="61" spans="1:20" x14ac:dyDescent="0.25">
      <c r="A61" s="21">
        <f>A60+1</f>
        <v>49</v>
      </c>
      <c r="B61" s="22" t="s">
        <v>101</v>
      </c>
      <c r="C61" s="22" t="s">
        <v>102</v>
      </c>
      <c r="D61" s="23" t="s">
        <v>49</v>
      </c>
      <c r="E61" s="37"/>
      <c r="F61" s="37">
        <v>-1.0264019252616379</v>
      </c>
      <c r="G61" s="37">
        <v>-1.1046903758971212</v>
      </c>
      <c r="H61" s="37">
        <v>-0.76803626138415382</v>
      </c>
      <c r="I61" s="37">
        <v>-0.86294922299828158</v>
      </c>
      <c r="J61" s="37">
        <v>-0.95690256313368138</v>
      </c>
      <c r="K61" s="37">
        <v>-0.80697763620214857</v>
      </c>
      <c r="L61" s="37">
        <v>-0.74499361293727873</v>
      </c>
      <c r="M61" s="37">
        <v>-0.64027108785147391</v>
      </c>
      <c r="N61" s="37">
        <v>-0.73256713014532693</v>
      </c>
      <c r="O61" s="37">
        <v>-0.17236098642867148</v>
      </c>
      <c r="P61" s="37">
        <v>-0.55622089295803789</v>
      </c>
      <c r="Q61" s="37">
        <v>-0.56720468572881089</v>
      </c>
      <c r="S61" s="45"/>
      <c r="T61" s="1"/>
    </row>
    <row r="62" spans="1:20" x14ac:dyDescent="0.25">
      <c r="A62" s="21">
        <f t="shared" ref="A62:A68" si="5">A61+1</f>
        <v>50</v>
      </c>
      <c r="B62" s="22" t="s">
        <v>103</v>
      </c>
      <c r="C62" s="22" t="s">
        <v>104</v>
      </c>
      <c r="D62" s="23" t="s">
        <v>100</v>
      </c>
      <c r="E62" s="36">
        <v>1560</v>
      </c>
      <c r="F62" s="36">
        <v>1536.1</v>
      </c>
      <c r="G62" s="36">
        <v>1495.75</v>
      </c>
      <c r="H62" s="36">
        <v>1472.6499999999999</v>
      </c>
      <c r="I62" s="36">
        <v>1450.3000000000002</v>
      </c>
      <c r="J62" s="36">
        <v>1423.375</v>
      </c>
      <c r="K62" s="36">
        <v>1410.875</v>
      </c>
      <c r="L62" s="36">
        <v>1399.5500000000002</v>
      </c>
      <c r="M62" s="36">
        <v>1390.1</v>
      </c>
      <c r="N62" s="36">
        <v>1386.1884</v>
      </c>
      <c r="O62" s="36">
        <v>1378.1278440000001</v>
      </c>
      <c r="P62" s="36">
        <v>1370.462409</v>
      </c>
      <c r="Q62" s="36">
        <v>1364.55834</v>
      </c>
      <c r="S62" s="45"/>
      <c r="T62" s="1"/>
    </row>
    <row r="63" spans="1:20" x14ac:dyDescent="0.25">
      <c r="A63" s="21">
        <f t="shared" si="5"/>
        <v>51</v>
      </c>
      <c r="B63" s="22" t="s">
        <v>105</v>
      </c>
      <c r="C63" s="22" t="s">
        <v>106</v>
      </c>
      <c r="D63" s="23" t="s">
        <v>100</v>
      </c>
      <c r="E63" s="36">
        <v>1030.7249999999999</v>
      </c>
      <c r="F63" s="36">
        <v>1014.25</v>
      </c>
      <c r="G63" s="36">
        <v>992.25</v>
      </c>
      <c r="H63" s="36">
        <v>994.22500000000002</v>
      </c>
      <c r="I63" s="36">
        <v>988.625</v>
      </c>
      <c r="J63" s="36">
        <v>980.25</v>
      </c>
      <c r="K63" s="36">
        <v>982.17500000000007</v>
      </c>
      <c r="L63" s="36">
        <v>971.35</v>
      </c>
      <c r="M63" s="36">
        <v>973.2</v>
      </c>
      <c r="N63" s="36">
        <v>969.62760000000003</v>
      </c>
      <c r="O63" s="36">
        <v>967.44574648800017</v>
      </c>
      <c r="P63" s="36">
        <v>962.06461111800002</v>
      </c>
      <c r="Q63" s="36">
        <v>957.91995468000005</v>
      </c>
      <c r="S63" s="45"/>
      <c r="T63" s="1"/>
    </row>
    <row r="64" spans="1:20" x14ac:dyDescent="0.25">
      <c r="A64" s="21">
        <f t="shared" si="5"/>
        <v>52</v>
      </c>
      <c r="B64" s="22" t="s">
        <v>107</v>
      </c>
      <c r="C64" s="22" t="s">
        <v>108</v>
      </c>
      <c r="D64" s="23" t="s">
        <v>100</v>
      </c>
      <c r="E64" s="36">
        <v>875.6</v>
      </c>
      <c r="F64" s="36">
        <v>893.9</v>
      </c>
      <c r="G64" s="36">
        <v>884.6</v>
      </c>
      <c r="H64" s="36">
        <v>896.1</v>
      </c>
      <c r="I64" s="36">
        <v>893.3</v>
      </c>
      <c r="J64" s="36">
        <v>894.8</v>
      </c>
      <c r="K64" s="36">
        <v>909.4</v>
      </c>
      <c r="L64" s="36">
        <v>910</v>
      </c>
      <c r="M64" s="36">
        <v>893</v>
      </c>
      <c r="N64" s="36">
        <v>889.428</v>
      </c>
      <c r="O64" s="36">
        <v>898.32227999999998</v>
      </c>
      <c r="P64" s="36">
        <v>901.01724683999987</v>
      </c>
      <c r="Q64" s="36">
        <v>901.01724683999987</v>
      </c>
      <c r="S64" s="43"/>
    </row>
    <row r="65" spans="1:21" x14ac:dyDescent="0.25">
      <c r="A65" s="21">
        <f t="shared" si="5"/>
        <v>53</v>
      </c>
      <c r="B65" s="22" t="s">
        <v>109</v>
      </c>
      <c r="C65" s="22" t="s">
        <v>110</v>
      </c>
      <c r="D65" s="23" t="s">
        <v>49</v>
      </c>
      <c r="E65" s="37">
        <v>1.6248839368616359</v>
      </c>
      <c r="F65" s="37">
        <v>2.0899954317039544</v>
      </c>
      <c r="G65" s="37">
        <v>-1.0403848305179508</v>
      </c>
      <c r="H65" s="37">
        <v>1.300022609088856</v>
      </c>
      <c r="I65" s="37">
        <v>-0.31246512665997273</v>
      </c>
      <c r="J65" s="37">
        <v>0.16791671331020552</v>
      </c>
      <c r="K65" s="37">
        <v>1.6316495306213596</v>
      </c>
      <c r="L65" s="37">
        <v>6.5977567627001577E-2</v>
      </c>
      <c r="M65" s="37">
        <v>-1.8681318681318686</v>
      </c>
      <c r="N65" s="37">
        <v>-0.4</v>
      </c>
      <c r="O65" s="37">
        <v>1</v>
      </c>
      <c r="P65" s="37">
        <v>0.3</v>
      </c>
      <c r="Q65" s="37">
        <v>0</v>
      </c>
      <c r="S65" s="43"/>
    </row>
    <row r="66" spans="1:21" x14ac:dyDescent="0.25">
      <c r="A66" s="21">
        <f t="shared" si="5"/>
        <v>54</v>
      </c>
      <c r="B66" s="22" t="s">
        <v>111</v>
      </c>
      <c r="C66" s="22" t="s">
        <v>112</v>
      </c>
      <c r="D66" s="23" t="s">
        <v>49</v>
      </c>
      <c r="E66" s="38">
        <v>0.66072115384615382</v>
      </c>
      <c r="F66" s="38">
        <v>0.66027602369637395</v>
      </c>
      <c r="G66" s="38">
        <v>0.6633795754638141</v>
      </c>
      <c r="H66" s="38">
        <v>0.67512647268529524</v>
      </c>
      <c r="I66" s="38">
        <v>0.6816693097979728</v>
      </c>
      <c r="J66" s="38">
        <v>0.68868007376833229</v>
      </c>
      <c r="K66" s="38">
        <v>0.69614600868255516</v>
      </c>
      <c r="L66" s="38">
        <v>0.69404451430817038</v>
      </c>
      <c r="M66" s="38">
        <v>0.7006853254097577</v>
      </c>
      <c r="N66" s="38">
        <v>0.73199999999999998</v>
      </c>
      <c r="O66" s="38">
        <v>0.72899999999999998</v>
      </c>
      <c r="P66" s="38">
        <v>0.72899999999999998</v>
      </c>
      <c r="Q66" s="38">
        <v>0.73</v>
      </c>
      <c r="S66" s="43"/>
    </row>
    <row r="67" spans="1:21" x14ac:dyDescent="0.25">
      <c r="A67" s="21">
        <f t="shared" si="5"/>
        <v>55</v>
      </c>
      <c r="B67" s="22" t="s">
        <v>113</v>
      </c>
      <c r="C67" s="22" t="s">
        <v>0</v>
      </c>
      <c r="D67" s="23" t="s">
        <v>49</v>
      </c>
      <c r="E67" s="37">
        <v>15.048025613660618</v>
      </c>
      <c r="F67" s="37">
        <v>11.871425754289094</v>
      </c>
      <c r="G67" s="37">
        <v>10.843494910813261</v>
      </c>
      <c r="H67" s="37">
        <v>9.8772882719774699</v>
      </c>
      <c r="I67" s="37">
        <v>9.6398948007283014</v>
      </c>
      <c r="J67" s="37">
        <v>8.7116188921758653</v>
      </c>
      <c r="K67" s="37">
        <v>7.411932396660557</v>
      </c>
      <c r="L67" s="37">
        <v>6.3111294141871719</v>
      </c>
      <c r="M67" s="37">
        <v>8.1</v>
      </c>
      <c r="N67" s="37">
        <v>8.2609034643815864</v>
      </c>
      <c r="O67" s="37">
        <v>7.1345468971842063</v>
      </c>
      <c r="P67" s="37">
        <v>6.334966049647667</v>
      </c>
      <c r="Q67" s="37">
        <v>5.9297031839132348</v>
      </c>
      <c r="S67" s="43"/>
    </row>
    <row r="68" spans="1:21" x14ac:dyDescent="0.25">
      <c r="A68" s="49">
        <f t="shared" si="5"/>
        <v>56</v>
      </c>
      <c r="B68" s="50" t="s">
        <v>114</v>
      </c>
      <c r="C68" s="50" t="s">
        <v>115</v>
      </c>
      <c r="D68" s="51" t="s">
        <v>116</v>
      </c>
      <c r="E68" s="38">
        <v>14.192443477485456</v>
      </c>
      <c r="F68" s="38">
        <v>13.13124604939487</v>
      </c>
      <c r="G68" s="38">
        <v>11.881383242538689</v>
      </c>
      <c r="H68" s="38">
        <v>10.658694006877866</v>
      </c>
      <c r="I68" s="38">
        <v>9.5752284592008081</v>
      </c>
      <c r="J68" s="38">
        <v>8.6648961428058815</v>
      </c>
      <c r="K68" s="38">
        <v>7.9680732351442023</v>
      </c>
      <c r="L68" s="38">
        <v>7.5298081886038855</v>
      </c>
      <c r="M68" s="38">
        <v>7.339535371724681</v>
      </c>
      <c r="N68" s="38">
        <v>7.2648212756046693</v>
      </c>
      <c r="O68" s="38">
        <v>7.2623368073137291</v>
      </c>
      <c r="P68" s="38">
        <v>7.3883610927994274</v>
      </c>
      <c r="Q68" s="38">
        <v>7.6863942669963805</v>
      </c>
      <c r="S68" s="47"/>
      <c r="T68" s="26"/>
    </row>
    <row r="69" spans="1:21" x14ac:dyDescent="0.25">
      <c r="A69" s="11"/>
      <c r="B69" s="12" t="s">
        <v>117</v>
      </c>
      <c r="C69" s="12" t="s">
        <v>118</v>
      </c>
      <c r="D69" s="13"/>
      <c r="E69" s="13">
        <v>2012</v>
      </c>
      <c r="F69" s="13">
        <v>2013</v>
      </c>
      <c r="G69" s="13">
        <v>2014</v>
      </c>
      <c r="H69" s="13">
        <v>2015</v>
      </c>
      <c r="I69" s="13">
        <v>2016</v>
      </c>
      <c r="J69" s="13">
        <v>2017</v>
      </c>
      <c r="K69" s="13">
        <v>2018</v>
      </c>
      <c r="L69" s="13">
        <v>2019</v>
      </c>
      <c r="M69" s="13">
        <v>2020</v>
      </c>
      <c r="N69" s="13">
        <v>2021</v>
      </c>
      <c r="O69" s="13">
        <v>2022</v>
      </c>
      <c r="P69" s="13">
        <v>2023</v>
      </c>
      <c r="Q69" s="13">
        <v>2024</v>
      </c>
      <c r="R69" s="56"/>
      <c r="S69" s="44"/>
      <c r="T69" s="27"/>
    </row>
    <row r="70" spans="1:21" x14ac:dyDescent="0.25">
      <c r="A70" s="14">
        <f>A68+1</f>
        <v>57</v>
      </c>
      <c r="B70" s="22" t="s">
        <v>119</v>
      </c>
      <c r="C70" s="22" t="s">
        <v>120</v>
      </c>
      <c r="D70" s="23" t="s">
        <v>121</v>
      </c>
      <c r="E70" s="24">
        <v>685</v>
      </c>
      <c r="F70" s="24">
        <v>716</v>
      </c>
      <c r="G70" s="24">
        <v>765</v>
      </c>
      <c r="H70" s="24">
        <v>818</v>
      </c>
      <c r="I70" s="24">
        <v>859</v>
      </c>
      <c r="J70" s="24">
        <v>926</v>
      </c>
      <c r="K70" s="24">
        <v>1004</v>
      </c>
      <c r="L70" s="24">
        <v>1076</v>
      </c>
      <c r="M70" s="24">
        <v>1143</v>
      </c>
      <c r="N70" s="24">
        <v>1188.72</v>
      </c>
      <c r="O70" s="24">
        <v>1248.1560000000002</v>
      </c>
      <c r="P70" s="24">
        <v>1310.5638000000001</v>
      </c>
      <c r="Q70" s="24">
        <v>1376.0919900000001</v>
      </c>
      <c r="R70" s="57"/>
      <c r="S70" s="48"/>
      <c r="T70" s="28"/>
    </row>
    <row r="71" spans="1:21" x14ac:dyDescent="0.25">
      <c r="A71" s="14">
        <f>A70+1</f>
        <v>58</v>
      </c>
      <c r="B71" s="22" t="s">
        <v>122</v>
      </c>
      <c r="C71" s="22" t="s">
        <v>123</v>
      </c>
      <c r="D71" s="23" t="s">
        <v>49</v>
      </c>
      <c r="E71" s="25">
        <v>3.7878787878787818</v>
      </c>
      <c r="F71" s="25">
        <v>4.5255474452554836</v>
      </c>
      <c r="G71" s="25">
        <v>6.8435754189944049</v>
      </c>
      <c r="H71" s="25">
        <v>6.9281045751634025</v>
      </c>
      <c r="I71" s="25">
        <v>5.012224938875292</v>
      </c>
      <c r="J71" s="25">
        <v>7.7997671711292185</v>
      </c>
      <c r="K71" s="25">
        <v>8.4233261339092849</v>
      </c>
      <c r="L71" s="25">
        <v>7.1713147410358431</v>
      </c>
      <c r="M71" s="25">
        <v>6.2267657992564978</v>
      </c>
      <c r="N71" s="25">
        <v>4</v>
      </c>
      <c r="O71" s="25">
        <v>5</v>
      </c>
      <c r="P71" s="25">
        <v>5</v>
      </c>
      <c r="Q71" s="25">
        <v>5</v>
      </c>
      <c r="S71" s="45"/>
      <c r="T71" s="1"/>
    </row>
    <row r="72" spans="1:21" x14ac:dyDescent="0.25">
      <c r="A72" s="14">
        <f>A71+1</f>
        <v>59</v>
      </c>
      <c r="B72" s="22" t="s">
        <v>124</v>
      </c>
      <c r="C72" s="22" t="s">
        <v>125</v>
      </c>
      <c r="D72" s="23" t="s">
        <v>49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9"/>
      <c r="S72" s="45"/>
      <c r="T72" s="1"/>
    </row>
    <row r="73" spans="1:21" x14ac:dyDescent="0.25">
      <c r="A73" s="11"/>
      <c r="B73" s="12" t="s">
        <v>126</v>
      </c>
      <c r="C73" s="12" t="s">
        <v>19</v>
      </c>
      <c r="D73" s="13"/>
      <c r="E73" s="13">
        <v>2012</v>
      </c>
      <c r="F73" s="13">
        <v>2013</v>
      </c>
      <c r="G73" s="13">
        <v>2014</v>
      </c>
      <c r="H73" s="13">
        <v>2015</v>
      </c>
      <c r="I73" s="13">
        <v>2016</v>
      </c>
      <c r="J73" s="13">
        <v>2017</v>
      </c>
      <c r="K73" s="13">
        <v>2018</v>
      </c>
      <c r="L73" s="13">
        <v>2019</v>
      </c>
      <c r="M73" s="13">
        <v>2020</v>
      </c>
      <c r="N73" s="13">
        <v>2021</v>
      </c>
      <c r="O73" s="13">
        <v>2022</v>
      </c>
      <c r="P73" s="13">
        <v>2023</v>
      </c>
      <c r="Q73" s="13">
        <v>2024</v>
      </c>
      <c r="R73" s="13">
        <v>2025</v>
      </c>
      <c r="S73" s="13">
        <v>2026</v>
      </c>
      <c r="T73" s="13">
        <v>2027</v>
      </c>
    </row>
    <row r="74" spans="1:21" x14ac:dyDescent="0.25">
      <c r="A74" s="14">
        <f>A72+1</f>
        <v>60</v>
      </c>
      <c r="B74" s="1" t="s">
        <v>127</v>
      </c>
      <c r="C74" s="1" t="s">
        <v>140</v>
      </c>
      <c r="D74" s="3" t="s">
        <v>44</v>
      </c>
      <c r="E74" s="15">
        <v>22961.24999374475</v>
      </c>
      <c r="F74" s="15">
        <v>23257.636661254266</v>
      </c>
      <c r="G74" s="15">
        <v>23586.922690171701</v>
      </c>
      <c r="H74" s="15">
        <v>24222.206347746131</v>
      </c>
      <c r="I74" s="15">
        <v>24882.297176875309</v>
      </c>
      <c r="J74" s="15">
        <v>25551.109581578425</v>
      </c>
      <c r="K74" s="15">
        <v>26392.181404995226</v>
      </c>
      <c r="L74" s="15">
        <v>27157.852541212491</v>
      </c>
      <c r="M74" s="15">
        <v>27652.462418413856</v>
      </c>
      <c r="N74" s="15">
        <v>28203.888681179811</v>
      </c>
      <c r="O74" s="15">
        <v>28834.832819215619</v>
      </c>
      <c r="P74" s="15">
        <v>29514.559429617973</v>
      </c>
      <c r="Q74" s="15">
        <v>30326.20981393247</v>
      </c>
      <c r="R74" s="15">
        <v>31160.180583815614</v>
      </c>
      <c r="S74" s="15">
        <v>32048.245727338341</v>
      </c>
      <c r="T74" s="15">
        <v>32961.620727362657</v>
      </c>
      <c r="U74" s="54"/>
    </row>
    <row r="75" spans="1:21" x14ac:dyDescent="0.25">
      <c r="A75" s="21">
        <v>61</v>
      </c>
      <c r="B75" s="22" t="s">
        <v>1</v>
      </c>
      <c r="C75" s="22" t="s">
        <v>129</v>
      </c>
      <c r="D75" s="23" t="s">
        <v>116</v>
      </c>
      <c r="E75" s="25">
        <v>0.12270150460564366</v>
      </c>
      <c r="F75" s="25">
        <v>1.2908124234972433</v>
      </c>
      <c r="G75" s="25">
        <v>1.4158189575039728</v>
      </c>
      <c r="H75" s="25">
        <v>2.6933723653537243</v>
      </c>
      <c r="I75" s="25">
        <v>2.7251474108203979</v>
      </c>
      <c r="J75" s="25">
        <v>2.6879045770930077</v>
      </c>
      <c r="K75" s="25">
        <v>3.2917232839985644</v>
      </c>
      <c r="L75" s="25">
        <v>2.9011286504432263</v>
      </c>
      <c r="M75" s="25">
        <v>1.8212407496166492</v>
      </c>
      <c r="N75" s="25">
        <v>1.9941307736802401</v>
      </c>
      <c r="O75" s="25">
        <v>2.2370820746318856</v>
      </c>
      <c r="P75" s="25">
        <v>2.3573107382449621</v>
      </c>
      <c r="Q75" s="25">
        <v>2.75</v>
      </c>
      <c r="R75" s="25">
        <v>2.75</v>
      </c>
      <c r="S75" s="25">
        <v>2.8499999900000001</v>
      </c>
      <c r="T75" s="25">
        <v>2.8499999900000001</v>
      </c>
      <c r="U75" s="54"/>
    </row>
    <row r="76" spans="1:21" x14ac:dyDescent="0.25">
      <c r="A76" s="21">
        <v>62</v>
      </c>
      <c r="B76" s="22" t="s">
        <v>130</v>
      </c>
      <c r="C76" s="22" t="s">
        <v>131</v>
      </c>
      <c r="D76" s="23" t="s">
        <v>49</v>
      </c>
      <c r="E76" s="25">
        <v>-0.78116085170243754</v>
      </c>
      <c r="F76" s="25">
        <v>0.18152403166431627</v>
      </c>
      <c r="G76" s="25">
        <v>-0.29551212788028708</v>
      </c>
      <c r="H76" s="25">
        <v>0.47353148664483413</v>
      </c>
      <c r="I76" s="25">
        <v>0.40206978162817891</v>
      </c>
      <c r="J76" s="25">
        <v>8.0795472144856717E-4</v>
      </c>
      <c r="K76" s="25">
        <v>0.39535014804243929</v>
      </c>
      <c r="L76" s="25">
        <v>0.15238865663768736</v>
      </c>
      <c r="M76" s="25">
        <v>-2.9459146204751364E-2</v>
      </c>
      <c r="N76" s="25">
        <v>-7.9596473484757985E-2</v>
      </c>
      <c r="O76" s="25">
        <v>-0.17526701233768804</v>
      </c>
      <c r="P76" s="25">
        <v>-0.29327698778526212</v>
      </c>
      <c r="Q76" s="25">
        <v>-0.30377446595867003</v>
      </c>
      <c r="R76" s="54"/>
      <c r="S76" s="22"/>
      <c r="T76" s="22"/>
      <c r="U76" s="43"/>
    </row>
    <row r="77" spans="1:21" x14ac:dyDescent="0.25">
      <c r="A77" s="21">
        <v>63</v>
      </c>
      <c r="B77" s="22" t="s">
        <v>132</v>
      </c>
      <c r="C77" s="22" t="s">
        <v>133</v>
      </c>
      <c r="D77" s="23" t="s">
        <v>49</v>
      </c>
      <c r="E77" s="25">
        <v>2.0075754740972585</v>
      </c>
      <c r="F77" s="25">
        <v>1.7671141722657182</v>
      </c>
      <c r="G77" s="25">
        <v>1.6236024159542359</v>
      </c>
      <c r="H77" s="25">
        <v>1.3581606322152815</v>
      </c>
      <c r="I77" s="25">
        <v>0.92944937608947165</v>
      </c>
      <c r="J77" s="25">
        <v>1.0229078241586216</v>
      </c>
      <c r="K77" s="25">
        <v>1.1475943424539459</v>
      </c>
      <c r="L77" s="25">
        <v>1.0206226719922882</v>
      </c>
      <c r="M77" s="25">
        <v>0.84943137940280944</v>
      </c>
      <c r="N77" s="25">
        <v>0.8719816476355724</v>
      </c>
      <c r="O77" s="25">
        <v>1.0119940615760719</v>
      </c>
      <c r="P77" s="25">
        <v>0.99130196081733846</v>
      </c>
      <c r="Q77" s="25">
        <v>0.97004517072984053</v>
      </c>
      <c r="R77" s="54"/>
      <c r="S77" s="22"/>
      <c r="T77" s="22"/>
      <c r="U77" s="43"/>
    </row>
    <row r="78" spans="1:21" x14ac:dyDescent="0.25">
      <c r="A78" s="21">
        <f>A77+1</f>
        <v>64</v>
      </c>
      <c r="B78" s="22" t="s">
        <v>134</v>
      </c>
      <c r="C78" s="22" t="s">
        <v>135</v>
      </c>
      <c r="D78" s="23" t="s">
        <v>49</v>
      </c>
      <c r="E78" s="25">
        <v>-1.1037131177891772</v>
      </c>
      <c r="F78" s="25">
        <v>-0.65782578043279116</v>
      </c>
      <c r="G78" s="25">
        <v>8.7728669430023887E-2</v>
      </c>
      <c r="H78" s="25">
        <v>0.86168024649360864</v>
      </c>
      <c r="I78" s="25">
        <v>1.3936282531027473</v>
      </c>
      <c r="J78" s="25">
        <v>1.6641887982129375</v>
      </c>
      <c r="K78" s="25">
        <v>1.7487787935021792</v>
      </c>
      <c r="L78" s="25">
        <v>1.7281173218132506</v>
      </c>
      <c r="M78" s="25">
        <v>1.001268516418591</v>
      </c>
      <c r="N78" s="25">
        <v>1.2017455995294257</v>
      </c>
      <c r="O78" s="25">
        <v>1.4003550253935018</v>
      </c>
      <c r="P78" s="25">
        <v>1.6592857652128856</v>
      </c>
      <c r="Q78" s="25">
        <v>2.1500530041232881</v>
      </c>
      <c r="R78" s="54"/>
      <c r="S78" s="22"/>
      <c r="T78" s="22"/>
      <c r="U78" s="43"/>
    </row>
    <row r="79" spans="1:21" x14ac:dyDescent="0.25">
      <c r="A79" s="21">
        <f>A78+1</f>
        <v>65</v>
      </c>
      <c r="B79" s="22" t="s">
        <v>2</v>
      </c>
      <c r="C79" s="22" t="s">
        <v>20</v>
      </c>
      <c r="D79" s="23" t="s">
        <v>49</v>
      </c>
      <c r="E79" s="25">
        <v>-0.54430396332428188</v>
      </c>
      <c r="F79" s="25">
        <v>0.45659986993710788</v>
      </c>
      <c r="G79" s="25">
        <v>0.11764701225675367</v>
      </c>
      <c r="H79" s="25">
        <v>1.3981907650843794</v>
      </c>
      <c r="I79" s="25">
        <v>1.0505132274025755</v>
      </c>
      <c r="J79" s="25">
        <v>1.604354664570522</v>
      </c>
      <c r="K79" s="25">
        <v>2.3249862737327049</v>
      </c>
      <c r="L79" s="25">
        <v>1.4558531761210247</v>
      </c>
      <c r="M79" s="25">
        <v>-3.9695322673430837</v>
      </c>
      <c r="N79" s="25">
        <v>-3.0480169056474153</v>
      </c>
      <c r="O79" s="25">
        <v>-0.90309433568107522</v>
      </c>
      <c r="P79" s="25">
        <v>-0.12961131313950602</v>
      </c>
      <c r="Q79" s="25">
        <v>-3.5601451540159701E-2</v>
      </c>
      <c r="R79" s="25">
        <v>3.1849688926442354E-2</v>
      </c>
      <c r="S79" s="25">
        <v>5.0512184573676677E-3</v>
      </c>
      <c r="T79" s="25">
        <v>-1.8719962738217077E-2</v>
      </c>
      <c r="U79" s="54"/>
    </row>
    <row r="80" spans="1:21" x14ac:dyDescent="0.25">
      <c r="A80" s="21">
        <f>A79+1</f>
        <v>66</v>
      </c>
      <c r="B80" s="22" t="s">
        <v>2</v>
      </c>
      <c r="C80" s="22" t="s">
        <v>20</v>
      </c>
      <c r="D80" s="23" t="s">
        <v>44</v>
      </c>
      <c r="E80" s="24">
        <v>-2387.2129937447498</v>
      </c>
      <c r="F80" s="24">
        <v>-1352.6976612542676</v>
      </c>
      <c r="G80" s="24">
        <v>-750.65169017170047</v>
      </c>
      <c r="H80" s="24">
        <v>-858.37534774613232</v>
      </c>
      <c r="I80" s="24">
        <v>-1267.62517687531</v>
      </c>
      <c r="J80" s="24">
        <v>-990.23058157842388</v>
      </c>
      <c r="K80" s="24">
        <v>-1248.4924049952278</v>
      </c>
      <c r="L80" s="24">
        <v>-1196.81254121249</v>
      </c>
      <c r="M80" s="24">
        <v>-646.66641841385717</v>
      </c>
      <c r="N80" s="24">
        <v>-650.65768117981133</v>
      </c>
      <c r="O80" s="24">
        <v>-2280.043819215618</v>
      </c>
      <c r="P80" s="24">
        <v>-2170.3300434905032</v>
      </c>
      <c r="Q80" s="24">
        <v>-1751.7827366102938</v>
      </c>
      <c r="R80" s="24">
        <v>-2585.7535064934382</v>
      </c>
      <c r="S80" s="24">
        <v>-1732.832484296745</v>
      </c>
      <c r="T80" s="24">
        <v>-1791.51572296218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58837-A229-429C-9441-D075F779A284}">
  <dimension ref="A1:T80"/>
  <sheetViews>
    <sheetView topLeftCell="A67" workbookViewId="0">
      <selection activeCell="N79" sqref="N79"/>
    </sheetView>
  </sheetViews>
  <sheetFormatPr defaultRowHeight="15" x14ac:dyDescent="0.25"/>
  <sheetData>
    <row r="1" spans="1:20" ht="20.25" x14ac:dyDescent="0.3">
      <c r="A1" s="2" t="s">
        <v>21</v>
      </c>
      <c r="B1" s="1"/>
      <c r="C1" s="1"/>
      <c r="D1" s="3"/>
      <c r="E1" s="40" t="s">
        <v>142</v>
      </c>
      <c r="F1" s="40" t="s">
        <v>141</v>
      </c>
      <c r="G1" s="41" t="s">
        <v>22</v>
      </c>
      <c r="H1" s="42" t="s">
        <v>23</v>
      </c>
      <c r="I1" s="42" t="s">
        <v>24</v>
      </c>
      <c r="J1" s="42" t="s">
        <v>25</v>
      </c>
      <c r="K1" s="42" t="s">
        <v>26</v>
      </c>
      <c r="L1" s="42" t="s">
        <v>27</v>
      </c>
      <c r="M1" s="42" t="s">
        <v>28</v>
      </c>
      <c r="N1" s="42" t="s">
        <v>29</v>
      </c>
      <c r="O1" s="42" t="s">
        <v>30</v>
      </c>
      <c r="P1" s="42" t="s">
        <v>31</v>
      </c>
      <c r="Q1" s="42" t="s">
        <v>32</v>
      </c>
      <c r="R1" s="42" t="s">
        <v>33</v>
      </c>
      <c r="S1" s="42" t="s">
        <v>34</v>
      </c>
      <c r="T1" s="42" t="s">
        <v>35</v>
      </c>
    </row>
    <row r="2" spans="1:20" x14ac:dyDescent="0.25">
      <c r="A2" s="1"/>
      <c r="B2" s="1"/>
      <c r="C2" s="1"/>
      <c r="D2" s="3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</row>
    <row r="3" spans="1:20" ht="42.75" x14ac:dyDescent="0.25">
      <c r="A3" s="6" t="s">
        <v>36</v>
      </c>
      <c r="B3" s="6" t="s">
        <v>37</v>
      </c>
      <c r="C3" s="6" t="s">
        <v>38</v>
      </c>
      <c r="D3" s="7" t="s">
        <v>39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10"/>
      <c r="S3" s="10"/>
      <c r="T3" s="10"/>
    </row>
    <row r="4" spans="1:20" x14ac:dyDescent="0.25">
      <c r="A4" s="11"/>
      <c r="B4" s="12" t="s">
        <v>40</v>
      </c>
      <c r="C4" s="12" t="s">
        <v>41</v>
      </c>
      <c r="D4" s="13"/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  <c r="O4" s="13">
        <v>2022</v>
      </c>
      <c r="P4" s="13">
        <v>2023</v>
      </c>
      <c r="Q4" s="13">
        <v>2024</v>
      </c>
      <c r="R4" s="13">
        <v>2025</v>
      </c>
      <c r="S4" s="13">
        <v>2026</v>
      </c>
      <c r="T4" s="13">
        <v>2027</v>
      </c>
    </row>
    <row r="5" spans="1:20" x14ac:dyDescent="0.25">
      <c r="A5" s="14">
        <v>1</v>
      </c>
      <c r="B5" s="22" t="s">
        <v>42</v>
      </c>
      <c r="C5" s="22" t="s">
        <v>43</v>
      </c>
      <c r="D5" s="23" t="s">
        <v>44</v>
      </c>
      <c r="E5" s="36">
        <f>Jun_VTBI_2022_24!E5-CSP_cor_after_SP!E5</f>
        <v>2262.2340000000004</v>
      </c>
      <c r="F5" s="36">
        <f>Jun_VTBI_2022_24!F5-CSP_cor_after_SP!F5</f>
        <v>1458.8919999999998</v>
      </c>
      <c r="G5" s="36">
        <f>Jun_VTBI_2022_24!G5-CSP_cor_after_SP!G5</f>
        <v>778.40099999999802</v>
      </c>
      <c r="H5" s="36">
        <f>Jun_VTBI_2022_24!H5-CSP_cor_after_SP!H5</f>
        <v>1197.0480000000025</v>
      </c>
      <c r="I5" s="36">
        <f>Jun_VTBI_2022_24!I5-CSP_cor_after_SP!I5</f>
        <v>1529.0169999999998</v>
      </c>
      <c r="J5" s="36">
        <f>Jun_VTBI_2022_24!J5-CSP_cor_after_SP!J5</f>
        <v>1400.1610000000001</v>
      </c>
      <c r="K5" s="36">
        <f>Jun_VTBI_2022_24!K5-CSP_cor_after_SP!K5</f>
        <v>1862.107</v>
      </c>
      <c r="L5" s="36">
        <f>Jun_VTBI_2022_24!L5-CSP_cor_after_SP!L5</f>
        <v>1592.1909999999989</v>
      </c>
      <c r="M5" s="36">
        <f>Jun_VTBI_2022_24!M5-CSP_cor_after_SP!M5</f>
        <v>-451.00699999999779</v>
      </c>
      <c r="N5" s="36">
        <f>Jun_VTBI_2022_24!N5-CSP_cor_after_SP!N5</f>
        <v>-21.040353111558943</v>
      </c>
      <c r="O5" s="36">
        <f>Jun_VTBI_2022_24!O5-CSP_cor_after_SP!O5</f>
        <v>2342.7274203326051</v>
      </c>
      <c r="P5" s="36">
        <f>Jun_VTBI_2022_24!P5-CSP_cor_after_SP!P5</f>
        <v>2553.8769982654776</v>
      </c>
      <c r="Q5" s="36">
        <f>Jun_VTBI_2022_24!Q5-CSP_cor_after_SP!Q5</f>
        <v>2328.6312452798884</v>
      </c>
      <c r="R5" s="36">
        <f>Jun_VTBI_2022_24!R5-CSP_cor_after_SP!R5</f>
        <v>3286.62605328055</v>
      </c>
      <c r="S5" s="36">
        <f>Jun_VTBI_2022_24!S5-CSP_cor_after_SP!S5</f>
        <v>2501.4714814792133</v>
      </c>
      <c r="T5" s="36">
        <f>Jun_VTBI_2022_24!T5-CSP_cor_after_SP!T5</f>
        <v>2631.2862618559557</v>
      </c>
    </row>
    <row r="6" spans="1:20" x14ac:dyDescent="0.25">
      <c r="A6" s="14">
        <v>2</v>
      </c>
      <c r="B6" s="22" t="s">
        <v>45</v>
      </c>
      <c r="C6" s="22" t="s">
        <v>46</v>
      </c>
      <c r="D6" s="23" t="s">
        <v>44</v>
      </c>
      <c r="E6" s="36">
        <f>Jun_VTBI_2022_24!E6-CSP_cor_after_SP!E6</f>
        <v>0</v>
      </c>
      <c r="F6" s="36">
        <f>Jun_VTBI_2022_24!F6-CSP_cor_after_SP!F6</f>
        <v>0</v>
      </c>
      <c r="G6" s="36">
        <f>Jun_VTBI_2022_24!G6-CSP_cor_after_SP!G6</f>
        <v>0</v>
      </c>
      <c r="H6" s="36">
        <f>Jun_VTBI_2022_24!H6-CSP_cor_after_SP!H6</f>
        <v>0</v>
      </c>
      <c r="I6" s="36">
        <f>Jun_VTBI_2022_24!I6-CSP_cor_after_SP!I6</f>
        <v>0</v>
      </c>
      <c r="J6" s="36">
        <f>Jun_VTBI_2022_24!J6-CSP_cor_after_SP!J6</f>
        <v>0</v>
      </c>
      <c r="K6" s="36">
        <f>Jun_VTBI_2022_24!K6-CSP_cor_after_SP!K6</f>
        <v>0</v>
      </c>
      <c r="L6" s="36">
        <f>Jun_VTBI_2022_24!L6-CSP_cor_after_SP!L6</f>
        <v>0</v>
      </c>
      <c r="M6" s="36">
        <f>Jun_VTBI_2022_24!M6-CSP_cor_after_SP!M6</f>
        <v>0</v>
      </c>
      <c r="N6" s="36">
        <f>Jun_VTBI_2022_24!N6-CSP_cor_after_SP!N6</f>
        <v>735.12685801890984</v>
      </c>
      <c r="O6" s="36">
        <f>Jun_VTBI_2022_24!O6-CSP_cor_after_SP!O6</f>
        <v>1438.7602876528108</v>
      </c>
      <c r="P6" s="36">
        <f>Jun_VTBI_2022_24!P6-CSP_cor_after_SP!P6</f>
        <v>1831.7233817821834</v>
      </c>
      <c r="Q6" s="36">
        <f>Jun_VTBI_2022_24!Q6-CSP_cor_after_SP!Q6</f>
        <v>2032.8837112777692</v>
      </c>
      <c r="R6" s="36"/>
      <c r="S6" s="36"/>
      <c r="T6" s="36"/>
    </row>
    <row r="7" spans="1:20" x14ac:dyDescent="0.25">
      <c r="A7" s="14">
        <v>3</v>
      </c>
      <c r="B7" s="22" t="s">
        <v>47</v>
      </c>
      <c r="C7" s="22" t="s">
        <v>48</v>
      </c>
      <c r="D7" s="23" t="s">
        <v>49</v>
      </c>
      <c r="E7" s="37">
        <f>Jun_VTBI_2022_24!E7-CSP_cor_after_SP!E7</f>
        <v>0</v>
      </c>
      <c r="F7" s="37">
        <f>Jun_VTBI_2022_24!F7-CSP_cor_after_SP!F7</f>
        <v>0</v>
      </c>
      <c r="G7" s="37">
        <f>Jun_VTBI_2022_24!G7-CSP_cor_after_SP!G7</f>
        <v>0</v>
      </c>
      <c r="H7" s="37">
        <f>Jun_VTBI_2022_24!H7-CSP_cor_after_SP!H7</f>
        <v>0</v>
      </c>
      <c r="I7" s="37">
        <f>Jun_VTBI_2022_24!I7-CSP_cor_after_SP!I7</f>
        <v>0</v>
      </c>
      <c r="J7" s="37">
        <f>Jun_VTBI_2022_24!J7-CSP_cor_after_SP!J7</f>
        <v>0</v>
      </c>
      <c r="K7" s="37">
        <f>Jun_VTBI_2022_24!K7-CSP_cor_after_SP!K7</f>
        <v>0</v>
      </c>
      <c r="L7" s="37">
        <f>Jun_VTBI_2022_24!L7-CSP_cor_after_SP!L7</f>
        <v>0</v>
      </c>
      <c r="M7" s="37">
        <f>Jun_VTBI_2022_24!M7-CSP_cor_after_SP!M7</f>
        <v>0</v>
      </c>
      <c r="N7" s="37">
        <f>Jun_VTBI_2022_24!N7-CSP_cor_after_SP!N7</f>
        <v>0.70782434294987695</v>
      </c>
      <c r="O7" s="37">
        <f>Jun_VTBI_2022_24!O7-CSP_cor_after_SP!O7</f>
        <v>0.460086299178883</v>
      </c>
      <c r="P7" s="37">
        <f>Jun_VTBI_2022_24!P7-CSP_cor_after_SP!P7</f>
        <v>0.30630430700323075</v>
      </c>
      <c r="Q7" s="37">
        <f>Jun_VTBI_2022_24!Q7-CSP_cor_after_SP!Q7</f>
        <v>0.5145356519232962</v>
      </c>
      <c r="R7" s="37">
        <f>Jun_VTBI_2022_24!R7-CSP_cor_after_SP!R7</f>
        <v>0.28066927042447398</v>
      </c>
      <c r="S7" s="37">
        <f>Jun_VTBI_2022_24!S7-CSP_cor_after_SP!S7</f>
        <v>0.17755346118626392</v>
      </c>
      <c r="T7" s="37">
        <f>Jun_VTBI_2022_24!T7-CSP_cor_after_SP!T7</f>
        <v>0.17444743496446335</v>
      </c>
    </row>
    <row r="8" spans="1:20" x14ac:dyDescent="0.25">
      <c r="A8" s="14">
        <v>4</v>
      </c>
      <c r="B8" s="22" t="s">
        <v>50</v>
      </c>
      <c r="C8" s="22" t="s">
        <v>51</v>
      </c>
      <c r="D8" s="23" t="s">
        <v>49</v>
      </c>
      <c r="E8" s="37">
        <f>Jun_VTBI_2022_24!E8-CSP_cor_after_SP!E8</f>
        <v>0</v>
      </c>
      <c r="F8" s="37">
        <f>Jun_VTBI_2022_24!F8-CSP_cor_after_SP!F8</f>
        <v>0</v>
      </c>
      <c r="G8" s="37">
        <f>Jun_VTBI_2022_24!G8-CSP_cor_after_SP!G8</f>
        <v>0</v>
      </c>
      <c r="H8" s="37">
        <f>Jun_VTBI_2022_24!H8-CSP_cor_after_SP!H8</f>
        <v>0</v>
      </c>
      <c r="I8" s="37">
        <f>Jun_VTBI_2022_24!I8-CSP_cor_after_SP!I8</f>
        <v>0</v>
      </c>
      <c r="J8" s="37">
        <f>Jun_VTBI_2022_24!J8-CSP_cor_after_SP!J8</f>
        <v>0</v>
      </c>
      <c r="K8" s="37">
        <f>Jun_VTBI_2022_24!K8-CSP_cor_after_SP!K8</f>
        <v>0</v>
      </c>
      <c r="L8" s="37">
        <f>Jun_VTBI_2022_24!L8-CSP_cor_after_SP!L8</f>
        <v>0</v>
      </c>
      <c r="M8" s="37">
        <f>Jun_VTBI_2022_24!M8-CSP_cor_after_SP!M8</f>
        <v>-2.8421709430404007E-14</v>
      </c>
      <c r="N8" s="37">
        <f>Jun_VTBI_2022_24!N8-CSP_cor_after_SP!N8</f>
        <v>2.5060569911250923</v>
      </c>
      <c r="O8" s="37">
        <f>Jun_VTBI_2022_24!O8-CSP_cor_after_SP!O8</f>
        <v>2.0939042102432097</v>
      </c>
      <c r="P8" s="37">
        <f>Jun_VTBI_2022_24!P8-CSP_cor_after_SP!P8</f>
        <v>0.93430692189444642</v>
      </c>
      <c r="Q8" s="37">
        <f>Jun_VTBI_2022_24!Q8-CSP_cor_after_SP!Q8</f>
        <v>0.30307824048097132</v>
      </c>
      <c r="R8" s="37"/>
      <c r="S8" s="37"/>
      <c r="T8" s="37"/>
    </row>
    <row r="9" spans="1:20" x14ac:dyDescent="0.25">
      <c r="A9" s="17"/>
      <c r="B9" s="18" t="s">
        <v>136</v>
      </c>
      <c r="C9" s="18" t="s">
        <v>53</v>
      </c>
      <c r="D9" s="19"/>
      <c r="E9" s="13">
        <v>2012</v>
      </c>
      <c r="F9" s="13">
        <v>2013</v>
      </c>
      <c r="G9" s="13">
        <v>2014</v>
      </c>
      <c r="H9" s="13">
        <v>2015</v>
      </c>
      <c r="I9" s="13">
        <v>2016</v>
      </c>
      <c r="J9" s="13">
        <v>2017</v>
      </c>
      <c r="K9" s="13">
        <v>2018</v>
      </c>
      <c r="L9" s="13">
        <v>2019</v>
      </c>
      <c r="M9" s="13">
        <v>2020</v>
      </c>
      <c r="N9" s="13">
        <v>2021</v>
      </c>
      <c r="O9" s="13">
        <v>2022</v>
      </c>
      <c r="P9" s="13">
        <v>2023</v>
      </c>
      <c r="Q9" s="13">
        <v>2024</v>
      </c>
      <c r="R9" s="20"/>
      <c r="S9" s="20"/>
      <c r="T9" s="20"/>
    </row>
    <row r="10" spans="1:20" x14ac:dyDescent="0.25">
      <c r="A10" s="14">
        <f>A8+1</f>
        <v>5</v>
      </c>
      <c r="B10" s="22" t="s">
        <v>3</v>
      </c>
      <c r="C10" s="22" t="s">
        <v>4</v>
      </c>
      <c r="D10" s="23" t="s">
        <v>44</v>
      </c>
      <c r="E10" s="36">
        <f>Jun_VTBI_2022_24!E10-CSP_cor_after_SP!E10</f>
        <v>-112.14799999999923</v>
      </c>
      <c r="F10" s="36">
        <f>Jun_VTBI_2022_24!F10-CSP_cor_after_SP!F10</f>
        <v>-106.47199999999975</v>
      </c>
      <c r="G10" s="36">
        <f>Jun_VTBI_2022_24!G10-CSP_cor_after_SP!G10</f>
        <v>76.496000000001004</v>
      </c>
      <c r="H10" s="36">
        <f>Jun_VTBI_2022_24!H10-CSP_cor_after_SP!H10</f>
        <v>0</v>
      </c>
      <c r="I10" s="36">
        <f>Jun_VTBI_2022_24!I10-CSP_cor_after_SP!I10</f>
        <v>176.88500000000022</v>
      </c>
      <c r="J10" s="36">
        <f>Jun_VTBI_2022_24!J10-CSP_cor_after_SP!J10</f>
        <v>659.33899999999994</v>
      </c>
      <c r="K10" s="36">
        <f>Jun_VTBI_2022_24!K10-CSP_cor_after_SP!K10</f>
        <v>1170.9529999999995</v>
      </c>
      <c r="L10" s="36">
        <f>Jun_VTBI_2022_24!L10-CSP_cor_after_SP!L10</f>
        <v>1715.1059999999998</v>
      </c>
      <c r="M10" s="36">
        <f>Jun_VTBI_2022_24!M10-CSP_cor_after_SP!M10</f>
        <v>1677.2979999999989</v>
      </c>
      <c r="N10" s="36">
        <f>Jun_VTBI_2022_24!N10-CSP_cor_after_SP!N10</f>
        <v>2460.3984270614164</v>
      </c>
      <c r="O10" s="36">
        <f>Jun_VTBI_2022_24!O10-CSP_cor_after_SP!O10</f>
        <v>3226.5917706079636</v>
      </c>
      <c r="P10" s="36">
        <f>Jun_VTBI_2022_24!P10-CSP_cor_after_SP!P10</f>
        <v>3815.9318742115065</v>
      </c>
      <c r="Q10" s="36">
        <f>Jun_VTBI_2022_24!Q10-CSP_cor_after_SP!Q10</f>
        <v>4544.9196970683079</v>
      </c>
      <c r="R10" s="22"/>
      <c r="S10" s="1"/>
      <c r="T10" s="1"/>
    </row>
    <row r="11" spans="1:20" x14ac:dyDescent="0.25">
      <c r="A11" s="14">
        <f t="shared" ref="A11:A16" si="0">A10+1</f>
        <v>6</v>
      </c>
      <c r="B11" s="22" t="s">
        <v>54</v>
      </c>
      <c r="C11" s="22" t="s">
        <v>5</v>
      </c>
      <c r="D11" s="23" t="s">
        <v>44</v>
      </c>
      <c r="E11" s="36">
        <f>Jun_VTBI_2022_24!E11-CSP_cor_after_SP!E11</f>
        <v>-334.31500000000005</v>
      </c>
      <c r="F11" s="36">
        <f>Jun_VTBI_2022_24!F11-CSP_cor_after_SP!F11</f>
        <v>-179.26000000000022</v>
      </c>
      <c r="G11" s="36">
        <f>Jun_VTBI_2022_24!G11-CSP_cor_after_SP!G11</f>
        <v>-144.10800000000017</v>
      </c>
      <c r="H11" s="36">
        <f>Jun_VTBI_2022_24!H11-CSP_cor_after_SP!H11</f>
        <v>0</v>
      </c>
      <c r="I11" s="36">
        <f>Jun_VTBI_2022_24!I11-CSP_cor_after_SP!I11</f>
        <v>-17.118000000000393</v>
      </c>
      <c r="J11" s="36">
        <f>Jun_VTBI_2022_24!J11-CSP_cor_after_SP!J11</f>
        <v>164.83300000000054</v>
      </c>
      <c r="K11" s="36">
        <f>Jun_VTBI_2022_24!K11-CSP_cor_after_SP!K11</f>
        <v>446.80499999999938</v>
      </c>
      <c r="L11" s="36">
        <f>Jun_VTBI_2022_24!L11-CSP_cor_after_SP!L11</f>
        <v>845.84900000000016</v>
      </c>
      <c r="M11" s="36">
        <f>Jun_VTBI_2022_24!M11-CSP_cor_after_SP!M11</f>
        <v>819.51000000000022</v>
      </c>
      <c r="N11" s="36">
        <f>Jun_VTBI_2022_24!N11-CSP_cor_after_SP!N11</f>
        <v>950.13202904992613</v>
      </c>
      <c r="O11" s="36">
        <f>Jun_VTBI_2022_24!O11-CSP_cor_after_SP!O11</f>
        <v>972.93519774712422</v>
      </c>
      <c r="P11" s="36">
        <f>Jun_VTBI_2022_24!P11-CSP_cor_after_SP!P11</f>
        <v>977.46042649305491</v>
      </c>
      <c r="Q11" s="36">
        <f>Jun_VTBI_2022_24!Q11-CSP_cor_after_SP!Q11</f>
        <v>973.66326625523561</v>
      </c>
      <c r="R11" s="22"/>
      <c r="S11" s="1"/>
      <c r="T11" s="1"/>
    </row>
    <row r="12" spans="1:20" x14ac:dyDescent="0.25">
      <c r="A12" s="14">
        <f t="shared" si="0"/>
        <v>7</v>
      </c>
      <c r="B12" s="22" t="s">
        <v>55</v>
      </c>
      <c r="C12" s="22" t="s">
        <v>6</v>
      </c>
      <c r="D12" s="23" t="s">
        <v>44</v>
      </c>
      <c r="E12" s="36">
        <f>Jun_VTBI_2022_24!E12-CSP_cor_after_SP!E12</f>
        <v>-301.64500000000226</v>
      </c>
      <c r="F12" s="36">
        <f>Jun_VTBI_2022_24!F12-CSP_cor_after_SP!F12</f>
        <v>-181.42799999999261</v>
      </c>
      <c r="G12" s="36">
        <f>Jun_VTBI_2022_24!G12-CSP_cor_after_SP!G12</f>
        <v>158.96700000000328</v>
      </c>
      <c r="H12" s="36">
        <f>Jun_VTBI_2022_24!H12-CSP_cor_after_SP!H12</f>
        <v>0</v>
      </c>
      <c r="I12" s="36">
        <f>Jun_VTBI_2022_24!I12-CSP_cor_after_SP!I12</f>
        <v>-407.16899999999714</v>
      </c>
      <c r="J12" s="36">
        <f>Jun_VTBI_2022_24!J12-CSP_cor_after_SP!J12</f>
        <v>-399.15799999999945</v>
      </c>
      <c r="K12" s="36">
        <f>Jun_VTBI_2022_24!K12-CSP_cor_after_SP!K12</f>
        <v>-397.26999999999953</v>
      </c>
      <c r="L12" s="36">
        <f>Jun_VTBI_2022_24!L12-CSP_cor_after_SP!L12</f>
        <v>-762.84100000000308</v>
      </c>
      <c r="M12" s="36">
        <f>Jun_VTBI_2022_24!M12-CSP_cor_after_SP!M12</f>
        <v>-1239.7189999999982</v>
      </c>
      <c r="N12" s="36">
        <f>Jun_VTBI_2022_24!N12-CSP_cor_after_SP!N12</f>
        <v>-1017.9617946027947</v>
      </c>
      <c r="O12" s="36">
        <f>Jun_VTBI_2022_24!O12-CSP_cor_after_SP!O12</f>
        <v>111.08867294915217</v>
      </c>
      <c r="P12" s="36">
        <f>Jun_VTBI_2022_24!P12-CSP_cor_after_SP!P12</f>
        <v>660.49212117256229</v>
      </c>
      <c r="Q12" s="36">
        <f>Jun_VTBI_2022_24!Q12-CSP_cor_after_SP!Q12</f>
        <v>1294.972060358592</v>
      </c>
      <c r="R12" s="22"/>
      <c r="S12" s="1"/>
      <c r="T12" s="1"/>
    </row>
    <row r="13" spans="1:20" x14ac:dyDescent="0.25">
      <c r="A13" s="14">
        <f t="shared" si="0"/>
        <v>8</v>
      </c>
      <c r="B13" s="22" t="s">
        <v>56</v>
      </c>
      <c r="C13" s="22" t="s">
        <v>7</v>
      </c>
      <c r="D13" s="23" t="s">
        <v>44</v>
      </c>
      <c r="E13" s="36">
        <f>Jun_VTBI_2022_24!E13-CSP_cor_after_SP!E13</f>
        <v>-251.66399999999976</v>
      </c>
      <c r="F13" s="36">
        <f>Jun_VTBI_2022_24!F13-CSP_cor_after_SP!F13</f>
        <v>-172.35299999999916</v>
      </c>
      <c r="G13" s="36">
        <f>Jun_VTBI_2022_24!G13-CSP_cor_after_SP!G13</f>
        <v>-96.019000000000233</v>
      </c>
      <c r="H13" s="36">
        <f>Jun_VTBI_2022_24!H13-CSP_cor_after_SP!H13</f>
        <v>0</v>
      </c>
      <c r="I13" s="36">
        <f>Jun_VTBI_2022_24!I13-CSP_cor_after_SP!I13</f>
        <v>-30.795999999999367</v>
      </c>
      <c r="J13" s="36">
        <f>Jun_VTBI_2022_24!J13-CSP_cor_after_SP!J13</f>
        <v>66.605999999999767</v>
      </c>
      <c r="K13" s="36">
        <f>Jun_VTBI_2022_24!K13-CSP_cor_after_SP!K13</f>
        <v>309.99699999999939</v>
      </c>
      <c r="L13" s="36">
        <f>Jun_VTBI_2022_24!L13-CSP_cor_after_SP!L13</f>
        <v>492.01600000000053</v>
      </c>
      <c r="M13" s="36">
        <f>Jun_VTBI_2022_24!M13-CSP_cor_after_SP!M13</f>
        <v>587.65599999999995</v>
      </c>
      <c r="N13" s="36">
        <f>Jun_VTBI_2022_24!N13-CSP_cor_after_SP!N13</f>
        <v>898.61335630342637</v>
      </c>
      <c r="O13" s="36">
        <f>Jun_VTBI_2022_24!O13-CSP_cor_after_SP!O13</f>
        <v>1435.5445618443682</v>
      </c>
      <c r="P13" s="36">
        <f>Jun_VTBI_2022_24!P13-CSP_cor_after_SP!P13</f>
        <v>2083.4880871759224</v>
      </c>
      <c r="Q13" s="36">
        <f>Jun_VTBI_2022_24!Q13-CSP_cor_after_SP!Q13</f>
        <v>2804.9890311282152</v>
      </c>
      <c r="R13" s="22"/>
      <c r="S13" s="1"/>
      <c r="T13" s="1"/>
    </row>
    <row r="14" spans="1:20" x14ac:dyDescent="0.25">
      <c r="A14" s="14">
        <f t="shared" si="0"/>
        <v>9</v>
      </c>
      <c r="B14" s="22" t="s">
        <v>57</v>
      </c>
      <c r="C14" s="22" t="s">
        <v>8</v>
      </c>
      <c r="D14" s="23" t="s">
        <v>44</v>
      </c>
      <c r="E14" s="36">
        <f>Jun_VTBI_2022_24!E14-CSP_cor_after_SP!E14</f>
        <v>-49.981000000002439</v>
      </c>
      <c r="F14" s="36">
        <f>Jun_VTBI_2022_24!F14-CSP_cor_after_SP!F14</f>
        <v>-9.074999999993338</v>
      </c>
      <c r="G14" s="36">
        <f>Jun_VTBI_2022_24!G14-CSP_cor_after_SP!G14</f>
        <v>254.98600000000397</v>
      </c>
      <c r="H14" s="36">
        <f>Jun_VTBI_2022_24!H14-CSP_cor_after_SP!H14</f>
        <v>-1.5347723092418164E-12</v>
      </c>
      <c r="I14" s="36">
        <f>Jun_VTBI_2022_24!I14-CSP_cor_after_SP!I14</f>
        <v>-376.37299999999766</v>
      </c>
      <c r="J14" s="36">
        <f>Jun_VTBI_2022_24!J14-CSP_cor_after_SP!J14</f>
        <v>-465.76399999999893</v>
      </c>
      <c r="K14" s="36">
        <f>Jun_VTBI_2022_24!K14-CSP_cor_after_SP!K14</f>
        <v>-707.26699999999892</v>
      </c>
      <c r="L14" s="36">
        <f>Jun_VTBI_2022_24!L14-CSP_cor_after_SP!L14</f>
        <v>-1254.8570000000032</v>
      </c>
      <c r="M14" s="36">
        <f>Jun_VTBI_2022_24!M14-CSP_cor_after_SP!M14</f>
        <v>-1827.3749999999982</v>
      </c>
      <c r="N14" s="36">
        <f>Jun_VTBI_2022_24!N14-CSP_cor_after_SP!N14</f>
        <v>-1916.5751509062209</v>
      </c>
      <c r="O14" s="36">
        <f>Jun_VTBI_2022_24!O14-CSP_cor_after_SP!O14</f>
        <v>-1324.4558888952165</v>
      </c>
      <c r="P14" s="36">
        <f>Jun_VTBI_2022_24!P14-CSP_cor_after_SP!P14</f>
        <v>-1422.9959660033601</v>
      </c>
      <c r="Q14" s="36">
        <f>Jun_VTBI_2022_24!Q14-CSP_cor_after_SP!Q14</f>
        <v>-1510.0169707696227</v>
      </c>
      <c r="R14" s="22"/>
      <c r="S14" s="1"/>
      <c r="T14" s="1"/>
    </row>
    <row r="15" spans="1:20" x14ac:dyDescent="0.25">
      <c r="A15" s="14">
        <f t="shared" si="0"/>
        <v>10</v>
      </c>
      <c r="B15" s="22" t="s">
        <v>9</v>
      </c>
      <c r="C15" s="22" t="s">
        <v>10</v>
      </c>
      <c r="D15" s="23" t="s">
        <v>44</v>
      </c>
      <c r="E15" s="36">
        <f>Jun_VTBI_2022_24!E15-CSP_cor_after_SP!E15</f>
        <v>25.15099999999984</v>
      </c>
      <c r="F15" s="36">
        <f>Jun_VTBI_2022_24!F15-CSP_cor_after_SP!F15</f>
        <v>204.59499999999935</v>
      </c>
      <c r="G15" s="36">
        <f>Jun_VTBI_2022_24!G15-CSP_cor_after_SP!G15</f>
        <v>64.799999999999272</v>
      </c>
      <c r="H15" s="36">
        <f>Jun_VTBI_2022_24!H15-CSP_cor_after_SP!H15</f>
        <v>0</v>
      </c>
      <c r="I15" s="36">
        <f>Jun_VTBI_2022_24!I15-CSP_cor_after_SP!I15</f>
        <v>-273.4380000000001</v>
      </c>
      <c r="J15" s="36">
        <f>Jun_VTBI_2022_24!J15-CSP_cor_after_SP!J15</f>
        <v>245.04100000000108</v>
      </c>
      <c r="K15" s="36">
        <f>Jun_VTBI_2022_24!K15-CSP_cor_after_SP!K15</f>
        <v>820.7410000000018</v>
      </c>
      <c r="L15" s="36">
        <f>Jun_VTBI_2022_24!L15-CSP_cor_after_SP!L15</f>
        <v>878.86499999999796</v>
      </c>
      <c r="M15" s="36">
        <f>Jun_VTBI_2022_24!M15-CSP_cor_after_SP!M15</f>
        <v>715.75499999999738</v>
      </c>
      <c r="N15" s="36">
        <f>Jun_VTBI_2022_24!N15-CSP_cor_after_SP!N15</f>
        <v>1710.4638589418682</v>
      </c>
      <c r="O15" s="36">
        <f>Jun_VTBI_2022_24!O15-CSP_cor_after_SP!O15</f>
        <v>2631.8672675257549</v>
      </c>
      <c r="P15" s="36">
        <f>Jun_VTBI_2022_24!P15-CSP_cor_after_SP!P15</f>
        <v>3412.9866690424169</v>
      </c>
      <c r="Q15" s="36">
        <f>Jun_VTBI_2022_24!Q15-CSP_cor_after_SP!Q15</f>
        <v>4281.9557604496258</v>
      </c>
      <c r="R15" s="22"/>
      <c r="S15" s="1"/>
      <c r="T15" s="1"/>
    </row>
    <row r="16" spans="1:20" x14ac:dyDescent="0.25">
      <c r="A16" s="14">
        <f t="shared" si="0"/>
        <v>11</v>
      </c>
      <c r="B16" s="22" t="s">
        <v>11</v>
      </c>
      <c r="C16" s="22" t="s">
        <v>12</v>
      </c>
      <c r="D16" s="23" t="s">
        <v>44</v>
      </c>
      <c r="E16" s="36">
        <f>Jun_VTBI_2022_24!E16-CSP_cor_after_SP!E16</f>
        <v>68.314000000000306</v>
      </c>
      <c r="F16" s="36">
        <f>Jun_VTBI_2022_24!F16-CSP_cor_after_SP!F16</f>
        <v>177.5630000000001</v>
      </c>
      <c r="G16" s="36">
        <f>Jun_VTBI_2022_24!G16-CSP_cor_after_SP!G16</f>
        <v>156.91600000000108</v>
      </c>
      <c r="H16" s="36">
        <f>Jun_VTBI_2022_24!H16-CSP_cor_after_SP!H16</f>
        <v>0</v>
      </c>
      <c r="I16" s="36">
        <f>Jun_VTBI_2022_24!I16-CSP_cor_after_SP!I16</f>
        <v>-737.4380000000001</v>
      </c>
      <c r="J16" s="36">
        <f>Jun_VTBI_2022_24!J16-CSP_cor_after_SP!J16</f>
        <v>-331.16800000000148</v>
      </c>
      <c r="K16" s="36">
        <f>Jun_VTBI_2022_24!K16-CSP_cor_after_SP!K16</f>
        <v>-95.514000000002852</v>
      </c>
      <c r="L16" s="36">
        <f>Jun_VTBI_2022_24!L16-CSP_cor_after_SP!L16</f>
        <v>-190.72799999999916</v>
      </c>
      <c r="M16" s="36">
        <f>Jun_VTBI_2022_24!M16-CSP_cor_after_SP!M16</f>
        <v>-806.37099999999919</v>
      </c>
      <c r="N16" s="36">
        <f>Jun_VTBI_2022_24!N16-CSP_cor_after_SP!N16</f>
        <v>83.23681146456147</v>
      </c>
      <c r="O16" s="36">
        <f>Jun_VTBI_2022_24!O16-CSP_cor_after_SP!O16</f>
        <v>1495.140498135057</v>
      </c>
      <c r="P16" s="36">
        <f>Jun_VTBI_2022_24!P16-CSP_cor_after_SP!P16</f>
        <v>2227.7904676895741</v>
      </c>
      <c r="Q16" s="36">
        <f>Jun_VTBI_2022_24!Q16-CSP_cor_after_SP!Q16</f>
        <v>3378.0182784604258</v>
      </c>
      <c r="R16" s="22"/>
      <c r="S16" s="1"/>
      <c r="T16" s="1"/>
    </row>
    <row r="17" spans="1:20" x14ac:dyDescent="0.25">
      <c r="A17" s="17"/>
      <c r="B17" s="18" t="s">
        <v>137</v>
      </c>
      <c r="C17" s="18" t="s">
        <v>59</v>
      </c>
      <c r="D17" s="19"/>
      <c r="E17" s="13">
        <v>2012</v>
      </c>
      <c r="F17" s="13">
        <v>2013</v>
      </c>
      <c r="G17" s="13">
        <v>2014</v>
      </c>
      <c r="H17" s="13">
        <v>2015</v>
      </c>
      <c r="I17" s="13">
        <v>2016</v>
      </c>
      <c r="J17" s="13">
        <v>2017</v>
      </c>
      <c r="K17" s="13">
        <v>2018</v>
      </c>
      <c r="L17" s="13">
        <v>2019</v>
      </c>
      <c r="M17" s="13">
        <v>2020</v>
      </c>
      <c r="N17" s="13">
        <v>2021</v>
      </c>
      <c r="O17" s="13">
        <v>2022</v>
      </c>
      <c r="P17" s="13">
        <v>2023</v>
      </c>
      <c r="Q17" s="13">
        <v>2024</v>
      </c>
      <c r="R17" s="20"/>
      <c r="S17" s="20"/>
      <c r="T17" s="20"/>
    </row>
    <row r="18" spans="1:20" x14ac:dyDescent="0.25">
      <c r="A18" s="14">
        <f>A16+1</f>
        <v>12</v>
      </c>
      <c r="B18" s="1" t="s">
        <v>3</v>
      </c>
      <c r="C18" s="1" t="s">
        <v>4</v>
      </c>
      <c r="D18" s="3" t="s">
        <v>49</v>
      </c>
      <c r="E18" s="37">
        <f>Jun_VTBI_2022_24!E18-CSP_cor_after_SP!E18</f>
        <v>0</v>
      </c>
      <c r="F18" s="37">
        <f>Jun_VTBI_2022_24!F18-CSP_cor_after_SP!F18</f>
        <v>0</v>
      </c>
      <c r="G18" s="37">
        <f>Jun_VTBI_2022_24!G18-CSP_cor_after_SP!G18</f>
        <v>0</v>
      </c>
      <c r="H18" s="37">
        <f>Jun_VTBI_2022_24!H18-CSP_cor_after_SP!H18</f>
        <v>0</v>
      </c>
      <c r="I18" s="37">
        <f>Jun_VTBI_2022_24!I18-CSP_cor_after_SP!I18</f>
        <v>0</v>
      </c>
      <c r="J18" s="37">
        <f>Jun_VTBI_2022_24!J18-CSP_cor_after_SP!J18</f>
        <v>0</v>
      </c>
      <c r="K18" s="37">
        <f>Jun_VTBI_2022_24!K18-CSP_cor_after_SP!K18</f>
        <v>0</v>
      </c>
      <c r="L18" s="37">
        <f>Jun_VTBI_2022_24!L18-CSP_cor_after_SP!L18</f>
        <v>0</v>
      </c>
      <c r="M18" s="37">
        <f>Jun_VTBI_2022_24!M18-CSP_cor_after_SP!M18</f>
        <v>1.5265231877208407E-3</v>
      </c>
      <c r="N18" s="37">
        <f>Jun_VTBI_2022_24!N18-CSP_cor_after_SP!N18</f>
        <v>2.2306800493726371</v>
      </c>
      <c r="O18" s="37">
        <f>Jun_VTBI_2022_24!O18-CSP_cor_after_SP!O18</f>
        <v>0.2556086777732105</v>
      </c>
      <c r="P18" s="37">
        <f>Jun_VTBI_2022_24!P18-CSP_cor_after_SP!P18</f>
        <v>0</v>
      </c>
      <c r="Q18" s="37">
        <f>Jun_VTBI_2022_24!Q18-CSP_cor_after_SP!Q18</f>
        <v>0.87000000000000011</v>
      </c>
      <c r="R18" s="1"/>
      <c r="S18" s="1"/>
      <c r="T18" s="1"/>
    </row>
    <row r="19" spans="1:20" x14ac:dyDescent="0.25">
      <c r="A19" s="14">
        <f t="shared" ref="A19:A24" si="1">A18+1</f>
        <v>13</v>
      </c>
      <c r="B19" s="1" t="s">
        <v>54</v>
      </c>
      <c r="C19" s="1" t="s">
        <v>5</v>
      </c>
      <c r="D19" s="3" t="s">
        <v>49</v>
      </c>
      <c r="E19" s="37">
        <f>Jun_VTBI_2022_24!E19-CSP_cor_after_SP!E19</f>
        <v>0</v>
      </c>
      <c r="F19" s="37">
        <f>Jun_VTBI_2022_24!F19-CSP_cor_after_SP!F19</f>
        <v>0</v>
      </c>
      <c r="G19" s="37">
        <f>Jun_VTBI_2022_24!G19-CSP_cor_after_SP!G19</f>
        <v>0</v>
      </c>
      <c r="H19" s="37">
        <f>Jun_VTBI_2022_24!H19-CSP_cor_after_SP!H19</f>
        <v>0</v>
      </c>
      <c r="I19" s="37">
        <f>Jun_VTBI_2022_24!I19-CSP_cor_after_SP!I19</f>
        <v>0</v>
      </c>
      <c r="J19" s="37">
        <f>Jun_VTBI_2022_24!J19-CSP_cor_after_SP!J19</f>
        <v>0</v>
      </c>
      <c r="K19" s="37">
        <f>Jun_VTBI_2022_24!K19-CSP_cor_after_SP!K19</f>
        <v>0</v>
      </c>
      <c r="L19" s="37">
        <f>Jun_VTBI_2022_24!L19-CSP_cor_after_SP!L19</f>
        <v>0</v>
      </c>
      <c r="M19" s="37">
        <f>Jun_VTBI_2022_24!M19-CSP_cor_after_SP!M19</f>
        <v>0</v>
      </c>
      <c r="N19" s="37">
        <f>Jun_VTBI_2022_24!N19-CSP_cor_after_SP!N19</f>
        <v>1.1065747763792189</v>
      </c>
      <c r="O19" s="37">
        <f>Jun_VTBI_2022_24!O19-CSP_cor_after_SP!O19</f>
        <v>-0.78472914989853271</v>
      </c>
      <c r="P19" s="37">
        <f>Jun_VTBI_2022_24!P19-CSP_cor_after_SP!P19</f>
        <v>-1.0999999999999999</v>
      </c>
      <c r="Q19" s="37">
        <f>Jun_VTBI_2022_24!Q19-CSP_cor_after_SP!Q19</f>
        <v>-1.2300000000000002</v>
      </c>
      <c r="R19" s="1"/>
      <c r="S19" s="1"/>
      <c r="T19" s="1"/>
    </row>
    <row r="20" spans="1:20" x14ac:dyDescent="0.25">
      <c r="A20" s="14">
        <f t="shared" si="1"/>
        <v>14</v>
      </c>
      <c r="B20" s="1" t="s">
        <v>55</v>
      </c>
      <c r="C20" s="1" t="s">
        <v>6</v>
      </c>
      <c r="D20" s="3" t="s">
        <v>49</v>
      </c>
      <c r="E20" s="37">
        <f>Jun_VTBI_2022_24!E20-CSP_cor_after_SP!E20</f>
        <v>0</v>
      </c>
      <c r="F20" s="37">
        <f>Jun_VTBI_2022_24!F20-CSP_cor_after_SP!F20</f>
        <v>0</v>
      </c>
      <c r="G20" s="37">
        <f>Jun_VTBI_2022_24!G20-CSP_cor_after_SP!G20</f>
        <v>0</v>
      </c>
      <c r="H20" s="37">
        <f>Jun_VTBI_2022_24!H20-CSP_cor_after_SP!H20</f>
        <v>0</v>
      </c>
      <c r="I20" s="37">
        <f>Jun_VTBI_2022_24!I20-CSP_cor_after_SP!I20</f>
        <v>0</v>
      </c>
      <c r="J20" s="37">
        <f>Jun_VTBI_2022_24!J20-CSP_cor_after_SP!J20</f>
        <v>0</v>
      </c>
      <c r="K20" s="37">
        <f>Jun_VTBI_2022_24!K20-CSP_cor_after_SP!K20</f>
        <v>0</v>
      </c>
      <c r="L20" s="37">
        <f>Jun_VTBI_2022_24!L20-CSP_cor_after_SP!L20</f>
        <v>0</v>
      </c>
      <c r="M20" s="37">
        <f>Jun_VTBI_2022_24!M20-CSP_cor_after_SP!M20</f>
        <v>6.2037115044518032E-2</v>
      </c>
      <c r="N20" s="37">
        <f>Jun_VTBI_2022_24!N20-CSP_cor_after_SP!N20</f>
        <v>1.2203027375169029</v>
      </c>
      <c r="O20" s="37">
        <f>Jun_VTBI_2022_24!O20-CSP_cor_after_SP!O20</f>
        <v>8.6546185636616286</v>
      </c>
      <c r="P20" s="37">
        <f>Jun_VTBI_2022_24!P20-CSP_cor_after_SP!P20</f>
        <v>1.6166256001320249</v>
      </c>
      <c r="Q20" s="37">
        <f>Jun_VTBI_2022_24!Q20-CSP_cor_after_SP!Q20</f>
        <v>1.9039704155593427</v>
      </c>
      <c r="R20" s="1"/>
      <c r="S20" s="1"/>
      <c r="T20" s="1"/>
    </row>
    <row r="21" spans="1:20" x14ac:dyDescent="0.25">
      <c r="A21" s="14">
        <f t="shared" si="1"/>
        <v>15</v>
      </c>
      <c r="B21" s="1" t="s">
        <v>56</v>
      </c>
      <c r="C21" s="1" t="s">
        <v>7</v>
      </c>
      <c r="D21" s="3" t="s">
        <v>49</v>
      </c>
      <c r="E21" s="37">
        <f>Jun_VTBI_2022_24!E21-CSP_cor_after_SP!E21</f>
        <v>0</v>
      </c>
      <c r="F21" s="37">
        <f>Jun_VTBI_2022_24!F21-CSP_cor_after_SP!F21</f>
        <v>0</v>
      </c>
      <c r="G21" s="37">
        <f>Jun_VTBI_2022_24!G21-CSP_cor_after_SP!G21</f>
        <v>0</v>
      </c>
      <c r="H21" s="37">
        <f>Jun_VTBI_2022_24!H21-CSP_cor_after_SP!H21</f>
        <v>0</v>
      </c>
      <c r="I21" s="37">
        <f>Jun_VTBI_2022_24!I21-CSP_cor_after_SP!I21</f>
        <v>0</v>
      </c>
      <c r="J21" s="37">
        <f>Jun_VTBI_2022_24!J21-CSP_cor_after_SP!J21</f>
        <v>0</v>
      </c>
      <c r="K21" s="37">
        <f>Jun_VTBI_2022_24!K21-CSP_cor_after_SP!K21</f>
        <v>0</v>
      </c>
      <c r="L21" s="37">
        <f>Jun_VTBI_2022_24!L21-CSP_cor_after_SP!L21</f>
        <v>0</v>
      </c>
      <c r="M21" s="37">
        <f>Jun_VTBI_2022_24!M21-CSP_cor_after_SP!M21</f>
        <v>8.0748271572019803E-3</v>
      </c>
      <c r="N21" s="37">
        <f>Jun_VTBI_2022_24!N21-CSP_cor_after_SP!N21</f>
        <v>9.3786383139189411E-3</v>
      </c>
      <c r="O21" s="37">
        <f>Jun_VTBI_2022_24!O21-CSP_cor_after_SP!O21</f>
        <v>0.87765052065373084</v>
      </c>
      <c r="P21" s="37">
        <f>Jun_VTBI_2022_24!P21-CSP_cor_after_SP!P21</f>
        <v>2</v>
      </c>
      <c r="Q21" s="37">
        <f>Jun_VTBI_2022_24!Q21-CSP_cor_after_SP!Q21</f>
        <v>1.9700000000000002</v>
      </c>
      <c r="R21" s="1"/>
      <c r="S21" s="1"/>
      <c r="T21" s="1"/>
    </row>
    <row r="22" spans="1:20" x14ac:dyDescent="0.25">
      <c r="A22" s="14">
        <f t="shared" si="1"/>
        <v>16</v>
      </c>
      <c r="B22" s="1" t="s">
        <v>57</v>
      </c>
      <c r="C22" s="1" t="s">
        <v>60</v>
      </c>
      <c r="D22" s="3" t="s">
        <v>61</v>
      </c>
      <c r="E22" s="60" t="s">
        <v>61</v>
      </c>
      <c r="F22" s="60" t="s">
        <v>61</v>
      </c>
      <c r="G22" s="60" t="s">
        <v>61</v>
      </c>
      <c r="H22" s="60" t="s">
        <v>61</v>
      </c>
      <c r="I22" s="60" t="s">
        <v>61</v>
      </c>
      <c r="J22" s="60" t="s">
        <v>61</v>
      </c>
      <c r="K22" s="60" t="s">
        <v>61</v>
      </c>
      <c r="L22" s="60" t="s">
        <v>61</v>
      </c>
      <c r="M22" s="60" t="s">
        <v>61</v>
      </c>
      <c r="N22" s="60" t="s">
        <v>61</v>
      </c>
      <c r="O22" s="60" t="s">
        <v>61</v>
      </c>
      <c r="P22" s="60" t="s">
        <v>61</v>
      </c>
      <c r="Q22" s="60" t="s">
        <v>61</v>
      </c>
      <c r="R22" s="1"/>
      <c r="S22" s="1"/>
      <c r="T22" s="1"/>
    </row>
    <row r="23" spans="1:20" x14ac:dyDescent="0.25">
      <c r="A23" s="14">
        <f t="shared" si="1"/>
        <v>17</v>
      </c>
      <c r="B23" s="1" t="s">
        <v>9</v>
      </c>
      <c r="C23" s="1" t="s">
        <v>10</v>
      </c>
      <c r="D23" s="3" t="s">
        <v>49</v>
      </c>
      <c r="E23" s="37">
        <f>Jun_VTBI_2022_24!E23-CSP_cor_after_SP!E23</f>
        <v>0</v>
      </c>
      <c r="F23" s="37">
        <f>Jun_VTBI_2022_24!F23-CSP_cor_after_SP!F23</f>
        <v>0</v>
      </c>
      <c r="G23" s="37">
        <f>Jun_VTBI_2022_24!G23-CSP_cor_after_SP!G23</f>
        <v>0</v>
      </c>
      <c r="H23" s="37">
        <f>Jun_VTBI_2022_24!H23-CSP_cor_after_SP!H23</f>
        <v>0</v>
      </c>
      <c r="I23" s="37">
        <f>Jun_VTBI_2022_24!I23-CSP_cor_after_SP!I23</f>
        <v>0</v>
      </c>
      <c r="J23" s="37">
        <f>Jun_VTBI_2022_24!J23-CSP_cor_after_SP!J23</f>
        <v>0</v>
      </c>
      <c r="K23" s="37">
        <f>Jun_VTBI_2022_24!K23-CSP_cor_after_SP!K23</f>
        <v>0</v>
      </c>
      <c r="L23" s="37">
        <f>Jun_VTBI_2022_24!L23-CSP_cor_after_SP!L23</f>
        <v>0</v>
      </c>
      <c r="M23" s="37">
        <f>Jun_VTBI_2022_24!M23-CSP_cor_after_SP!M23</f>
        <v>-2.1280867364808387E-2</v>
      </c>
      <c r="N23" s="37">
        <f>Jun_VTBI_2022_24!N23-CSP_cor_after_SP!N23</f>
        <v>2.2580746308086503</v>
      </c>
      <c r="O23" s="37">
        <f>Jun_VTBI_2022_24!O23-CSP_cor_after_SP!O23</f>
        <v>1.1618123997655943</v>
      </c>
      <c r="P23" s="37">
        <f>Jun_VTBI_2022_24!P23-CSP_cor_after_SP!P23</f>
        <v>9.9999999999999645E-2</v>
      </c>
      <c r="Q23" s="37">
        <f>Jun_VTBI_2022_24!Q23-CSP_cor_after_SP!Q23</f>
        <v>6.9999999999999396E-2</v>
      </c>
      <c r="R23" s="1"/>
      <c r="S23" s="1"/>
      <c r="T23" s="1"/>
    </row>
    <row r="24" spans="1:20" x14ac:dyDescent="0.25">
      <c r="A24" s="14">
        <f t="shared" si="1"/>
        <v>18</v>
      </c>
      <c r="B24" s="1" t="s">
        <v>11</v>
      </c>
      <c r="C24" s="1" t="s">
        <v>12</v>
      </c>
      <c r="D24" s="3" t="s">
        <v>49</v>
      </c>
      <c r="E24" s="37">
        <f>Jun_VTBI_2022_24!E24-CSP_cor_after_SP!E24</f>
        <v>0</v>
      </c>
      <c r="F24" s="37">
        <f>Jun_VTBI_2022_24!F24-CSP_cor_after_SP!F24</f>
        <v>0</v>
      </c>
      <c r="G24" s="37">
        <f>Jun_VTBI_2022_24!G24-CSP_cor_after_SP!G24</f>
        <v>0</v>
      </c>
      <c r="H24" s="37">
        <f>Jun_VTBI_2022_24!H24-CSP_cor_after_SP!H24</f>
        <v>0</v>
      </c>
      <c r="I24" s="37">
        <f>Jun_VTBI_2022_24!I24-CSP_cor_after_SP!I24</f>
        <v>0</v>
      </c>
      <c r="J24" s="37">
        <f>Jun_VTBI_2022_24!J24-CSP_cor_after_SP!J24</f>
        <v>0</v>
      </c>
      <c r="K24" s="37">
        <f>Jun_VTBI_2022_24!K24-CSP_cor_after_SP!K24</f>
        <v>0</v>
      </c>
      <c r="L24" s="37">
        <f>Jun_VTBI_2022_24!L24-CSP_cor_after_SP!L24</f>
        <v>0</v>
      </c>
      <c r="M24" s="37">
        <f>Jun_VTBI_2022_24!M24-CSP_cor_after_SP!M24</f>
        <v>6.5927367014921856E-3</v>
      </c>
      <c r="N24" s="37">
        <f>Jun_VTBI_2022_24!N24-CSP_cor_after_SP!N24</f>
        <v>3.7284334805786017</v>
      </c>
      <c r="O24" s="37">
        <f>Jun_VTBI_2022_24!O24-CSP_cor_after_SP!O24</f>
        <v>4.0746962963398943</v>
      </c>
      <c r="P24" s="37">
        <f>Jun_VTBI_2022_24!P24-CSP_cor_after_SP!P24</f>
        <v>0</v>
      </c>
      <c r="Q24" s="37">
        <f>Jun_VTBI_2022_24!Q24-CSP_cor_after_SP!Q24</f>
        <v>0.50825597147452584</v>
      </c>
      <c r="R24" s="1"/>
      <c r="S24" s="1"/>
      <c r="T24" s="1"/>
    </row>
    <row r="25" spans="1:20" x14ac:dyDescent="0.25">
      <c r="A25" s="17"/>
      <c r="B25" s="18" t="s">
        <v>138</v>
      </c>
      <c r="C25" s="18" t="s">
        <v>63</v>
      </c>
      <c r="D25" s="19"/>
      <c r="E25" s="13">
        <v>2012</v>
      </c>
      <c r="F25" s="13">
        <v>2013</v>
      </c>
      <c r="G25" s="13">
        <v>2014</v>
      </c>
      <c r="H25" s="13">
        <v>2015</v>
      </c>
      <c r="I25" s="13">
        <v>2016</v>
      </c>
      <c r="J25" s="13">
        <v>2017</v>
      </c>
      <c r="K25" s="13">
        <v>2018</v>
      </c>
      <c r="L25" s="13">
        <v>2019</v>
      </c>
      <c r="M25" s="13">
        <v>2020</v>
      </c>
      <c r="N25" s="13">
        <v>2021</v>
      </c>
      <c r="O25" s="13">
        <v>2022</v>
      </c>
      <c r="P25" s="13">
        <v>2023</v>
      </c>
      <c r="Q25" s="13">
        <v>2024</v>
      </c>
      <c r="R25" s="20"/>
      <c r="S25" s="20"/>
      <c r="T25" s="20"/>
    </row>
    <row r="26" spans="1:20" x14ac:dyDescent="0.25">
      <c r="A26" s="14">
        <f>A24+1</f>
        <v>19</v>
      </c>
      <c r="B26" s="1" t="s">
        <v>3</v>
      </c>
      <c r="C26" s="1" t="s">
        <v>4</v>
      </c>
      <c r="D26" s="3" t="s">
        <v>44</v>
      </c>
      <c r="E26" s="37">
        <f>Jun_VTBI_2022_24!E26-CSP_cor_after_SP!E26</f>
        <v>0</v>
      </c>
      <c r="F26" s="37">
        <f>Jun_VTBI_2022_24!F26-CSP_cor_after_SP!F26</f>
        <v>0</v>
      </c>
      <c r="G26" s="37">
        <f>Jun_VTBI_2022_24!G26-CSP_cor_after_SP!G26</f>
        <v>0</v>
      </c>
      <c r="H26" s="37">
        <f>Jun_VTBI_2022_24!H26-CSP_cor_after_SP!H26</f>
        <v>0</v>
      </c>
      <c r="I26" s="37">
        <f>Jun_VTBI_2022_24!I26-CSP_cor_after_SP!I26</f>
        <v>0</v>
      </c>
      <c r="J26" s="37">
        <f>Jun_VTBI_2022_24!J26-CSP_cor_after_SP!J26</f>
        <v>0</v>
      </c>
      <c r="K26" s="37">
        <f>Jun_VTBI_2022_24!K26-CSP_cor_after_SP!K26</f>
        <v>0</v>
      </c>
      <c r="L26" s="37">
        <f>Jun_VTBI_2022_24!L26-CSP_cor_after_SP!L26</f>
        <v>0</v>
      </c>
      <c r="M26" s="37">
        <f>Jun_VTBI_2022_24!M26-CSP_cor_after_SP!M26</f>
        <v>0</v>
      </c>
      <c r="N26" s="37">
        <f>Jun_VTBI_2022_24!N26-CSP_cor_after_SP!N26</f>
        <v>0</v>
      </c>
      <c r="O26" s="37">
        <f>Jun_VTBI_2022_24!O26-CSP_cor_after_SP!O26</f>
        <v>0</v>
      </c>
      <c r="P26" s="37">
        <f>Jun_VTBI_2022_24!P26-CSP_cor_after_SP!P26</f>
        <v>0</v>
      </c>
      <c r="Q26" s="37">
        <f>Jun_VTBI_2022_24!Q26-CSP_cor_after_SP!Q26</f>
        <v>0</v>
      </c>
      <c r="R26" s="1"/>
      <c r="S26" s="1"/>
      <c r="T26" s="1"/>
    </row>
    <row r="27" spans="1:20" x14ac:dyDescent="0.25">
      <c r="A27" s="14">
        <f t="shared" ref="A27:A32" si="2">A26+1</f>
        <v>20</v>
      </c>
      <c r="B27" s="1" t="s">
        <v>54</v>
      </c>
      <c r="C27" s="1" t="s">
        <v>5</v>
      </c>
      <c r="D27" s="3" t="s">
        <v>44</v>
      </c>
      <c r="E27" s="37">
        <f>Jun_VTBI_2022_24!E27-CSP_cor_after_SP!E27</f>
        <v>0</v>
      </c>
      <c r="F27" s="37">
        <f>Jun_VTBI_2022_24!F27-CSP_cor_after_SP!F27</f>
        <v>0</v>
      </c>
      <c r="G27" s="37">
        <f>Jun_VTBI_2022_24!G27-CSP_cor_after_SP!G27</f>
        <v>0</v>
      </c>
      <c r="H27" s="37">
        <f>Jun_VTBI_2022_24!H27-CSP_cor_after_SP!H27</f>
        <v>0</v>
      </c>
      <c r="I27" s="37">
        <f>Jun_VTBI_2022_24!I27-CSP_cor_after_SP!I27</f>
        <v>0</v>
      </c>
      <c r="J27" s="37">
        <f>Jun_VTBI_2022_24!J27-CSP_cor_after_SP!J27</f>
        <v>0</v>
      </c>
      <c r="K27" s="37">
        <f>Jun_VTBI_2022_24!K27-CSP_cor_after_SP!K27</f>
        <v>0</v>
      </c>
      <c r="L27" s="37">
        <f>Jun_VTBI_2022_24!L27-CSP_cor_after_SP!L27</f>
        <v>0</v>
      </c>
      <c r="M27" s="37">
        <f>Jun_VTBI_2022_24!M27-CSP_cor_after_SP!M27</f>
        <v>0</v>
      </c>
      <c r="N27" s="37">
        <f>Jun_VTBI_2022_24!N27-CSP_cor_after_SP!N27</f>
        <v>0</v>
      </c>
      <c r="O27" s="37">
        <f>Jun_VTBI_2022_24!O27-CSP_cor_after_SP!O27</f>
        <v>0</v>
      </c>
      <c r="P27" s="37">
        <f>Jun_VTBI_2022_24!P27-CSP_cor_after_SP!P27</f>
        <v>0</v>
      </c>
      <c r="Q27" s="37">
        <f>Jun_VTBI_2022_24!Q27-CSP_cor_after_SP!Q27</f>
        <v>0</v>
      </c>
      <c r="R27" s="1"/>
      <c r="S27" s="1"/>
      <c r="T27" s="1"/>
    </row>
    <row r="28" spans="1:20" x14ac:dyDescent="0.25">
      <c r="A28" s="14">
        <f t="shared" si="2"/>
        <v>21</v>
      </c>
      <c r="B28" s="1" t="s">
        <v>55</v>
      </c>
      <c r="C28" s="1" t="s">
        <v>6</v>
      </c>
      <c r="D28" s="3" t="s">
        <v>44</v>
      </c>
      <c r="E28" s="37">
        <f>Jun_VTBI_2022_24!E28-CSP_cor_after_SP!E28</f>
        <v>0</v>
      </c>
      <c r="F28" s="37">
        <f>Jun_VTBI_2022_24!F28-CSP_cor_after_SP!F28</f>
        <v>0</v>
      </c>
      <c r="G28" s="37">
        <f>Jun_VTBI_2022_24!G28-CSP_cor_after_SP!G28</f>
        <v>0</v>
      </c>
      <c r="H28" s="37">
        <f>Jun_VTBI_2022_24!H28-CSP_cor_after_SP!H28</f>
        <v>0</v>
      </c>
      <c r="I28" s="37">
        <f>Jun_VTBI_2022_24!I28-CSP_cor_after_SP!I28</f>
        <v>0</v>
      </c>
      <c r="J28" s="37">
        <f>Jun_VTBI_2022_24!J28-CSP_cor_after_SP!J28</f>
        <v>0</v>
      </c>
      <c r="K28" s="37">
        <f>Jun_VTBI_2022_24!K28-CSP_cor_after_SP!K28</f>
        <v>0</v>
      </c>
      <c r="L28" s="37">
        <f>Jun_VTBI_2022_24!L28-CSP_cor_after_SP!L28</f>
        <v>0</v>
      </c>
      <c r="M28" s="37">
        <f>Jun_VTBI_2022_24!M28-CSP_cor_after_SP!M28</f>
        <v>0</v>
      </c>
      <c r="N28" s="37">
        <f>Jun_VTBI_2022_24!N28-CSP_cor_after_SP!N28</f>
        <v>0</v>
      </c>
      <c r="O28" s="37">
        <f>Jun_VTBI_2022_24!O28-CSP_cor_after_SP!O28</f>
        <v>0</v>
      </c>
      <c r="P28" s="37">
        <f>Jun_VTBI_2022_24!P28-CSP_cor_after_SP!P28</f>
        <v>0</v>
      </c>
      <c r="Q28" s="37">
        <f>Jun_VTBI_2022_24!Q28-CSP_cor_after_SP!Q28</f>
        <v>0</v>
      </c>
      <c r="R28" s="1"/>
      <c r="S28" s="1"/>
      <c r="T28" s="1"/>
    </row>
    <row r="29" spans="1:20" x14ac:dyDescent="0.25">
      <c r="A29" s="14">
        <f t="shared" si="2"/>
        <v>22</v>
      </c>
      <c r="B29" s="1" t="s">
        <v>56</v>
      </c>
      <c r="C29" s="1" t="s">
        <v>7</v>
      </c>
      <c r="D29" s="3" t="s">
        <v>44</v>
      </c>
      <c r="E29" s="37">
        <f>Jun_VTBI_2022_24!E29-CSP_cor_after_SP!E29</f>
        <v>0</v>
      </c>
      <c r="F29" s="37">
        <f>Jun_VTBI_2022_24!F29-CSP_cor_after_SP!F29</f>
        <v>0</v>
      </c>
      <c r="G29" s="37">
        <f>Jun_VTBI_2022_24!G29-CSP_cor_after_SP!G29</f>
        <v>0</v>
      </c>
      <c r="H29" s="37">
        <f>Jun_VTBI_2022_24!H29-CSP_cor_after_SP!H29</f>
        <v>0</v>
      </c>
      <c r="I29" s="37">
        <f>Jun_VTBI_2022_24!I29-CSP_cor_after_SP!I29</f>
        <v>0</v>
      </c>
      <c r="J29" s="37">
        <f>Jun_VTBI_2022_24!J29-CSP_cor_after_SP!J29</f>
        <v>0</v>
      </c>
      <c r="K29" s="37">
        <f>Jun_VTBI_2022_24!K29-CSP_cor_after_SP!K29</f>
        <v>0</v>
      </c>
      <c r="L29" s="37">
        <f>Jun_VTBI_2022_24!L29-CSP_cor_after_SP!L29</f>
        <v>0</v>
      </c>
      <c r="M29" s="37">
        <f>Jun_VTBI_2022_24!M29-CSP_cor_after_SP!M29</f>
        <v>0</v>
      </c>
      <c r="N29" s="37">
        <f>Jun_VTBI_2022_24!N29-CSP_cor_after_SP!N29</f>
        <v>0</v>
      </c>
      <c r="O29" s="37">
        <f>Jun_VTBI_2022_24!O29-CSP_cor_after_SP!O29</f>
        <v>0</v>
      </c>
      <c r="P29" s="37">
        <f>Jun_VTBI_2022_24!P29-CSP_cor_after_SP!P29</f>
        <v>0</v>
      </c>
      <c r="Q29" s="37">
        <f>Jun_VTBI_2022_24!Q29-CSP_cor_after_SP!Q29</f>
        <v>0</v>
      </c>
      <c r="R29" s="1"/>
      <c r="S29" s="1"/>
      <c r="T29" s="1"/>
    </row>
    <row r="30" spans="1:20" x14ac:dyDescent="0.25">
      <c r="A30" s="14">
        <f t="shared" si="2"/>
        <v>23</v>
      </c>
      <c r="B30" s="1" t="s">
        <v>57</v>
      </c>
      <c r="C30" s="1" t="s">
        <v>60</v>
      </c>
      <c r="D30" s="3" t="s">
        <v>44</v>
      </c>
      <c r="E30" s="37">
        <f>Jun_VTBI_2022_24!E30-CSP_cor_after_SP!E30</f>
        <v>0</v>
      </c>
      <c r="F30" s="37">
        <f>Jun_VTBI_2022_24!F30-CSP_cor_after_SP!F30</f>
        <v>0</v>
      </c>
      <c r="G30" s="37">
        <f>Jun_VTBI_2022_24!G30-CSP_cor_after_SP!G30</f>
        <v>0</v>
      </c>
      <c r="H30" s="37">
        <f>Jun_VTBI_2022_24!H30-CSP_cor_after_SP!H30</f>
        <v>0</v>
      </c>
      <c r="I30" s="37">
        <f>Jun_VTBI_2022_24!I30-CSP_cor_after_SP!I30</f>
        <v>0</v>
      </c>
      <c r="J30" s="37">
        <f>Jun_VTBI_2022_24!J30-CSP_cor_after_SP!J30</f>
        <v>0</v>
      </c>
      <c r="K30" s="37">
        <f>Jun_VTBI_2022_24!K30-CSP_cor_after_SP!K30</f>
        <v>0</v>
      </c>
      <c r="L30" s="37">
        <f>Jun_VTBI_2022_24!L30-CSP_cor_after_SP!L30</f>
        <v>0</v>
      </c>
      <c r="M30" s="37">
        <f>Jun_VTBI_2022_24!M30-CSP_cor_after_SP!M30</f>
        <v>58.019999999999982</v>
      </c>
      <c r="N30" s="37">
        <f>Jun_VTBI_2022_24!N30-CSP_cor_after_SP!N30</f>
        <v>146.6482478534972</v>
      </c>
      <c r="O30" s="37">
        <f>Jun_VTBI_2022_24!O30-CSP_cor_after_SP!O30</f>
        <v>1196.5785275848984</v>
      </c>
      <c r="P30" s="37">
        <f>Jun_VTBI_2022_24!P30-CSP_cor_after_SP!P30</f>
        <v>1328.1459292706431</v>
      </c>
      <c r="Q30" s="37">
        <f>Jun_VTBI_2022_24!Q30-CSP_cor_after_SP!Q30</f>
        <v>1302.9776926084178</v>
      </c>
      <c r="R30" s="1"/>
      <c r="S30" s="1"/>
      <c r="T30" s="1"/>
    </row>
    <row r="31" spans="1:20" x14ac:dyDescent="0.25">
      <c r="A31" s="14">
        <f t="shared" si="2"/>
        <v>24</v>
      </c>
      <c r="B31" s="1" t="s">
        <v>9</v>
      </c>
      <c r="C31" s="1" t="s">
        <v>10</v>
      </c>
      <c r="D31" s="3" t="s">
        <v>44</v>
      </c>
      <c r="E31" s="37">
        <f>Jun_VTBI_2022_24!E31-CSP_cor_after_SP!E31</f>
        <v>0</v>
      </c>
      <c r="F31" s="37">
        <f>Jun_VTBI_2022_24!F31-CSP_cor_after_SP!F31</f>
        <v>0</v>
      </c>
      <c r="G31" s="37">
        <f>Jun_VTBI_2022_24!G31-CSP_cor_after_SP!G31</f>
        <v>0</v>
      </c>
      <c r="H31" s="37">
        <f>Jun_VTBI_2022_24!H31-CSP_cor_after_SP!H31</f>
        <v>0</v>
      </c>
      <c r="I31" s="37">
        <f>Jun_VTBI_2022_24!I31-CSP_cor_after_SP!I31</f>
        <v>0</v>
      </c>
      <c r="J31" s="37">
        <f>Jun_VTBI_2022_24!J31-CSP_cor_after_SP!J31</f>
        <v>0</v>
      </c>
      <c r="K31" s="37">
        <f>Jun_VTBI_2022_24!K31-CSP_cor_after_SP!K31</f>
        <v>0</v>
      </c>
      <c r="L31" s="37">
        <f>Jun_VTBI_2022_24!L31-CSP_cor_after_SP!L31</f>
        <v>0</v>
      </c>
      <c r="M31" s="37">
        <f>Jun_VTBI_2022_24!M31-CSP_cor_after_SP!M31</f>
        <v>0.36199999999735155</v>
      </c>
      <c r="N31" s="37">
        <f>Jun_VTBI_2022_24!N31-CSP_cor_after_SP!N31</f>
        <v>674.21679565228987</v>
      </c>
      <c r="O31" s="37">
        <f>Jun_VTBI_2022_24!O31-CSP_cor_after_SP!O31</f>
        <v>1066.9837685306993</v>
      </c>
      <c r="P31" s="37">
        <f>Jun_VTBI_2022_24!P31-CSP_cor_after_SP!P31</f>
        <v>1164.4399578571793</v>
      </c>
      <c r="Q31" s="37">
        <f>Jun_VTBI_2022_24!Q31-CSP_cor_after_SP!Q31</f>
        <v>1264.4471972965948</v>
      </c>
      <c r="R31" s="1"/>
      <c r="S31" s="1"/>
      <c r="T31" s="1"/>
    </row>
    <row r="32" spans="1:20" x14ac:dyDescent="0.25">
      <c r="A32" s="14">
        <f t="shared" si="2"/>
        <v>25</v>
      </c>
      <c r="B32" s="1" t="s">
        <v>11</v>
      </c>
      <c r="C32" s="1" t="s">
        <v>12</v>
      </c>
      <c r="D32" s="3" t="s">
        <v>44</v>
      </c>
      <c r="E32" s="37">
        <f>Jun_VTBI_2022_24!E32-CSP_cor_after_SP!E32</f>
        <v>0</v>
      </c>
      <c r="F32" s="37">
        <f>Jun_VTBI_2022_24!F32-CSP_cor_after_SP!F32</f>
        <v>0</v>
      </c>
      <c r="G32" s="37">
        <f>Jun_VTBI_2022_24!G32-CSP_cor_after_SP!G32</f>
        <v>0</v>
      </c>
      <c r="H32" s="37">
        <f>Jun_VTBI_2022_24!H32-CSP_cor_after_SP!H32</f>
        <v>0</v>
      </c>
      <c r="I32" s="37">
        <f>Jun_VTBI_2022_24!I32-CSP_cor_after_SP!I32</f>
        <v>0</v>
      </c>
      <c r="J32" s="37">
        <f>Jun_VTBI_2022_24!J32-CSP_cor_after_SP!J32</f>
        <v>0</v>
      </c>
      <c r="K32" s="37">
        <f>Jun_VTBI_2022_24!K32-CSP_cor_after_SP!K32</f>
        <v>0</v>
      </c>
      <c r="L32" s="37">
        <f>Jun_VTBI_2022_24!L32-CSP_cor_after_SP!L32</f>
        <v>0</v>
      </c>
      <c r="M32" s="37">
        <f>Jun_VTBI_2022_24!M32-CSP_cor_after_SP!M32</f>
        <v>1.2079999999987194</v>
      </c>
      <c r="N32" s="37">
        <f>Jun_VTBI_2022_24!N32-CSP_cor_after_SP!N32</f>
        <v>657.60727859903636</v>
      </c>
      <c r="O32" s="37">
        <f>Jun_VTBI_2022_24!O32-CSP_cor_after_SP!O32</f>
        <v>1516.5887860545008</v>
      </c>
      <c r="P32" s="37">
        <f>Jun_VTBI_2022_24!P32-CSP_cor_after_SP!P32</f>
        <v>1436.9118737703138</v>
      </c>
      <c r="Q32" s="37">
        <f>Jun_VTBI_2022_24!Q32-CSP_cor_after_SP!Q32</f>
        <v>1665.8446192270858</v>
      </c>
      <c r="R32" s="1"/>
      <c r="S32" s="1"/>
      <c r="T32" s="1"/>
    </row>
    <row r="33" spans="1:20" x14ac:dyDescent="0.25">
      <c r="A33" s="11"/>
      <c r="B33" s="12" t="s">
        <v>64</v>
      </c>
      <c r="C33" s="12" t="s">
        <v>65</v>
      </c>
      <c r="D33" s="13"/>
      <c r="E33" s="13">
        <v>2012</v>
      </c>
      <c r="F33" s="61">
        <v>2013</v>
      </c>
      <c r="G33" s="61">
        <v>2014</v>
      </c>
      <c r="H33" s="61">
        <v>2015</v>
      </c>
      <c r="I33" s="61">
        <v>2016</v>
      </c>
      <c r="J33" s="61">
        <v>2017</v>
      </c>
      <c r="K33" s="61">
        <v>2018</v>
      </c>
      <c r="L33" s="61">
        <v>2019</v>
      </c>
      <c r="M33" s="61">
        <v>2020</v>
      </c>
      <c r="N33" s="61">
        <v>2021</v>
      </c>
      <c r="O33" s="61">
        <v>2022</v>
      </c>
      <c r="P33" s="61">
        <v>2023</v>
      </c>
      <c r="Q33" s="61">
        <v>2024</v>
      </c>
      <c r="R33" s="1"/>
      <c r="S33" s="1"/>
      <c r="T33" s="1"/>
    </row>
    <row r="34" spans="1:20" x14ac:dyDescent="0.25">
      <c r="A34" s="14">
        <f>A32+1</f>
        <v>26</v>
      </c>
      <c r="B34" s="1" t="s">
        <v>66</v>
      </c>
      <c r="C34" s="1" t="s">
        <v>67</v>
      </c>
      <c r="D34" s="3" t="s">
        <v>49</v>
      </c>
      <c r="E34" s="37">
        <f>Jun_VTBI_2022_24!E34-CSP_cor_after_SP!E34</f>
        <v>0</v>
      </c>
      <c r="F34" s="37">
        <f>Jun_VTBI_2022_24!F34-CSP_cor_after_SP!F34</f>
        <v>0</v>
      </c>
      <c r="G34" s="37">
        <f>Jun_VTBI_2022_24!G34-CSP_cor_after_SP!G34</f>
        <v>0</v>
      </c>
      <c r="H34" s="37">
        <f>Jun_VTBI_2022_24!H34-CSP_cor_after_SP!H34</f>
        <v>0</v>
      </c>
      <c r="I34" s="37">
        <f>Jun_VTBI_2022_24!I34-CSP_cor_after_SP!I34</f>
        <v>0</v>
      </c>
      <c r="J34" s="37">
        <f>Jun_VTBI_2022_24!J34-CSP_cor_after_SP!J34</f>
        <v>0</v>
      </c>
      <c r="K34" s="37">
        <f>Jun_VTBI_2022_24!K34-CSP_cor_after_SP!K34</f>
        <v>0</v>
      </c>
      <c r="L34" s="37">
        <f>Jun_VTBI_2022_24!L34-CSP_cor_after_SP!L34</f>
        <v>0</v>
      </c>
      <c r="M34" s="37">
        <f>Jun_VTBI_2022_24!M34-CSP_cor_after_SP!M34</f>
        <v>-2.8421709430404007E-14</v>
      </c>
      <c r="N34" s="37">
        <f>Jun_VTBI_2022_24!N34-CSP_cor_after_SP!N34</f>
        <v>1.7248382727439235</v>
      </c>
      <c r="O34" s="37">
        <f>Jun_VTBI_2022_24!O34-CSP_cor_after_SP!O34</f>
        <v>1.5487341698931942</v>
      </c>
      <c r="P34" s="37">
        <f>Jun_VTBI_2022_24!P34-CSP_cor_after_SP!P34</f>
        <v>0.60106416166945564</v>
      </c>
      <c r="Q34" s="37">
        <f>Jun_VTBI_2022_24!Q34-CSP_cor_after_SP!Q34</f>
        <v>-0.21503404821672234</v>
      </c>
      <c r="R34" s="1"/>
      <c r="S34" s="1"/>
      <c r="T34" s="1"/>
    </row>
    <row r="35" spans="1:20" x14ac:dyDescent="0.25">
      <c r="A35" s="14">
        <f>A34+1</f>
        <v>27</v>
      </c>
      <c r="B35" s="1" t="s">
        <v>68</v>
      </c>
      <c r="C35" s="1" t="s">
        <v>69</v>
      </c>
      <c r="D35" s="3" t="s">
        <v>49</v>
      </c>
      <c r="E35" s="37">
        <f>Jun_VTBI_2022_24!E35-CSP_cor_after_SP!E35</f>
        <v>0</v>
      </c>
      <c r="F35" s="37">
        <f>Jun_VTBI_2022_24!F35-CSP_cor_after_SP!F35</f>
        <v>0</v>
      </c>
      <c r="G35" s="37">
        <f>Jun_VTBI_2022_24!G35-CSP_cor_after_SP!G35</f>
        <v>0</v>
      </c>
      <c r="H35" s="37">
        <f>Jun_VTBI_2022_24!H35-CSP_cor_after_SP!H35</f>
        <v>0</v>
      </c>
      <c r="I35" s="37">
        <f>Jun_VTBI_2022_24!I35-CSP_cor_after_SP!I35</f>
        <v>0</v>
      </c>
      <c r="J35" s="37">
        <f>Jun_VTBI_2022_24!J35-CSP_cor_after_SP!J35</f>
        <v>0</v>
      </c>
      <c r="K35" s="37">
        <f>Jun_VTBI_2022_24!K35-CSP_cor_after_SP!K35</f>
        <v>0</v>
      </c>
      <c r="L35" s="37">
        <f>Jun_VTBI_2022_24!L35-CSP_cor_after_SP!L35</f>
        <v>0</v>
      </c>
      <c r="M35" s="37">
        <f>Jun_VTBI_2022_24!M35-CSP_cor_after_SP!M35</f>
        <v>3.4125131818996124E-5</v>
      </c>
      <c r="N35" s="37">
        <f>Jun_VTBI_2022_24!N35-CSP_cor_after_SP!N35</f>
        <v>0.60000000000000009</v>
      </c>
      <c r="O35" s="37">
        <f>Jun_VTBI_2022_24!O35-CSP_cor_after_SP!O35</f>
        <v>0.39999999999999991</v>
      </c>
      <c r="P35" s="37">
        <f>Jun_VTBI_2022_24!P35-CSP_cor_after_SP!P35</f>
        <v>0.20000000000000018</v>
      </c>
      <c r="Q35" s="37">
        <f>Jun_VTBI_2022_24!Q35-CSP_cor_after_SP!Q35</f>
        <v>0</v>
      </c>
      <c r="R35" s="1"/>
      <c r="S35" s="1"/>
      <c r="T35" s="1"/>
    </row>
    <row r="36" spans="1:20" x14ac:dyDescent="0.25">
      <c r="A36" s="14">
        <f t="shared" ref="A36:A41" si="3">A35+1</f>
        <v>28</v>
      </c>
      <c r="B36" s="1" t="s">
        <v>70</v>
      </c>
      <c r="C36" s="1" t="s">
        <v>71</v>
      </c>
      <c r="D36" s="3" t="s">
        <v>49</v>
      </c>
      <c r="E36" s="37">
        <f>Jun_VTBI_2022_24!E36-CSP_cor_after_SP!E36</f>
        <v>0</v>
      </c>
      <c r="F36" s="37">
        <f>Jun_VTBI_2022_24!F36-CSP_cor_after_SP!F36</f>
        <v>0</v>
      </c>
      <c r="G36" s="37">
        <f>Jun_VTBI_2022_24!G36-CSP_cor_after_SP!G36</f>
        <v>0</v>
      </c>
      <c r="H36" s="37">
        <f>Jun_VTBI_2022_24!H36-CSP_cor_after_SP!H36</f>
        <v>0</v>
      </c>
      <c r="I36" s="37">
        <f>Jun_VTBI_2022_24!I36-CSP_cor_after_SP!I36</f>
        <v>0</v>
      </c>
      <c r="J36" s="37">
        <f>Jun_VTBI_2022_24!J36-CSP_cor_after_SP!J36</f>
        <v>0</v>
      </c>
      <c r="K36" s="37">
        <f>Jun_VTBI_2022_24!K36-CSP_cor_after_SP!K36</f>
        <v>0</v>
      </c>
      <c r="L36" s="37">
        <f>Jun_VTBI_2022_24!L36-CSP_cor_after_SP!L36</f>
        <v>0</v>
      </c>
      <c r="M36" s="37">
        <f>Jun_VTBI_2022_24!M36-CSP_cor_after_SP!M36</f>
        <v>-1.195646052745829</v>
      </c>
      <c r="N36" s="37">
        <f>Jun_VTBI_2022_24!N36-CSP_cor_after_SP!N36</f>
        <v>1.4443609264243804</v>
      </c>
      <c r="O36" s="37">
        <f>Jun_VTBI_2022_24!O36-CSP_cor_after_SP!O36</f>
        <v>-1.4277448622302673</v>
      </c>
      <c r="P36" s="37">
        <f>Jun_VTBI_2022_24!P36-CSP_cor_after_SP!P36</f>
        <v>-1.7102665350444113</v>
      </c>
      <c r="Q36" s="37">
        <f>Jun_VTBI_2022_24!Q36-CSP_cor_after_SP!Q36</f>
        <v>-1.8621036802816837</v>
      </c>
      <c r="R36" s="1"/>
      <c r="S36" s="1"/>
      <c r="T36" s="1"/>
    </row>
    <row r="37" spans="1:20" x14ac:dyDescent="0.25">
      <c r="A37" s="14">
        <f t="shared" si="3"/>
        <v>29</v>
      </c>
      <c r="B37" s="1" t="s">
        <v>72</v>
      </c>
      <c r="C37" s="1" t="s">
        <v>73</v>
      </c>
      <c r="D37" s="3" t="s">
        <v>49</v>
      </c>
      <c r="E37" s="37">
        <f>Jun_VTBI_2022_24!E37-CSP_cor_after_SP!E37</f>
        <v>0</v>
      </c>
      <c r="F37" s="37">
        <f>Jun_VTBI_2022_24!F37-CSP_cor_after_SP!F37</f>
        <v>0</v>
      </c>
      <c r="G37" s="37">
        <f>Jun_VTBI_2022_24!G37-CSP_cor_after_SP!G37</f>
        <v>0</v>
      </c>
      <c r="H37" s="37">
        <f>Jun_VTBI_2022_24!H37-CSP_cor_after_SP!H37</f>
        <v>0</v>
      </c>
      <c r="I37" s="37">
        <f>Jun_VTBI_2022_24!I37-CSP_cor_after_SP!I37</f>
        <v>0</v>
      </c>
      <c r="J37" s="37">
        <f>Jun_VTBI_2022_24!J37-CSP_cor_after_SP!J37</f>
        <v>0</v>
      </c>
      <c r="K37" s="37">
        <f>Jun_VTBI_2022_24!K37-CSP_cor_after_SP!K37</f>
        <v>0</v>
      </c>
      <c r="L37" s="37">
        <f>Jun_VTBI_2022_24!L37-CSP_cor_after_SP!L37</f>
        <v>0</v>
      </c>
      <c r="M37" s="37">
        <f>Jun_VTBI_2022_24!M37-CSP_cor_after_SP!M37</f>
        <v>0.9441884832400973</v>
      </c>
      <c r="N37" s="37">
        <f>Jun_VTBI_2022_24!N37-CSP_cor_after_SP!N37</f>
        <v>3.658385680940146E-2</v>
      </c>
      <c r="O37" s="37">
        <f>Jun_VTBI_2022_24!O37-CSP_cor_after_SP!O37</f>
        <v>6.7149547871501154</v>
      </c>
      <c r="P37" s="37">
        <f>Jun_VTBI_2022_24!P37-CSP_cor_after_SP!P37</f>
        <v>1.2739860550783844</v>
      </c>
      <c r="Q37" s="37">
        <f>Jun_VTBI_2022_24!Q37-CSP_cor_after_SP!Q37</f>
        <v>0.43211312465513085</v>
      </c>
      <c r="R37" s="1"/>
      <c r="S37" s="1"/>
      <c r="T37" s="1"/>
    </row>
    <row r="38" spans="1:20" x14ac:dyDescent="0.25">
      <c r="A38" s="14">
        <f t="shared" si="3"/>
        <v>30</v>
      </c>
      <c r="B38" s="1" t="s">
        <v>74</v>
      </c>
      <c r="C38" s="1" t="s">
        <v>75</v>
      </c>
      <c r="D38" s="3" t="s">
        <v>49</v>
      </c>
      <c r="E38" s="37">
        <f>Jun_VTBI_2022_24!E38-CSP_cor_after_SP!E38</f>
        <v>0</v>
      </c>
      <c r="F38" s="37">
        <f>Jun_VTBI_2022_24!F38-CSP_cor_after_SP!F38</f>
        <v>0</v>
      </c>
      <c r="G38" s="37">
        <f>Jun_VTBI_2022_24!G38-CSP_cor_after_SP!G38</f>
        <v>0</v>
      </c>
      <c r="H38" s="37">
        <f>Jun_VTBI_2022_24!H38-CSP_cor_after_SP!H38</f>
        <v>0</v>
      </c>
      <c r="I38" s="37">
        <f>Jun_VTBI_2022_24!I38-CSP_cor_after_SP!I38</f>
        <v>0</v>
      </c>
      <c r="J38" s="37">
        <f>Jun_VTBI_2022_24!J38-CSP_cor_after_SP!J38</f>
        <v>0</v>
      </c>
      <c r="K38" s="37">
        <f>Jun_VTBI_2022_24!K38-CSP_cor_after_SP!K38</f>
        <v>0</v>
      </c>
      <c r="L38" s="37">
        <f>Jun_VTBI_2022_24!L38-CSP_cor_after_SP!L38</f>
        <v>0</v>
      </c>
      <c r="M38" s="37">
        <f>Jun_VTBI_2022_24!M38-CSP_cor_after_SP!M38</f>
        <v>0.1892447813694389</v>
      </c>
      <c r="N38" s="37">
        <f>Jun_VTBI_2022_24!N38-CSP_cor_after_SP!N38</f>
        <v>0</v>
      </c>
      <c r="O38" s="37">
        <f>Jun_VTBI_2022_24!O38-CSP_cor_after_SP!O38</f>
        <v>0</v>
      </c>
      <c r="P38" s="37">
        <f>Jun_VTBI_2022_24!P38-CSP_cor_after_SP!P38</f>
        <v>0</v>
      </c>
      <c r="Q38" s="37">
        <f>Jun_VTBI_2022_24!Q38-CSP_cor_after_SP!Q38</f>
        <v>1.4221028968306859</v>
      </c>
      <c r="R38" s="1"/>
      <c r="S38" s="1"/>
      <c r="T38" s="1"/>
    </row>
    <row r="39" spans="1:20" x14ac:dyDescent="0.25">
      <c r="A39" s="14">
        <f t="shared" si="3"/>
        <v>31</v>
      </c>
      <c r="B39" s="1" t="s">
        <v>76</v>
      </c>
      <c r="C39" s="1" t="s">
        <v>77</v>
      </c>
      <c r="D39" s="3" t="s">
        <v>61</v>
      </c>
      <c r="E39" s="23" t="s">
        <v>61</v>
      </c>
      <c r="F39" s="23" t="s">
        <v>61</v>
      </c>
      <c r="G39" s="23" t="s">
        <v>61</v>
      </c>
      <c r="H39" s="23" t="s">
        <v>61</v>
      </c>
      <c r="I39" s="23" t="s">
        <v>61</v>
      </c>
      <c r="J39" s="23" t="s">
        <v>61</v>
      </c>
      <c r="K39" s="23" t="s">
        <v>61</v>
      </c>
      <c r="L39" s="23" t="s">
        <v>61</v>
      </c>
      <c r="M39" s="23" t="s">
        <v>61</v>
      </c>
      <c r="N39" s="23" t="s">
        <v>61</v>
      </c>
      <c r="O39" s="23" t="s">
        <v>61</v>
      </c>
      <c r="P39" s="23" t="s">
        <v>61</v>
      </c>
      <c r="Q39" s="23" t="s">
        <v>61</v>
      </c>
      <c r="R39" s="1"/>
      <c r="S39" s="1"/>
      <c r="T39" s="1"/>
    </row>
    <row r="40" spans="1:20" x14ac:dyDescent="0.25">
      <c r="A40" s="14">
        <f t="shared" si="3"/>
        <v>32</v>
      </c>
      <c r="B40" s="1" t="s">
        <v>78</v>
      </c>
      <c r="C40" s="1" t="s">
        <v>79</v>
      </c>
      <c r="D40" s="3" t="s">
        <v>49</v>
      </c>
      <c r="E40" s="37">
        <f>Jun_VTBI_2022_24!E40-CSP_cor_after_SP!E40</f>
        <v>0</v>
      </c>
      <c r="F40" s="37">
        <f>Jun_VTBI_2022_24!F40-CSP_cor_after_SP!F40</f>
        <v>0</v>
      </c>
      <c r="G40" s="37">
        <f>Jun_VTBI_2022_24!G40-CSP_cor_after_SP!G40</f>
        <v>0</v>
      </c>
      <c r="H40" s="37">
        <f>Jun_VTBI_2022_24!H40-CSP_cor_after_SP!H40</f>
        <v>0</v>
      </c>
      <c r="I40" s="37">
        <f>Jun_VTBI_2022_24!I40-CSP_cor_after_SP!I40</f>
        <v>0</v>
      </c>
      <c r="J40" s="37">
        <f>Jun_VTBI_2022_24!J40-CSP_cor_after_SP!J40</f>
        <v>0</v>
      </c>
      <c r="K40" s="37">
        <f>Jun_VTBI_2022_24!K40-CSP_cor_after_SP!K40</f>
        <v>0</v>
      </c>
      <c r="L40" s="37">
        <f>Jun_VTBI_2022_24!L40-CSP_cor_after_SP!L40</f>
        <v>0</v>
      </c>
      <c r="M40" s="37">
        <f>Jun_VTBI_2022_24!M40-CSP_cor_after_SP!M40</f>
        <v>2.3737460038688596E-2</v>
      </c>
      <c r="N40" s="37">
        <f>Jun_VTBI_2022_24!N40-CSP_cor_after_SP!N40</f>
        <v>1.4244083985387306</v>
      </c>
      <c r="O40" s="37">
        <f>Jun_VTBI_2022_24!O40-CSP_cor_after_SP!O40</f>
        <v>0.55047314196154717</v>
      </c>
      <c r="P40" s="37">
        <f>Jun_VTBI_2022_24!P40-CSP_cor_after_SP!P40</f>
        <v>0</v>
      </c>
      <c r="Q40" s="37">
        <f>Jun_VTBI_2022_24!Q40-CSP_cor_after_SP!Q40</f>
        <v>0</v>
      </c>
      <c r="R40" s="1"/>
      <c r="S40" s="1"/>
      <c r="T40" s="1"/>
    </row>
    <row r="41" spans="1:20" x14ac:dyDescent="0.25">
      <c r="A41" s="14">
        <f t="shared" si="3"/>
        <v>33</v>
      </c>
      <c r="B41" s="1" t="s">
        <v>80</v>
      </c>
      <c r="C41" s="1" t="s">
        <v>81</v>
      </c>
      <c r="D41" s="3" t="s">
        <v>49</v>
      </c>
      <c r="E41" s="37">
        <f>Jun_VTBI_2022_24!E41-CSP_cor_after_SP!E41</f>
        <v>0</v>
      </c>
      <c r="F41" s="37">
        <f>Jun_VTBI_2022_24!F41-CSP_cor_after_SP!F41</f>
        <v>0</v>
      </c>
      <c r="G41" s="37">
        <f>Jun_VTBI_2022_24!G41-CSP_cor_after_SP!G41</f>
        <v>0</v>
      </c>
      <c r="H41" s="37">
        <f>Jun_VTBI_2022_24!H41-CSP_cor_after_SP!H41</f>
        <v>0</v>
      </c>
      <c r="I41" s="37">
        <f>Jun_VTBI_2022_24!I41-CSP_cor_after_SP!I41</f>
        <v>0</v>
      </c>
      <c r="J41" s="37">
        <f>Jun_VTBI_2022_24!J41-CSP_cor_after_SP!J41</f>
        <v>0</v>
      </c>
      <c r="K41" s="37">
        <f>Jun_VTBI_2022_24!K41-CSP_cor_after_SP!K41</f>
        <v>0</v>
      </c>
      <c r="L41" s="37">
        <f>Jun_VTBI_2022_24!L41-CSP_cor_after_SP!L41</f>
        <v>0</v>
      </c>
      <c r="M41" s="37">
        <f>Jun_VTBI_2022_24!M41-CSP_cor_after_SP!M41</f>
        <v>1.4495041649809082E-4</v>
      </c>
      <c r="N41" s="37">
        <f>Jun_VTBI_2022_24!N41-CSP_cor_after_SP!N41</f>
        <v>0</v>
      </c>
      <c r="O41" s="37">
        <f>Jun_VTBI_2022_24!O41-CSP_cor_after_SP!O41</f>
        <v>0</v>
      </c>
      <c r="P41" s="37">
        <f>Jun_VTBI_2022_24!P41-CSP_cor_after_SP!P41</f>
        <v>-0.89999999999999991</v>
      </c>
      <c r="Q41" s="37">
        <f>Jun_VTBI_2022_24!Q41-CSP_cor_after_SP!Q41</f>
        <v>0</v>
      </c>
      <c r="R41" s="1"/>
      <c r="S41" s="1"/>
      <c r="T41" s="1"/>
    </row>
    <row r="42" spans="1:20" x14ac:dyDescent="0.25">
      <c r="A42" s="11"/>
      <c r="B42" s="12" t="s">
        <v>82</v>
      </c>
      <c r="C42" s="12" t="s">
        <v>83</v>
      </c>
      <c r="D42" s="13"/>
      <c r="E42" s="13">
        <v>2012</v>
      </c>
      <c r="F42" s="13">
        <v>2013</v>
      </c>
      <c r="G42" s="13">
        <v>2014</v>
      </c>
      <c r="H42" s="13">
        <v>2015</v>
      </c>
      <c r="I42" s="13">
        <v>2016</v>
      </c>
      <c r="J42" s="13">
        <v>2017</v>
      </c>
      <c r="K42" s="13">
        <v>2018</v>
      </c>
      <c r="L42" s="13">
        <v>2019</v>
      </c>
      <c r="M42" s="13">
        <v>2020</v>
      </c>
      <c r="N42" s="13">
        <v>2021</v>
      </c>
      <c r="O42" s="13">
        <v>2022</v>
      </c>
      <c r="P42" s="13">
        <v>2023</v>
      </c>
      <c r="Q42" s="13">
        <v>2024</v>
      </c>
      <c r="R42" s="1"/>
      <c r="S42" s="1"/>
      <c r="T42" s="1"/>
    </row>
    <row r="43" spans="1:20" x14ac:dyDescent="0.25">
      <c r="A43" s="14">
        <f>A41+1</f>
        <v>34</v>
      </c>
      <c r="B43" s="1" t="s">
        <v>3</v>
      </c>
      <c r="C43" s="1" t="s">
        <v>4</v>
      </c>
      <c r="D43" s="3" t="s">
        <v>49</v>
      </c>
      <c r="E43" s="37">
        <f>Jun_VTBI_2022_24!E43-CSP_cor_after_SP!E43</f>
        <v>0</v>
      </c>
      <c r="F43" s="37">
        <f>Jun_VTBI_2022_24!F43-CSP_cor_after_SP!F43</f>
        <v>0</v>
      </c>
      <c r="G43" s="37">
        <f>Jun_VTBI_2022_24!G43-CSP_cor_after_SP!G43</f>
        <v>0</v>
      </c>
      <c r="H43" s="37">
        <f>Jun_VTBI_2022_24!H43-CSP_cor_after_SP!H43</f>
        <v>0</v>
      </c>
      <c r="I43" s="37">
        <f>Jun_VTBI_2022_24!I43-CSP_cor_after_SP!I43</f>
        <v>0</v>
      </c>
      <c r="J43" s="37">
        <f>Jun_VTBI_2022_24!J43-CSP_cor_after_SP!J43</f>
        <v>0</v>
      </c>
      <c r="K43" s="37">
        <f>Jun_VTBI_2022_24!K43-CSP_cor_after_SP!K43</f>
        <v>0</v>
      </c>
      <c r="L43" s="37">
        <f>Jun_VTBI_2022_24!L43-CSP_cor_after_SP!L43</f>
        <v>0</v>
      </c>
      <c r="M43" s="37">
        <f>Jun_VTBI_2022_24!M43-CSP_cor_after_SP!M43</f>
        <v>9.0733460623138029E-4</v>
      </c>
      <c r="N43" s="37">
        <f>Jun_VTBI_2022_24!N43-CSP_cor_after_SP!N43</f>
        <v>1.2382711944988998</v>
      </c>
      <c r="O43" s="37">
        <f>Jun_VTBI_2022_24!O43-CSP_cor_after_SP!O43</f>
        <v>0.22772043912202289</v>
      </c>
      <c r="P43" s="37">
        <f>Jun_VTBI_2022_24!P43-CSP_cor_after_SP!P43</f>
        <v>2.9271225988289018E-2</v>
      </c>
      <c r="Q43" s="37">
        <f>Jun_VTBI_2022_24!Q43-CSP_cor_after_SP!Q43</f>
        <v>0.53803494835978305</v>
      </c>
      <c r="R43" s="1"/>
      <c r="S43" s="1"/>
      <c r="T43" s="1"/>
    </row>
    <row r="44" spans="1:20" x14ac:dyDescent="0.25">
      <c r="A44" s="14">
        <f t="shared" ref="A44:A49" si="4">A43+1</f>
        <v>35</v>
      </c>
      <c r="B44" s="1" t="s">
        <v>54</v>
      </c>
      <c r="C44" s="1" t="s">
        <v>5</v>
      </c>
      <c r="D44" s="3" t="s">
        <v>49</v>
      </c>
      <c r="E44" s="37">
        <f>Jun_VTBI_2022_24!E44-CSP_cor_after_SP!E44</f>
        <v>0</v>
      </c>
      <c r="F44" s="37">
        <f>Jun_VTBI_2022_24!F44-CSP_cor_after_SP!F44</f>
        <v>0</v>
      </c>
      <c r="G44" s="37">
        <f>Jun_VTBI_2022_24!G44-CSP_cor_after_SP!G44</f>
        <v>0</v>
      </c>
      <c r="H44" s="37">
        <f>Jun_VTBI_2022_24!H44-CSP_cor_after_SP!H44</f>
        <v>0</v>
      </c>
      <c r="I44" s="37">
        <f>Jun_VTBI_2022_24!I44-CSP_cor_after_SP!I44</f>
        <v>0</v>
      </c>
      <c r="J44" s="37">
        <f>Jun_VTBI_2022_24!J44-CSP_cor_after_SP!J44</f>
        <v>0</v>
      </c>
      <c r="K44" s="37">
        <f>Jun_VTBI_2022_24!K44-CSP_cor_after_SP!K44</f>
        <v>0</v>
      </c>
      <c r="L44" s="37">
        <f>Jun_VTBI_2022_24!L44-CSP_cor_after_SP!L44</f>
        <v>0</v>
      </c>
      <c r="M44" s="37">
        <f>Jun_VTBI_2022_24!M44-CSP_cor_after_SP!M44</f>
        <v>0</v>
      </c>
      <c r="N44" s="37">
        <f>Jun_VTBI_2022_24!N44-CSP_cor_after_SP!N44</f>
        <v>0.21069459500135418</v>
      </c>
      <c r="O44" s="37">
        <f>Jun_VTBI_2022_24!O44-CSP_cor_after_SP!O44</f>
        <v>-0.1474009613842921</v>
      </c>
      <c r="P44" s="37">
        <f>Jun_VTBI_2022_24!P44-CSP_cor_after_SP!P44</f>
        <v>-0.206078105833433</v>
      </c>
      <c r="Q44" s="37">
        <f>Jun_VTBI_2022_24!Q44-CSP_cor_after_SP!Q44</f>
        <v>-0.2313595657238815</v>
      </c>
      <c r="R44" s="1"/>
      <c r="S44" s="1"/>
      <c r="T44" s="1"/>
    </row>
    <row r="45" spans="1:20" x14ac:dyDescent="0.25">
      <c r="A45" s="14">
        <f t="shared" si="4"/>
        <v>36</v>
      </c>
      <c r="B45" s="1" t="s">
        <v>55</v>
      </c>
      <c r="C45" s="1" t="s">
        <v>6</v>
      </c>
      <c r="D45" s="3" t="s">
        <v>49</v>
      </c>
      <c r="E45" s="37">
        <f>Jun_VTBI_2022_24!E45-CSP_cor_after_SP!E45</f>
        <v>0</v>
      </c>
      <c r="F45" s="37">
        <f>Jun_VTBI_2022_24!F45-CSP_cor_after_SP!F45</f>
        <v>0</v>
      </c>
      <c r="G45" s="37">
        <f>Jun_VTBI_2022_24!G45-CSP_cor_after_SP!G45</f>
        <v>0</v>
      </c>
      <c r="H45" s="37">
        <f>Jun_VTBI_2022_24!H45-CSP_cor_after_SP!H45</f>
        <v>0</v>
      </c>
      <c r="I45" s="37">
        <f>Jun_VTBI_2022_24!I45-CSP_cor_after_SP!I45</f>
        <v>0</v>
      </c>
      <c r="J45" s="37">
        <f>Jun_VTBI_2022_24!J45-CSP_cor_after_SP!J45</f>
        <v>0</v>
      </c>
      <c r="K45" s="37">
        <f>Jun_VTBI_2022_24!K45-CSP_cor_after_SP!K45</f>
        <v>0</v>
      </c>
      <c r="L45" s="37">
        <f>Jun_VTBI_2022_24!L45-CSP_cor_after_SP!L45</f>
        <v>0</v>
      </c>
      <c r="M45" s="37">
        <f>Jun_VTBI_2022_24!M45-CSP_cor_after_SP!M45</f>
        <v>1.7050631920482173E-2</v>
      </c>
      <c r="N45" s="37">
        <f>Jun_VTBI_2022_24!N45-CSP_cor_after_SP!N45</f>
        <v>0.36569570603060741</v>
      </c>
      <c r="O45" s="37">
        <f>Jun_VTBI_2022_24!O45-CSP_cor_after_SP!O45</f>
        <v>2.5994013142347008</v>
      </c>
      <c r="P45" s="37">
        <f>Jun_VTBI_2022_24!P45-CSP_cor_after_SP!P45</f>
        <v>0.54065442846597478</v>
      </c>
      <c r="Q45" s="37">
        <f>Jun_VTBI_2022_24!Q45-CSP_cor_after_SP!Q45</f>
        <v>0.63382672343538582</v>
      </c>
      <c r="R45" s="1"/>
      <c r="S45" s="1"/>
      <c r="T45" s="1"/>
    </row>
    <row r="46" spans="1:20" x14ac:dyDescent="0.25">
      <c r="A46" s="14">
        <f t="shared" si="4"/>
        <v>37</v>
      </c>
      <c r="B46" s="1" t="s">
        <v>56</v>
      </c>
      <c r="C46" s="1" t="s">
        <v>7</v>
      </c>
      <c r="D46" s="3" t="s">
        <v>49</v>
      </c>
      <c r="E46" s="37">
        <f>Jun_VTBI_2022_24!E46-CSP_cor_after_SP!E46</f>
        <v>0</v>
      </c>
      <c r="F46" s="37">
        <f>Jun_VTBI_2022_24!F46-CSP_cor_after_SP!F46</f>
        <v>0</v>
      </c>
      <c r="G46" s="37">
        <f>Jun_VTBI_2022_24!G46-CSP_cor_after_SP!G46</f>
        <v>0</v>
      </c>
      <c r="H46" s="37">
        <f>Jun_VTBI_2022_24!H46-CSP_cor_after_SP!H46</f>
        <v>0</v>
      </c>
      <c r="I46" s="37">
        <f>Jun_VTBI_2022_24!I46-CSP_cor_after_SP!I46</f>
        <v>0</v>
      </c>
      <c r="J46" s="37">
        <f>Jun_VTBI_2022_24!J46-CSP_cor_after_SP!J46</f>
        <v>0</v>
      </c>
      <c r="K46" s="37">
        <f>Jun_VTBI_2022_24!K46-CSP_cor_after_SP!K46</f>
        <v>0</v>
      </c>
      <c r="L46" s="37">
        <f>Jun_VTBI_2022_24!L46-CSP_cor_after_SP!L46</f>
        <v>0</v>
      </c>
      <c r="M46" s="37">
        <f>Jun_VTBI_2022_24!M46-CSP_cor_after_SP!M46</f>
        <v>1.8364452430266603E-3</v>
      </c>
      <c r="N46" s="37">
        <f>Jun_VTBI_2022_24!N46-CSP_cor_after_SP!N46</f>
        <v>2.2967726491794904E-3</v>
      </c>
      <c r="O46" s="37">
        <f>Jun_VTBI_2022_24!O46-CSP_cor_after_SP!O46</f>
        <v>0.19639139999293898</v>
      </c>
      <c r="P46" s="37">
        <f>Jun_VTBI_2022_24!P46-CSP_cor_after_SP!P46</f>
        <v>0.48919180691246977</v>
      </c>
      <c r="Q46" s="37">
        <f>Jun_VTBI_2022_24!Q46-CSP_cor_after_SP!Q46</f>
        <v>0.4968457971668313</v>
      </c>
      <c r="R46" s="1"/>
      <c r="S46" s="1"/>
      <c r="T46" s="1"/>
    </row>
    <row r="47" spans="1:20" x14ac:dyDescent="0.25">
      <c r="A47" s="14">
        <f t="shared" si="4"/>
        <v>38</v>
      </c>
      <c r="B47" s="1" t="s">
        <v>57</v>
      </c>
      <c r="C47" s="1" t="s">
        <v>60</v>
      </c>
      <c r="D47" s="3" t="s">
        <v>49</v>
      </c>
      <c r="E47" s="37">
        <f>Jun_VTBI_2022_24!E47-CSP_cor_after_SP!E47</f>
        <v>0</v>
      </c>
      <c r="F47" s="37">
        <f>Jun_VTBI_2022_24!F47-CSP_cor_after_SP!F47</f>
        <v>0</v>
      </c>
      <c r="G47" s="37">
        <f>Jun_VTBI_2022_24!G47-CSP_cor_after_SP!G47</f>
        <v>0</v>
      </c>
      <c r="H47" s="37">
        <f>Jun_VTBI_2022_24!H47-CSP_cor_after_SP!H47</f>
        <v>0</v>
      </c>
      <c r="I47" s="37">
        <f>Jun_VTBI_2022_24!I47-CSP_cor_after_SP!I47</f>
        <v>0</v>
      </c>
      <c r="J47" s="37">
        <f>Jun_VTBI_2022_24!J47-CSP_cor_after_SP!J47</f>
        <v>0</v>
      </c>
      <c r="K47" s="37">
        <f>Jun_VTBI_2022_24!K47-CSP_cor_after_SP!K47</f>
        <v>0</v>
      </c>
      <c r="L47" s="37">
        <f>Jun_VTBI_2022_24!L47-CSP_cor_after_SP!L47</f>
        <v>0</v>
      </c>
      <c r="M47" s="37">
        <f>Jun_VTBI_2022_24!M47-CSP_cor_after_SP!M47</f>
        <v>1.5214186677453556E-2</v>
      </c>
      <c r="N47" s="37">
        <f>Jun_VTBI_2022_24!N47-CSP_cor_after_SP!N47</f>
        <v>0.36339893338142942</v>
      </c>
      <c r="O47" s="37">
        <f>Jun_VTBI_2022_24!O47-CSP_cor_after_SP!O47</f>
        <v>2.4030099142417565</v>
      </c>
      <c r="P47" s="37">
        <f>Jun_VTBI_2022_24!P47-CSP_cor_after_SP!P47</f>
        <v>5.1462621553509912E-2</v>
      </c>
      <c r="Q47" s="37">
        <f>Jun_VTBI_2022_24!Q47-CSP_cor_after_SP!Q47</f>
        <v>0.13698092626855984</v>
      </c>
      <c r="R47" s="1"/>
      <c r="S47" s="1"/>
      <c r="T47" s="1"/>
    </row>
    <row r="48" spans="1:20" x14ac:dyDescent="0.25">
      <c r="A48" s="14">
        <f t="shared" si="4"/>
        <v>39</v>
      </c>
      <c r="B48" s="1" t="s">
        <v>9</v>
      </c>
      <c r="C48" s="1" t="s">
        <v>10</v>
      </c>
      <c r="D48" s="3" t="s">
        <v>49</v>
      </c>
      <c r="E48" s="37">
        <f>Jun_VTBI_2022_24!E48-CSP_cor_after_SP!E48</f>
        <v>0</v>
      </c>
      <c r="F48" s="37">
        <f>Jun_VTBI_2022_24!F48-CSP_cor_after_SP!F48</f>
        <v>0</v>
      </c>
      <c r="G48" s="37">
        <f>Jun_VTBI_2022_24!G48-CSP_cor_after_SP!G48</f>
        <v>0</v>
      </c>
      <c r="H48" s="37">
        <f>Jun_VTBI_2022_24!H48-CSP_cor_after_SP!H48</f>
        <v>0</v>
      </c>
      <c r="I48" s="37">
        <f>Jun_VTBI_2022_24!I48-CSP_cor_after_SP!I48</f>
        <v>0</v>
      </c>
      <c r="J48" s="37">
        <f>Jun_VTBI_2022_24!J48-CSP_cor_after_SP!J48</f>
        <v>0</v>
      </c>
      <c r="K48" s="37">
        <f>Jun_VTBI_2022_24!K48-CSP_cor_after_SP!K48</f>
        <v>0</v>
      </c>
      <c r="L48" s="37">
        <f>Jun_VTBI_2022_24!L48-CSP_cor_after_SP!L48</f>
        <v>0</v>
      </c>
      <c r="M48" s="37">
        <f>Jun_VTBI_2022_24!M48-CSP_cor_after_SP!M48</f>
        <v>-1.346847489501779E-2</v>
      </c>
      <c r="N48" s="37">
        <f>Jun_VTBI_2022_24!N48-CSP_cor_after_SP!N48</f>
        <v>1.4418311777079706</v>
      </c>
      <c r="O48" s="37">
        <f>Jun_VTBI_2022_24!O48-CSP_cor_after_SP!O48</f>
        <v>0.80619668542045186</v>
      </c>
      <c r="P48" s="37">
        <f>Jun_VTBI_2022_24!P48-CSP_cor_after_SP!P48</f>
        <v>0.1211910360850994</v>
      </c>
      <c r="Q48" s="37">
        <f>Jun_VTBI_2022_24!Q48-CSP_cor_after_SP!Q48</f>
        <v>9.710790862168972E-2</v>
      </c>
      <c r="R48" s="1"/>
      <c r="S48" s="1"/>
      <c r="T48" s="1"/>
    </row>
    <row r="49" spans="1:20" x14ac:dyDescent="0.25">
      <c r="A49" s="14">
        <f t="shared" si="4"/>
        <v>40</v>
      </c>
      <c r="B49" s="1" t="s">
        <v>11</v>
      </c>
      <c r="C49" s="1" t="s">
        <v>12</v>
      </c>
      <c r="D49" s="3" t="s">
        <v>49</v>
      </c>
      <c r="E49" s="37">
        <f>Jun_VTBI_2022_24!E49-CSP_cor_after_SP!E49</f>
        <v>0</v>
      </c>
      <c r="F49" s="37">
        <f>Jun_VTBI_2022_24!F49-CSP_cor_after_SP!F49</f>
        <v>0</v>
      </c>
      <c r="G49" s="37">
        <f>Jun_VTBI_2022_24!G49-CSP_cor_after_SP!G49</f>
        <v>0</v>
      </c>
      <c r="H49" s="37">
        <f>Jun_VTBI_2022_24!H49-CSP_cor_after_SP!H49</f>
        <v>0</v>
      </c>
      <c r="I49" s="37">
        <f>Jun_VTBI_2022_24!I49-CSP_cor_after_SP!I49</f>
        <v>0</v>
      </c>
      <c r="J49" s="37">
        <f>Jun_VTBI_2022_24!J49-CSP_cor_after_SP!J49</f>
        <v>0</v>
      </c>
      <c r="K49" s="37">
        <f>Jun_VTBI_2022_24!K49-CSP_cor_after_SP!K49</f>
        <v>0</v>
      </c>
      <c r="L49" s="37">
        <f>Jun_VTBI_2022_24!L49-CSP_cor_after_SP!L49</f>
        <v>0</v>
      </c>
      <c r="M49" s="37">
        <f>Jun_VTBI_2022_24!M49-CSP_cor_after_SP!M49</f>
        <v>-4.4894916316664535E-3</v>
      </c>
      <c r="N49" s="37">
        <f>Jun_VTBI_2022_24!N49-CSP_cor_after_SP!N49</f>
        <v>-2.5486683302890039</v>
      </c>
      <c r="O49" s="37">
        <f>Jun_VTBI_2022_24!O49-CSP_cor_after_SP!O49</f>
        <v>-3.0258311782139571</v>
      </c>
      <c r="P49" s="37">
        <f>Jun_VTBI_2022_24!P49-CSP_cor_after_SP!P49</f>
        <v>-0.17873427770272476</v>
      </c>
      <c r="Q49" s="37">
        <f>Jun_VTBI_2022_24!Q49-CSP_cor_after_SP!Q49</f>
        <v>-0.52307436276965191</v>
      </c>
      <c r="R49" s="1"/>
      <c r="S49" s="1"/>
      <c r="T49" s="1"/>
    </row>
    <row r="50" spans="1:20" x14ac:dyDescent="0.25">
      <c r="A50" s="11"/>
      <c r="B50" s="12" t="s">
        <v>84</v>
      </c>
      <c r="C50" s="12" t="s">
        <v>85</v>
      </c>
      <c r="D50" s="13"/>
      <c r="E50" s="13">
        <v>2012</v>
      </c>
      <c r="F50" s="13">
        <v>2013</v>
      </c>
      <c r="G50" s="13">
        <v>2014</v>
      </c>
      <c r="H50" s="13">
        <v>2015</v>
      </c>
      <c r="I50" s="13">
        <v>2016</v>
      </c>
      <c r="J50" s="13">
        <v>2017</v>
      </c>
      <c r="K50" s="13">
        <v>2018</v>
      </c>
      <c r="L50" s="13">
        <v>2019</v>
      </c>
      <c r="M50" s="13">
        <v>2020</v>
      </c>
      <c r="N50" s="13">
        <v>2021</v>
      </c>
      <c r="O50" s="13">
        <v>2022</v>
      </c>
      <c r="P50" s="13">
        <v>2023</v>
      </c>
      <c r="Q50" s="13">
        <v>2024</v>
      </c>
      <c r="R50" s="1"/>
      <c r="S50" s="1"/>
      <c r="T50" s="1"/>
    </row>
    <row r="51" spans="1:20" x14ac:dyDescent="0.25">
      <c r="A51" s="14">
        <f>A49+1</f>
        <v>41</v>
      </c>
      <c r="B51" s="1" t="s">
        <v>86</v>
      </c>
      <c r="C51" s="1" t="s">
        <v>87</v>
      </c>
      <c r="D51" s="3" t="s">
        <v>49</v>
      </c>
      <c r="E51" s="37">
        <f>Jun_VTBI_2022_24!E51-CSP_cor_after_SP!E51</f>
        <v>0</v>
      </c>
      <c r="F51" s="37">
        <f>Jun_VTBI_2022_24!F51-CSP_cor_after_SP!F51</f>
        <v>0</v>
      </c>
      <c r="G51" s="37">
        <f>Jun_VTBI_2022_24!G51-CSP_cor_after_SP!G51</f>
        <v>0</v>
      </c>
      <c r="H51" s="37">
        <f>Jun_VTBI_2022_24!H51-CSP_cor_after_SP!H51</f>
        <v>0</v>
      </c>
      <c r="I51" s="37">
        <f>Jun_VTBI_2022_24!I51-CSP_cor_after_SP!I51</f>
        <v>0</v>
      </c>
      <c r="J51" s="37">
        <f>Jun_VTBI_2022_24!J51-CSP_cor_after_SP!J51</f>
        <v>0</v>
      </c>
      <c r="K51" s="37">
        <f>Jun_VTBI_2022_24!K51-CSP_cor_after_SP!K51</f>
        <v>0</v>
      </c>
      <c r="L51" s="37">
        <f>Jun_VTBI_2022_24!L51-CSP_cor_after_SP!L51</f>
        <v>0</v>
      </c>
      <c r="M51" s="37">
        <f>Jun_VTBI_2022_24!M51-CSP_cor_after_SP!M51</f>
        <v>0</v>
      </c>
      <c r="N51" s="37">
        <f>Jun_VTBI_2022_24!N51-CSP_cor_after_SP!N51</f>
        <v>0.60000000000000009</v>
      </c>
      <c r="O51" s="37">
        <f>Jun_VTBI_2022_24!O51-CSP_cor_after_SP!O51</f>
        <v>0.39999999999999991</v>
      </c>
      <c r="P51" s="37">
        <f>Jun_VTBI_2022_24!P51-CSP_cor_after_SP!P51</f>
        <v>0.20000000000000018</v>
      </c>
      <c r="Q51" s="37">
        <f>Jun_VTBI_2022_24!Q51-CSP_cor_after_SP!Q51</f>
        <v>0</v>
      </c>
      <c r="R51" s="1"/>
      <c r="S51" s="1"/>
      <c r="T51" s="1"/>
    </row>
    <row r="52" spans="1:20" x14ac:dyDescent="0.25">
      <c r="A52" s="11"/>
      <c r="B52" s="12" t="s">
        <v>88</v>
      </c>
      <c r="C52" s="12" t="s">
        <v>89</v>
      </c>
      <c r="D52" s="13"/>
      <c r="E52" s="13">
        <v>2012</v>
      </c>
      <c r="F52" s="13">
        <v>2013</v>
      </c>
      <c r="G52" s="13">
        <v>2014</v>
      </c>
      <c r="H52" s="13">
        <v>2015</v>
      </c>
      <c r="I52" s="13">
        <v>2016</v>
      </c>
      <c r="J52" s="13">
        <v>2017</v>
      </c>
      <c r="K52" s="13">
        <v>2018</v>
      </c>
      <c r="L52" s="13">
        <v>2019</v>
      </c>
      <c r="M52" s="13">
        <v>2020</v>
      </c>
      <c r="N52" s="13">
        <v>2021</v>
      </c>
      <c r="O52" s="13">
        <v>2022</v>
      </c>
      <c r="P52" s="13">
        <v>2023</v>
      </c>
      <c r="Q52" s="13">
        <v>2024</v>
      </c>
      <c r="R52" s="45"/>
      <c r="S52" s="45"/>
      <c r="T52" s="1"/>
    </row>
    <row r="53" spans="1:20" x14ac:dyDescent="0.25">
      <c r="A53" s="14">
        <f>A51+1</f>
        <v>42</v>
      </c>
      <c r="B53" s="1" t="s">
        <v>90</v>
      </c>
      <c r="C53" s="1" t="s">
        <v>14</v>
      </c>
      <c r="D53" s="3" t="s">
        <v>44</v>
      </c>
      <c r="E53" s="37">
        <f>Jun_VTBI_2022_24!E53-CSP_cor_after_SP!E53</f>
        <v>0</v>
      </c>
      <c r="F53" s="37">
        <f>Jun_VTBI_2022_24!F53-CSP_cor_after_SP!F53</f>
        <v>0</v>
      </c>
      <c r="G53" s="37">
        <f>Jun_VTBI_2022_24!G53-CSP_cor_after_SP!G53</f>
        <v>0</v>
      </c>
      <c r="H53" s="37">
        <f>Jun_VTBI_2022_24!H53-CSP_cor_after_SP!H53</f>
        <v>0</v>
      </c>
      <c r="I53" s="37">
        <f>Jun_VTBI_2022_24!I53-CSP_cor_after_SP!I53</f>
        <v>0</v>
      </c>
      <c r="J53" s="37">
        <f>Jun_VTBI_2022_24!J53-CSP_cor_after_SP!J53</f>
        <v>0</v>
      </c>
      <c r="K53" s="37">
        <f>Jun_VTBI_2022_24!K53-CSP_cor_after_SP!K53</f>
        <v>0</v>
      </c>
      <c r="L53" s="37">
        <f>Jun_VTBI_2022_24!L53-CSP_cor_after_SP!L53</f>
        <v>0</v>
      </c>
      <c r="M53" s="37">
        <f>Jun_VTBI_2022_24!M53-CSP_cor_after_SP!M53</f>
        <v>0</v>
      </c>
      <c r="N53" s="37">
        <f>Jun_VTBI_2022_24!N53-CSP_cor_after_SP!N53</f>
        <v>597.53039724151495</v>
      </c>
      <c r="O53" s="37">
        <f>Jun_VTBI_2022_24!O53-CSP_cor_after_SP!O53</f>
        <v>1114.2277069972952</v>
      </c>
      <c r="P53" s="37">
        <f>Jun_VTBI_2022_24!P53-CSP_cor_after_SP!P53</f>
        <v>1402.7190638422016</v>
      </c>
      <c r="Q53" s="37">
        <f>Jun_VTBI_2022_24!Q53-CSP_cor_after_SP!Q53</f>
        <v>1539.4636896243683</v>
      </c>
      <c r="R53" s="45"/>
      <c r="S53" s="45"/>
      <c r="T53" s="1"/>
    </row>
    <row r="54" spans="1:20" x14ac:dyDescent="0.25">
      <c r="A54" s="14">
        <f>A53+1</f>
        <v>43</v>
      </c>
      <c r="B54" s="1" t="s">
        <v>13</v>
      </c>
      <c r="C54" s="1" t="s">
        <v>91</v>
      </c>
      <c r="D54" s="3" t="s">
        <v>44</v>
      </c>
      <c r="E54" s="37">
        <f>Jun_VTBI_2022_24!E54-CSP_cor_after_SP!E54</f>
        <v>0</v>
      </c>
      <c r="F54" s="37">
        <f>Jun_VTBI_2022_24!F54-CSP_cor_after_SP!F54</f>
        <v>0</v>
      </c>
      <c r="G54" s="37">
        <f>Jun_VTBI_2022_24!G54-CSP_cor_after_SP!G54</f>
        <v>0</v>
      </c>
      <c r="H54" s="37">
        <f>Jun_VTBI_2022_24!H54-CSP_cor_after_SP!H54</f>
        <v>0</v>
      </c>
      <c r="I54" s="37">
        <f>Jun_VTBI_2022_24!I54-CSP_cor_after_SP!I54</f>
        <v>0</v>
      </c>
      <c r="J54" s="37">
        <f>Jun_VTBI_2022_24!J54-CSP_cor_after_SP!J54</f>
        <v>0</v>
      </c>
      <c r="K54" s="37">
        <f>Jun_VTBI_2022_24!K54-CSP_cor_after_SP!K54</f>
        <v>0</v>
      </c>
      <c r="L54" s="37">
        <f>Jun_VTBI_2022_24!L54-CSP_cor_after_SP!L54</f>
        <v>0</v>
      </c>
      <c r="M54" s="37">
        <f>Jun_VTBI_2022_24!M54-CSP_cor_after_SP!M54</f>
        <v>0</v>
      </c>
      <c r="N54" s="37">
        <f>Jun_VTBI_2022_24!N54-CSP_cor_after_SP!N54</f>
        <v>163.84953790335385</v>
      </c>
      <c r="O54" s="37">
        <f>Jun_VTBI_2022_24!O54-CSP_cor_after_SP!O54</f>
        <v>306.607191238425</v>
      </c>
      <c r="P54" s="37">
        <f>Jun_VTBI_2022_24!P54-CSP_cor_after_SP!P54</f>
        <v>410.18265905203589</v>
      </c>
      <c r="Q54" s="37">
        <f>Jun_VTBI_2022_24!Q54-CSP_cor_after_SP!Q54</f>
        <v>485.93958611898415</v>
      </c>
      <c r="R54" s="45"/>
      <c r="S54" s="45"/>
      <c r="T54" s="1"/>
    </row>
    <row r="55" spans="1:20" x14ac:dyDescent="0.25">
      <c r="A55" s="14">
        <f>A54+1</f>
        <v>44</v>
      </c>
      <c r="B55" s="1" t="s">
        <v>92</v>
      </c>
      <c r="C55" s="1" t="s">
        <v>93</v>
      </c>
      <c r="D55" s="3" t="s">
        <v>44</v>
      </c>
      <c r="E55" s="37">
        <f>Jun_VTBI_2022_24!E55-CSP_cor_after_SP!E55</f>
        <v>0</v>
      </c>
      <c r="F55" s="37">
        <f>Jun_VTBI_2022_24!F55-CSP_cor_after_SP!F55</f>
        <v>0</v>
      </c>
      <c r="G55" s="37">
        <f>Jun_VTBI_2022_24!G55-CSP_cor_after_SP!G55</f>
        <v>0</v>
      </c>
      <c r="H55" s="37">
        <f>Jun_VTBI_2022_24!H55-CSP_cor_after_SP!H55</f>
        <v>0</v>
      </c>
      <c r="I55" s="37">
        <f>Jun_VTBI_2022_24!I55-CSP_cor_after_SP!I55</f>
        <v>0</v>
      </c>
      <c r="J55" s="37">
        <f>Jun_VTBI_2022_24!J55-CSP_cor_after_SP!J55</f>
        <v>0</v>
      </c>
      <c r="K55" s="37">
        <f>Jun_VTBI_2022_24!K55-CSP_cor_after_SP!K55</f>
        <v>0</v>
      </c>
      <c r="L55" s="37">
        <f>Jun_VTBI_2022_24!L55-CSP_cor_after_SP!L55</f>
        <v>0</v>
      </c>
      <c r="M55" s="37">
        <f>Jun_VTBI_2022_24!M55-CSP_cor_after_SP!M55</f>
        <v>0</v>
      </c>
      <c r="N55" s="37">
        <f>Jun_VTBI_2022_24!N55-CSP_cor_after_SP!N55</f>
        <v>188.6096192205132</v>
      </c>
      <c r="O55" s="37">
        <f>Jun_VTBI_2022_24!O55-CSP_cor_after_SP!O55</f>
        <v>309.49137852166132</v>
      </c>
      <c r="P55" s="37">
        <f>Jun_VTBI_2022_24!P55-CSP_cor_after_SP!P55</f>
        <v>397.86345126580454</v>
      </c>
      <c r="Q55" s="37">
        <f>Jun_VTBI_2022_24!Q55-CSP_cor_after_SP!Q55</f>
        <v>463.28363341172007</v>
      </c>
      <c r="R55" s="45"/>
      <c r="S55" s="45"/>
      <c r="T55" s="1"/>
    </row>
    <row r="56" spans="1:20" x14ac:dyDescent="0.25">
      <c r="A56" s="14">
        <f>A55+1</f>
        <v>45</v>
      </c>
      <c r="B56" s="1" t="s">
        <v>94</v>
      </c>
      <c r="C56" s="1" t="s">
        <v>95</v>
      </c>
      <c r="D56" s="3" t="s">
        <v>44</v>
      </c>
      <c r="E56" s="37">
        <f>Jun_VTBI_2022_24!E56-CSP_cor_after_SP!E56</f>
        <v>0</v>
      </c>
      <c r="F56" s="37">
        <f>Jun_VTBI_2022_24!F56-CSP_cor_after_SP!F56</f>
        <v>0</v>
      </c>
      <c r="G56" s="37">
        <f>Jun_VTBI_2022_24!G56-CSP_cor_after_SP!G56</f>
        <v>0</v>
      </c>
      <c r="H56" s="37">
        <f>Jun_VTBI_2022_24!H56-CSP_cor_after_SP!H56</f>
        <v>0</v>
      </c>
      <c r="I56" s="37">
        <f>Jun_VTBI_2022_24!I56-CSP_cor_after_SP!I56</f>
        <v>0</v>
      </c>
      <c r="J56" s="37">
        <f>Jun_VTBI_2022_24!J56-CSP_cor_after_SP!J56</f>
        <v>0</v>
      </c>
      <c r="K56" s="37">
        <f>Jun_VTBI_2022_24!K56-CSP_cor_after_SP!K56</f>
        <v>0</v>
      </c>
      <c r="L56" s="37">
        <f>Jun_VTBI_2022_24!L56-CSP_cor_after_SP!L56</f>
        <v>0</v>
      </c>
      <c r="M56" s="37">
        <f>Jun_VTBI_2022_24!M56-CSP_cor_after_SP!M56</f>
        <v>0</v>
      </c>
      <c r="N56" s="37">
        <f>Jun_VTBI_2022_24!N56-CSP_cor_after_SP!N56</f>
        <v>-24.760081317159802</v>
      </c>
      <c r="O56" s="37">
        <f>Jun_VTBI_2022_24!O56-CSP_cor_after_SP!O56</f>
        <v>-2.8841872832385889</v>
      </c>
      <c r="P56" s="37">
        <f>Jun_VTBI_2022_24!P56-CSP_cor_after_SP!P56</f>
        <v>12.319207786229526</v>
      </c>
      <c r="Q56" s="37">
        <f>Jun_VTBI_2022_24!Q56-CSP_cor_after_SP!Q56</f>
        <v>22.655952707262259</v>
      </c>
      <c r="R56" s="45"/>
      <c r="S56" s="45"/>
      <c r="T56" s="1"/>
    </row>
    <row r="57" spans="1:20" x14ac:dyDescent="0.25">
      <c r="A57" s="14">
        <f>A56+1</f>
        <v>46</v>
      </c>
      <c r="B57" s="1" t="s">
        <v>16</v>
      </c>
      <c r="C57" s="1" t="s">
        <v>15</v>
      </c>
      <c r="D57" s="3" t="s">
        <v>44</v>
      </c>
      <c r="E57" s="37">
        <f>Jun_VTBI_2022_24!E57-CSP_cor_after_SP!E57</f>
        <v>0</v>
      </c>
      <c r="F57" s="37">
        <f>Jun_VTBI_2022_24!F57-CSP_cor_after_SP!F57</f>
        <v>0</v>
      </c>
      <c r="G57" s="37">
        <f>Jun_VTBI_2022_24!G57-CSP_cor_after_SP!G57</f>
        <v>0</v>
      </c>
      <c r="H57" s="37">
        <f>Jun_VTBI_2022_24!H57-CSP_cor_after_SP!H57</f>
        <v>0</v>
      </c>
      <c r="I57" s="37">
        <f>Jun_VTBI_2022_24!I57-CSP_cor_after_SP!I57</f>
        <v>0</v>
      </c>
      <c r="J57" s="37">
        <f>Jun_VTBI_2022_24!J57-CSP_cor_after_SP!J57</f>
        <v>0</v>
      </c>
      <c r="K57" s="37">
        <f>Jun_VTBI_2022_24!K57-CSP_cor_after_SP!K57</f>
        <v>0</v>
      </c>
      <c r="L57" s="37">
        <f>Jun_VTBI_2022_24!L57-CSP_cor_after_SP!L57</f>
        <v>0</v>
      </c>
      <c r="M57" s="37">
        <f>Jun_VTBI_2022_24!M57-CSP_cor_after_SP!M57</f>
        <v>0</v>
      </c>
      <c r="N57" s="37">
        <f>Jun_VTBI_2022_24!N57-CSP_cor_after_SP!N57</f>
        <v>-32.166899999999259</v>
      </c>
      <c r="O57" s="37">
        <f>Jun_VTBI_2022_24!O57-CSP_cor_after_SP!O57</f>
        <v>21.963300000000345</v>
      </c>
      <c r="P57" s="37">
        <f>Jun_VTBI_2022_24!P57-CSP_cor_after_SP!P57</f>
        <v>23.06146500000068</v>
      </c>
      <c r="Q57" s="37">
        <f>Jun_VTBI_2022_24!Q57-CSP_cor_after_SP!Q57</f>
        <v>9.1654940347589218</v>
      </c>
      <c r="R57" s="45"/>
      <c r="S57" s="45"/>
      <c r="T57" s="1"/>
    </row>
    <row r="58" spans="1:20" x14ac:dyDescent="0.25">
      <c r="A58" s="14">
        <f>A57+1</f>
        <v>47</v>
      </c>
      <c r="B58" s="1" t="s">
        <v>17</v>
      </c>
      <c r="C58" s="1" t="s">
        <v>18</v>
      </c>
      <c r="D58" s="3" t="s">
        <v>44</v>
      </c>
      <c r="E58" s="37">
        <f>Jun_VTBI_2022_24!E58-CSP_cor_after_SP!E58</f>
        <v>0</v>
      </c>
      <c r="F58" s="37">
        <f>Jun_VTBI_2022_24!F58-CSP_cor_after_SP!F58</f>
        <v>0</v>
      </c>
      <c r="G58" s="37">
        <f>Jun_VTBI_2022_24!G58-CSP_cor_after_SP!G58</f>
        <v>0</v>
      </c>
      <c r="H58" s="37">
        <f>Jun_VTBI_2022_24!H58-CSP_cor_after_SP!H58</f>
        <v>0</v>
      </c>
      <c r="I58" s="37">
        <f>Jun_VTBI_2022_24!I58-CSP_cor_after_SP!I58</f>
        <v>0</v>
      </c>
      <c r="J58" s="37">
        <f>Jun_VTBI_2022_24!J58-CSP_cor_after_SP!J58</f>
        <v>0</v>
      </c>
      <c r="K58" s="37">
        <f>Jun_VTBI_2022_24!K58-CSP_cor_after_SP!K58</f>
        <v>0</v>
      </c>
      <c r="L58" s="37">
        <f>Jun_VTBI_2022_24!L58-CSP_cor_after_SP!L58</f>
        <v>0</v>
      </c>
      <c r="M58" s="37">
        <f>Jun_VTBI_2022_24!M58-CSP_cor_after_SP!M58</f>
        <v>0</v>
      </c>
      <c r="N58" s="37">
        <f>Jun_VTBI_2022_24!N58-CSP_cor_after_SP!N58</f>
        <v>-5.9138228740391696</v>
      </c>
      <c r="O58" s="37">
        <f>Jun_VTBI_2022_24!O58-CSP_cor_after_SP!O58</f>
        <v>4.037910582909376</v>
      </c>
      <c r="P58" s="37">
        <f>Jun_VTBI_2022_24!P58-CSP_cor_after_SP!P58</f>
        <v>4.2398061120549073</v>
      </c>
      <c r="Q58" s="37">
        <f>Jun_VTBI_2022_24!Q58-CSP_cor_after_SP!Q58</f>
        <v>1.6850585003413698</v>
      </c>
      <c r="R58" s="45"/>
      <c r="S58" s="45"/>
      <c r="T58" s="1"/>
    </row>
    <row r="59" spans="1:20" x14ac:dyDescent="0.25">
      <c r="A59" s="11"/>
      <c r="B59" s="12" t="s">
        <v>96</v>
      </c>
      <c r="C59" s="12" t="s">
        <v>97</v>
      </c>
      <c r="D59" s="13"/>
      <c r="E59" s="13">
        <v>2012</v>
      </c>
      <c r="F59" s="13">
        <v>2013</v>
      </c>
      <c r="G59" s="13">
        <v>2014</v>
      </c>
      <c r="H59" s="13">
        <v>2015</v>
      </c>
      <c r="I59" s="13">
        <v>2016</v>
      </c>
      <c r="J59" s="13">
        <v>2017</v>
      </c>
      <c r="K59" s="13">
        <v>2018</v>
      </c>
      <c r="L59" s="13">
        <v>2019</v>
      </c>
      <c r="M59" s="13">
        <v>2020</v>
      </c>
      <c r="N59" s="13">
        <v>2021</v>
      </c>
      <c r="O59" s="13">
        <v>2022</v>
      </c>
      <c r="P59" s="13">
        <v>2023</v>
      </c>
      <c r="Q59" s="13">
        <v>2024</v>
      </c>
      <c r="R59" s="45"/>
      <c r="S59" s="45"/>
      <c r="T59" s="1"/>
    </row>
    <row r="60" spans="1:20" ht="75" x14ac:dyDescent="0.25">
      <c r="A60" s="21">
        <f>A58+1</f>
        <v>48</v>
      </c>
      <c r="B60" s="35" t="s">
        <v>139</v>
      </c>
      <c r="C60" s="22" t="s">
        <v>99</v>
      </c>
      <c r="D60" s="23" t="s">
        <v>100</v>
      </c>
      <c r="E60" s="37">
        <f>Jun_VTBI_2022_24!E60-CSP_cor_after_SP!E60</f>
        <v>0</v>
      </c>
      <c r="F60" s="37">
        <f>Jun_VTBI_2022_24!F60-CSP_cor_after_SP!F60</f>
        <v>0</v>
      </c>
      <c r="G60" s="37">
        <f>Jun_VTBI_2022_24!G60-CSP_cor_after_SP!G60</f>
        <v>0</v>
      </c>
      <c r="H60" s="37">
        <f>Jun_VTBI_2022_24!H60-CSP_cor_after_SP!H60</f>
        <v>0</v>
      </c>
      <c r="I60" s="37">
        <f>Jun_VTBI_2022_24!I60-CSP_cor_after_SP!I60</f>
        <v>0</v>
      </c>
      <c r="J60" s="37">
        <f>Jun_VTBI_2022_24!J60-CSP_cor_after_SP!J60</f>
        <v>0</v>
      </c>
      <c r="K60" s="37">
        <f>Jun_VTBI_2022_24!K60-CSP_cor_after_SP!K60</f>
        <v>0</v>
      </c>
      <c r="L60" s="37">
        <f>Jun_VTBI_2022_24!L60-CSP_cor_after_SP!L60</f>
        <v>0</v>
      </c>
      <c r="M60" s="37">
        <f>Jun_VTBI_2022_24!M60-CSP_cor_after_SP!M60</f>
        <v>0</v>
      </c>
      <c r="N60" s="37">
        <f>Jun_VTBI_2022_24!N60-CSP_cor_after_SP!N60</f>
        <v>0</v>
      </c>
      <c r="O60" s="37">
        <f>Jun_VTBI_2022_24!O60-CSP_cor_after_SP!O60</f>
        <v>0</v>
      </c>
      <c r="P60" s="37">
        <f>Jun_VTBI_2022_24!P60-CSP_cor_after_SP!P60</f>
        <v>0</v>
      </c>
      <c r="Q60" s="37">
        <f>Jun_VTBI_2022_24!Q60-CSP_cor_after_SP!Q60</f>
        <v>0</v>
      </c>
      <c r="R60" s="45"/>
      <c r="S60" s="45"/>
      <c r="T60" s="1"/>
    </row>
    <row r="61" spans="1:20" x14ac:dyDescent="0.25">
      <c r="A61" s="21">
        <f>A60+1</f>
        <v>49</v>
      </c>
      <c r="B61" s="22" t="s">
        <v>101</v>
      </c>
      <c r="C61" s="22" t="s">
        <v>102</v>
      </c>
      <c r="D61" s="23" t="s">
        <v>49</v>
      </c>
      <c r="E61" s="37">
        <f>Jun_VTBI_2022_24!E61-CSP_cor_after_SP!E61</f>
        <v>0</v>
      </c>
      <c r="F61" s="37">
        <f>Jun_VTBI_2022_24!F61-CSP_cor_after_SP!F61</f>
        <v>0</v>
      </c>
      <c r="G61" s="37">
        <f>Jun_VTBI_2022_24!G61-CSP_cor_after_SP!G61</f>
        <v>0</v>
      </c>
      <c r="H61" s="37">
        <f>Jun_VTBI_2022_24!H61-CSP_cor_after_SP!H61</f>
        <v>0</v>
      </c>
      <c r="I61" s="37">
        <f>Jun_VTBI_2022_24!I61-CSP_cor_after_SP!I61</f>
        <v>0</v>
      </c>
      <c r="J61" s="37">
        <f>Jun_VTBI_2022_24!J61-CSP_cor_after_SP!J61</f>
        <v>0</v>
      </c>
      <c r="K61" s="37">
        <f>Jun_VTBI_2022_24!K61-CSP_cor_after_SP!K61</f>
        <v>0</v>
      </c>
      <c r="L61" s="37">
        <f>Jun_VTBI_2022_24!L61-CSP_cor_after_SP!L61</f>
        <v>0</v>
      </c>
      <c r="M61" s="37">
        <f>Jun_VTBI_2022_24!M61-CSP_cor_after_SP!M61</f>
        <v>0</v>
      </c>
      <c r="N61" s="37">
        <f>Jun_VTBI_2022_24!N61-CSP_cor_after_SP!N61</f>
        <v>0</v>
      </c>
      <c r="O61" s="37">
        <f>Jun_VTBI_2022_24!O61-CSP_cor_after_SP!O61</f>
        <v>0</v>
      </c>
      <c r="P61" s="37">
        <f>Jun_VTBI_2022_24!P61-CSP_cor_after_SP!P61</f>
        <v>0</v>
      </c>
      <c r="Q61" s="37">
        <f>Jun_VTBI_2022_24!Q61-CSP_cor_after_SP!Q61</f>
        <v>0</v>
      </c>
      <c r="R61" s="45"/>
      <c r="S61" s="45"/>
      <c r="T61" s="1"/>
    </row>
    <row r="62" spans="1:20" x14ac:dyDescent="0.25">
      <c r="A62" s="21">
        <f t="shared" ref="A62:A68" si="5">A61+1</f>
        <v>50</v>
      </c>
      <c r="B62" s="22" t="s">
        <v>103</v>
      </c>
      <c r="C62" s="22" t="s">
        <v>104</v>
      </c>
      <c r="D62" s="23" t="s">
        <v>100</v>
      </c>
      <c r="E62" s="37">
        <f>Jun_VTBI_2022_24!E62-CSP_cor_after_SP!E62</f>
        <v>0</v>
      </c>
      <c r="F62" s="37">
        <f>Jun_VTBI_2022_24!F62-CSP_cor_after_SP!F62</f>
        <v>0</v>
      </c>
      <c r="G62" s="37">
        <f>Jun_VTBI_2022_24!G62-CSP_cor_after_SP!G62</f>
        <v>0</v>
      </c>
      <c r="H62" s="37">
        <f>Jun_VTBI_2022_24!H62-CSP_cor_after_SP!H62</f>
        <v>0</v>
      </c>
      <c r="I62" s="37">
        <f>Jun_VTBI_2022_24!I62-CSP_cor_after_SP!I62</f>
        <v>0</v>
      </c>
      <c r="J62" s="37">
        <f>Jun_VTBI_2022_24!J62-CSP_cor_after_SP!J62</f>
        <v>0</v>
      </c>
      <c r="K62" s="37">
        <f>Jun_VTBI_2022_24!K62-CSP_cor_after_SP!K62</f>
        <v>0</v>
      </c>
      <c r="L62" s="37">
        <f>Jun_VTBI_2022_24!L62-CSP_cor_after_SP!L62</f>
        <v>0</v>
      </c>
      <c r="M62" s="37">
        <f>Jun_VTBI_2022_24!M62-CSP_cor_after_SP!M62</f>
        <v>0</v>
      </c>
      <c r="N62" s="37">
        <f>Jun_VTBI_2022_24!N62-CSP_cor_after_SP!N62</f>
        <v>0</v>
      </c>
      <c r="O62" s="37">
        <f>Jun_VTBI_2022_24!O62-CSP_cor_after_SP!O62</f>
        <v>0</v>
      </c>
      <c r="P62" s="37">
        <f>Jun_VTBI_2022_24!P62-CSP_cor_after_SP!P62</f>
        <v>0</v>
      </c>
      <c r="Q62" s="37">
        <f>Jun_VTBI_2022_24!Q62-CSP_cor_after_SP!Q62</f>
        <v>0</v>
      </c>
      <c r="R62" s="45"/>
      <c r="S62" s="45"/>
      <c r="T62" s="1"/>
    </row>
    <row r="63" spans="1:20" x14ac:dyDescent="0.25">
      <c r="A63" s="21">
        <f t="shared" si="5"/>
        <v>51</v>
      </c>
      <c r="B63" s="22" t="s">
        <v>105</v>
      </c>
      <c r="C63" s="22" t="s">
        <v>106</v>
      </c>
      <c r="D63" s="23" t="s">
        <v>100</v>
      </c>
      <c r="E63" s="37">
        <f>Jun_VTBI_2022_24!E63-CSP_cor_after_SP!E63</f>
        <v>0</v>
      </c>
      <c r="F63" s="37">
        <f>Jun_VTBI_2022_24!F63-CSP_cor_after_SP!F63</f>
        <v>0</v>
      </c>
      <c r="G63" s="37">
        <f>Jun_VTBI_2022_24!G63-CSP_cor_after_SP!G63</f>
        <v>0</v>
      </c>
      <c r="H63" s="37">
        <f>Jun_VTBI_2022_24!H63-CSP_cor_after_SP!H63</f>
        <v>0</v>
      </c>
      <c r="I63" s="37">
        <f>Jun_VTBI_2022_24!I63-CSP_cor_after_SP!I63</f>
        <v>0</v>
      </c>
      <c r="J63" s="37">
        <f>Jun_VTBI_2022_24!J63-CSP_cor_after_SP!J63</f>
        <v>0</v>
      </c>
      <c r="K63" s="37">
        <f>Jun_VTBI_2022_24!K63-CSP_cor_after_SP!K63</f>
        <v>0</v>
      </c>
      <c r="L63" s="37">
        <f>Jun_VTBI_2022_24!L63-CSP_cor_after_SP!L63</f>
        <v>0</v>
      </c>
      <c r="M63" s="37">
        <f>Jun_VTBI_2022_24!M63-CSP_cor_after_SP!M63</f>
        <v>0</v>
      </c>
      <c r="N63" s="37">
        <f>Jun_VTBI_2022_24!N63-CSP_cor_after_SP!N63</f>
        <v>0</v>
      </c>
      <c r="O63" s="37">
        <f>Jun_VTBI_2022_24!O63-CSP_cor_after_SP!O63</f>
        <v>0</v>
      </c>
      <c r="P63" s="37">
        <f>Jun_VTBI_2022_24!P63-CSP_cor_after_SP!P63</f>
        <v>0</v>
      </c>
      <c r="Q63" s="37">
        <f>Jun_VTBI_2022_24!Q63-CSP_cor_after_SP!Q63</f>
        <v>0</v>
      </c>
      <c r="R63" s="45"/>
      <c r="S63" s="45"/>
      <c r="T63" s="1"/>
    </row>
    <row r="64" spans="1:20" x14ac:dyDescent="0.25">
      <c r="A64" s="21">
        <f t="shared" si="5"/>
        <v>52</v>
      </c>
      <c r="B64" s="22" t="s">
        <v>107</v>
      </c>
      <c r="C64" s="22" t="s">
        <v>108</v>
      </c>
      <c r="D64" s="23" t="s">
        <v>100</v>
      </c>
      <c r="E64" s="37">
        <f>Jun_VTBI_2022_24!E64-CSP_cor_after_SP!E64</f>
        <v>0</v>
      </c>
      <c r="F64" s="37">
        <f>Jun_VTBI_2022_24!F64-CSP_cor_after_SP!F64</f>
        <v>0</v>
      </c>
      <c r="G64" s="37">
        <f>Jun_VTBI_2022_24!G64-CSP_cor_after_SP!G64</f>
        <v>0</v>
      </c>
      <c r="H64" s="37">
        <f>Jun_VTBI_2022_24!H64-CSP_cor_after_SP!H64</f>
        <v>0</v>
      </c>
      <c r="I64" s="37">
        <f>Jun_VTBI_2022_24!I64-CSP_cor_after_SP!I64</f>
        <v>0</v>
      </c>
      <c r="J64" s="37">
        <f>Jun_VTBI_2022_24!J64-CSP_cor_after_SP!J64</f>
        <v>0</v>
      </c>
      <c r="K64" s="37">
        <f>Jun_VTBI_2022_24!K64-CSP_cor_after_SP!K64</f>
        <v>0</v>
      </c>
      <c r="L64" s="37">
        <f>Jun_VTBI_2022_24!L64-CSP_cor_after_SP!L64</f>
        <v>0</v>
      </c>
      <c r="M64" s="37">
        <f>Jun_VTBI_2022_24!M64-CSP_cor_after_SP!M64</f>
        <v>0</v>
      </c>
      <c r="N64" s="37">
        <f>Jun_VTBI_2022_24!N64-CSP_cor_after_SP!N64</f>
        <v>-6.6280000000000427</v>
      </c>
      <c r="O64" s="37">
        <f>Jun_VTBI_2022_24!O64-CSP_cor_after_SP!O64</f>
        <v>0.67772000000013577</v>
      </c>
      <c r="P64" s="37">
        <f>Jun_VTBI_2022_24!P64-CSP_cor_after_SP!P64</f>
        <v>0.67975316000013208</v>
      </c>
      <c r="Q64" s="37">
        <f>Jun_VTBI_2022_24!Q64-CSP_cor_after_SP!Q64</f>
        <v>0.67975316000013208</v>
      </c>
      <c r="R64" s="43"/>
      <c r="S64" s="43"/>
    </row>
    <row r="65" spans="1:20" x14ac:dyDescent="0.25">
      <c r="A65" s="21">
        <f t="shared" si="5"/>
        <v>53</v>
      </c>
      <c r="B65" s="22" t="s">
        <v>109</v>
      </c>
      <c r="C65" s="22" t="s">
        <v>110</v>
      </c>
      <c r="D65" s="23" t="s">
        <v>49</v>
      </c>
      <c r="E65" s="37">
        <f>Jun_VTBI_2022_24!E65-CSP_cor_after_SP!E65</f>
        <v>0</v>
      </c>
      <c r="F65" s="37">
        <f>Jun_VTBI_2022_24!F65-CSP_cor_after_SP!F65</f>
        <v>0</v>
      </c>
      <c r="G65" s="37">
        <f>Jun_VTBI_2022_24!G65-CSP_cor_after_SP!G65</f>
        <v>0</v>
      </c>
      <c r="H65" s="37">
        <f>Jun_VTBI_2022_24!H65-CSP_cor_after_SP!H65</f>
        <v>0</v>
      </c>
      <c r="I65" s="37">
        <f>Jun_VTBI_2022_24!I65-CSP_cor_after_SP!I65</f>
        <v>0</v>
      </c>
      <c r="J65" s="37">
        <f>Jun_VTBI_2022_24!J65-CSP_cor_after_SP!J65</f>
        <v>0</v>
      </c>
      <c r="K65" s="37">
        <f>Jun_VTBI_2022_24!K65-CSP_cor_after_SP!K65</f>
        <v>0</v>
      </c>
      <c r="L65" s="37">
        <f>Jun_VTBI_2022_24!L65-CSP_cor_after_SP!L65</f>
        <v>0</v>
      </c>
      <c r="M65" s="37">
        <f>Jun_VTBI_2022_24!M65-CSP_cor_after_SP!M65</f>
        <v>0</v>
      </c>
      <c r="N65" s="37">
        <f>Jun_VTBI_2022_24!N65-CSP_cor_after_SP!N65</f>
        <v>-0.74221724524075794</v>
      </c>
      <c r="O65" s="37">
        <f>Jun_VTBI_2022_24!O65-CSP_cor_after_SP!O65</f>
        <v>0.83507023108293765</v>
      </c>
      <c r="P65" s="37">
        <f>Jun_VTBI_2022_24!P65-CSP_cor_after_SP!P65</f>
        <v>0</v>
      </c>
      <c r="Q65" s="37">
        <f>Jun_VTBI_2022_24!Q65-CSP_cor_after_SP!Q65</f>
        <v>0</v>
      </c>
      <c r="R65" s="43"/>
      <c r="S65" s="43"/>
    </row>
    <row r="66" spans="1:20" x14ac:dyDescent="0.25">
      <c r="A66" s="21">
        <f t="shared" si="5"/>
        <v>54</v>
      </c>
      <c r="B66" s="22" t="s">
        <v>111</v>
      </c>
      <c r="C66" s="22" t="s">
        <v>112</v>
      </c>
      <c r="D66" s="23" t="s">
        <v>49</v>
      </c>
      <c r="E66" s="37">
        <f>Jun_VTBI_2022_24!E66-CSP_cor_after_SP!E66</f>
        <v>0</v>
      </c>
      <c r="F66" s="37">
        <f>Jun_VTBI_2022_24!F66-CSP_cor_after_SP!F66</f>
        <v>0</v>
      </c>
      <c r="G66" s="37">
        <f>Jun_VTBI_2022_24!G66-CSP_cor_after_SP!G66</f>
        <v>0</v>
      </c>
      <c r="H66" s="37">
        <f>Jun_VTBI_2022_24!H66-CSP_cor_after_SP!H66</f>
        <v>0</v>
      </c>
      <c r="I66" s="37">
        <f>Jun_VTBI_2022_24!I66-CSP_cor_after_SP!I66</f>
        <v>0</v>
      </c>
      <c r="J66" s="37">
        <f>Jun_VTBI_2022_24!J66-CSP_cor_after_SP!J66</f>
        <v>0</v>
      </c>
      <c r="K66" s="37">
        <f>Jun_VTBI_2022_24!K66-CSP_cor_after_SP!K66</f>
        <v>0</v>
      </c>
      <c r="L66" s="37">
        <f>Jun_VTBI_2022_24!L66-CSP_cor_after_SP!L66</f>
        <v>0</v>
      </c>
      <c r="M66" s="37">
        <f>Jun_VTBI_2022_24!M66-CSP_cor_after_SP!M66</f>
        <v>0</v>
      </c>
      <c r="N66" s="37">
        <f>Jun_VTBI_2022_24!N66-CSP_cor_after_SP!N66</f>
        <v>0</v>
      </c>
      <c r="O66" s="37">
        <f>Jun_VTBI_2022_24!O66-CSP_cor_after_SP!O66</f>
        <v>0</v>
      </c>
      <c r="P66" s="37">
        <f>Jun_VTBI_2022_24!P66-CSP_cor_after_SP!P66</f>
        <v>0</v>
      </c>
      <c r="Q66" s="37">
        <f>Jun_VTBI_2022_24!Q66-CSP_cor_after_SP!Q66</f>
        <v>0</v>
      </c>
      <c r="R66" s="45"/>
      <c r="S66" s="43"/>
    </row>
    <row r="67" spans="1:20" x14ac:dyDescent="0.25">
      <c r="A67" s="21">
        <f t="shared" si="5"/>
        <v>55</v>
      </c>
      <c r="B67" s="22" t="s">
        <v>113</v>
      </c>
      <c r="C67" s="22" t="s">
        <v>0</v>
      </c>
      <c r="D67" s="23" t="s">
        <v>49</v>
      </c>
      <c r="E67" s="37">
        <f>Jun_VTBI_2022_24!E67-CSP_cor_after_SP!E67</f>
        <v>0</v>
      </c>
      <c r="F67" s="37">
        <f>Jun_VTBI_2022_24!F67-CSP_cor_after_SP!F67</f>
        <v>-1.1704057728749717E-3</v>
      </c>
      <c r="G67" s="37">
        <f>Jun_VTBI_2022_24!G67-CSP_cor_after_SP!G67</f>
        <v>0</v>
      </c>
      <c r="H67" s="37">
        <f>Jun_VTBI_2022_24!H67-CSP_cor_after_SP!H67</f>
        <v>0</v>
      </c>
      <c r="I67" s="37">
        <f>Jun_VTBI_2022_24!I67-CSP_cor_after_SP!I67</f>
        <v>0</v>
      </c>
      <c r="J67" s="37">
        <f>Jun_VTBI_2022_24!J67-CSP_cor_after_SP!J67</f>
        <v>0</v>
      </c>
      <c r="K67" s="37">
        <f>Jun_VTBI_2022_24!K67-CSP_cor_after_SP!K67</f>
        <v>0</v>
      </c>
      <c r="L67" s="37">
        <f>Jun_VTBI_2022_24!L67-CSP_cor_after_SP!L67</f>
        <v>0</v>
      </c>
      <c r="M67" s="37">
        <f>Jun_VTBI_2022_24!M67-CSP_cor_after_SP!M67</f>
        <v>0</v>
      </c>
      <c r="N67" s="37">
        <f>Jun_VTBI_2022_24!N67-CSP_cor_after_SP!N67</f>
        <v>-0.40289690651859811</v>
      </c>
      <c r="O67" s="37">
        <f>Jun_VTBI_2022_24!O67-CSP_cor_after_SP!O67</f>
        <v>-0.10248898611905677</v>
      </c>
      <c r="P67" s="37">
        <f>Jun_VTBI_2022_24!P67-CSP_cor_after_SP!P67</f>
        <v>-6.0168035006242349E-2</v>
      </c>
      <c r="Q67" s="37">
        <f>Jun_VTBI_2022_24!Q67-CSP_cor_after_SP!Q67</f>
        <v>-6.0428365561453035E-2</v>
      </c>
      <c r="R67" s="43"/>
      <c r="S67" s="43"/>
    </row>
    <row r="68" spans="1:20" x14ac:dyDescent="0.25">
      <c r="A68" s="49">
        <f t="shared" si="5"/>
        <v>56</v>
      </c>
      <c r="B68" s="50" t="s">
        <v>114</v>
      </c>
      <c r="C68" s="50" t="s">
        <v>115</v>
      </c>
      <c r="D68" s="51" t="s">
        <v>116</v>
      </c>
      <c r="E68" s="37">
        <f>Jun_VTBI_2022_24!E68-CSP_cor_after_SP!E68</f>
        <v>1.8280872829805617E-3</v>
      </c>
      <c r="F68" s="37">
        <f>Jun_VTBI_2022_24!F68-CSP_cor_after_SP!F68</f>
        <v>5.8653171640354884E-3</v>
      </c>
      <c r="G68" s="37">
        <f>Jun_VTBI_2022_24!G68-CSP_cor_after_SP!G68</f>
        <v>1.2078962332983778E-2</v>
      </c>
      <c r="H68" s="37">
        <f>Jun_VTBI_2022_24!H68-CSP_cor_after_SP!H68</f>
        <v>2.0111780547555469E-2</v>
      </c>
      <c r="I68" s="37">
        <f>Jun_VTBI_2022_24!I68-CSP_cor_after_SP!I68</f>
        <v>2.8398633332184176E-2</v>
      </c>
      <c r="J68" s="37">
        <f>Jun_VTBI_2022_24!J68-CSP_cor_after_SP!J68</f>
        <v>3.3363204156545478E-2</v>
      </c>
      <c r="K68" s="37">
        <f>Jun_VTBI_2022_24!K68-CSP_cor_after_SP!K68</f>
        <v>2.8589313157096896E-2</v>
      </c>
      <c r="L68" s="37">
        <f>Jun_VTBI_2022_24!L68-CSP_cor_after_SP!L68</f>
        <v>4.3244600546437084E-3</v>
      </c>
      <c r="M68" s="37">
        <f>Jun_VTBI_2022_24!M68-CSP_cor_after_SP!M68</f>
        <v>-5.2042786745719383E-2</v>
      </c>
      <c r="N68" s="37">
        <f>Jun_VTBI_2022_24!N68-CSP_cor_after_SP!N68</f>
        <v>-0.15355630484436222</v>
      </c>
      <c r="O68" s="37">
        <f>Jun_VTBI_2022_24!O68-CSP_cor_after_SP!O68</f>
        <v>-0.32119288887592745</v>
      </c>
      <c r="P68" s="37">
        <f>Jun_VTBI_2022_24!P68-CSP_cor_after_SP!P68</f>
        <v>-0.59224684977866549</v>
      </c>
      <c r="Q68" s="37">
        <f>Jun_VTBI_2022_24!Q68-CSP_cor_after_SP!Q68</f>
        <v>-0.97311054844804445</v>
      </c>
      <c r="R68" s="45"/>
      <c r="S68" s="47"/>
      <c r="T68" s="26"/>
    </row>
    <row r="69" spans="1:20" x14ac:dyDescent="0.25">
      <c r="A69" s="11"/>
      <c r="B69" s="12" t="s">
        <v>117</v>
      </c>
      <c r="C69" s="12" t="s">
        <v>118</v>
      </c>
      <c r="D69" s="13"/>
      <c r="E69" s="13">
        <v>2012</v>
      </c>
      <c r="F69" s="13">
        <v>2013</v>
      </c>
      <c r="G69" s="13">
        <v>2014</v>
      </c>
      <c r="H69" s="13">
        <v>2015</v>
      </c>
      <c r="I69" s="13">
        <v>2016</v>
      </c>
      <c r="J69" s="13">
        <v>2017</v>
      </c>
      <c r="K69" s="13">
        <v>2018</v>
      </c>
      <c r="L69" s="13">
        <v>2019</v>
      </c>
      <c r="M69" s="13">
        <v>2020</v>
      </c>
      <c r="N69" s="13">
        <v>2021</v>
      </c>
      <c r="O69" s="13">
        <v>2022</v>
      </c>
      <c r="P69" s="13">
        <v>2023</v>
      </c>
      <c r="Q69" s="13">
        <v>2024</v>
      </c>
      <c r="R69" s="44"/>
      <c r="S69" s="44"/>
      <c r="T69" s="27"/>
    </row>
    <row r="70" spans="1:20" x14ac:dyDescent="0.25">
      <c r="A70" s="14">
        <f>A68+1</f>
        <v>57</v>
      </c>
      <c r="B70" s="22" t="s">
        <v>119</v>
      </c>
      <c r="C70" s="22" t="s">
        <v>120</v>
      </c>
      <c r="D70" s="23" t="s">
        <v>121</v>
      </c>
      <c r="E70" s="37">
        <f>Jun_VTBI_2022_24!E70-CSP_cor_after_SP!E70</f>
        <v>0</v>
      </c>
      <c r="F70" s="37">
        <f>Jun_VTBI_2022_24!F70-CSP_cor_after_SP!F70</f>
        <v>0</v>
      </c>
      <c r="G70" s="37">
        <f>Jun_VTBI_2022_24!G70-CSP_cor_after_SP!G70</f>
        <v>0</v>
      </c>
      <c r="H70" s="37">
        <f>Jun_VTBI_2022_24!H70-CSP_cor_after_SP!H70</f>
        <v>0</v>
      </c>
      <c r="I70" s="37">
        <f>Jun_VTBI_2022_24!I70-CSP_cor_after_SP!I70</f>
        <v>0</v>
      </c>
      <c r="J70" s="37">
        <f>Jun_VTBI_2022_24!J70-CSP_cor_after_SP!J70</f>
        <v>0</v>
      </c>
      <c r="K70" s="37">
        <f>Jun_VTBI_2022_24!K70-CSP_cor_after_SP!K70</f>
        <v>0</v>
      </c>
      <c r="L70" s="37">
        <f>Jun_VTBI_2022_24!L70-CSP_cor_after_SP!L70</f>
        <v>0</v>
      </c>
      <c r="M70" s="37">
        <f>Jun_VTBI_2022_24!M70-CSP_cor_after_SP!M70</f>
        <v>0</v>
      </c>
      <c r="N70" s="37">
        <f>Jun_VTBI_2022_24!N70-CSP_cor_after_SP!N70</f>
        <v>45.720000000000027</v>
      </c>
      <c r="O70" s="37">
        <f>Jun_VTBI_2022_24!O70-CSP_cor_after_SP!O70</f>
        <v>60.350400000000036</v>
      </c>
      <c r="P70" s="37">
        <f>Jun_VTBI_2022_24!P70-CSP_cor_after_SP!P70</f>
        <v>69.910452000000078</v>
      </c>
      <c r="Q70" s="37">
        <f>Jun_VTBI_2022_24!Q70-CSP_cor_after_SP!Q70</f>
        <v>77.547397355999919</v>
      </c>
      <c r="R70" s="48"/>
      <c r="S70" s="48"/>
      <c r="T70" s="28"/>
    </row>
    <row r="71" spans="1:20" x14ac:dyDescent="0.25">
      <c r="A71" s="14">
        <f>A70+1</f>
        <v>58</v>
      </c>
      <c r="B71" s="22" t="s">
        <v>122</v>
      </c>
      <c r="C71" s="22" t="s">
        <v>123</v>
      </c>
      <c r="D71" s="23" t="s">
        <v>49</v>
      </c>
      <c r="E71" s="37">
        <f>Jun_VTBI_2022_24!E71-CSP_cor_after_SP!E71</f>
        <v>0</v>
      </c>
      <c r="F71" s="37">
        <f>Jun_VTBI_2022_24!F71-CSP_cor_after_SP!F71</f>
        <v>0</v>
      </c>
      <c r="G71" s="37">
        <f>Jun_VTBI_2022_24!G71-CSP_cor_after_SP!G71</f>
        <v>0</v>
      </c>
      <c r="H71" s="37">
        <f>Jun_VTBI_2022_24!H71-CSP_cor_after_SP!H71</f>
        <v>0</v>
      </c>
      <c r="I71" s="37">
        <f>Jun_VTBI_2022_24!I71-CSP_cor_after_SP!I71</f>
        <v>0</v>
      </c>
      <c r="J71" s="37">
        <f>Jun_VTBI_2022_24!J71-CSP_cor_after_SP!J71</f>
        <v>0</v>
      </c>
      <c r="K71" s="37">
        <f>Jun_VTBI_2022_24!K71-CSP_cor_after_SP!K71</f>
        <v>0</v>
      </c>
      <c r="L71" s="37">
        <f>Jun_VTBI_2022_24!L71-CSP_cor_after_SP!L71</f>
        <v>0</v>
      </c>
      <c r="M71" s="37">
        <f>Jun_VTBI_2022_24!M71-CSP_cor_after_SP!M71</f>
        <v>0</v>
      </c>
      <c r="N71" s="37">
        <f>Jun_VTBI_2022_24!N71-CSP_cor_after_SP!N71</f>
        <v>4</v>
      </c>
      <c r="O71" s="37">
        <f>Jun_VTBI_2022_24!O71-CSP_cor_after_SP!O71</f>
        <v>1</v>
      </c>
      <c r="P71" s="37">
        <f>Jun_VTBI_2022_24!P71-CSP_cor_after_SP!P71</f>
        <v>0.5</v>
      </c>
      <c r="Q71" s="37">
        <f>Jun_VTBI_2022_24!Q71-CSP_cor_after_SP!Q71</f>
        <v>0.29999999999999982</v>
      </c>
      <c r="R71" s="45"/>
      <c r="S71" s="45"/>
      <c r="T71" s="1"/>
    </row>
    <row r="72" spans="1:20" x14ac:dyDescent="0.25">
      <c r="A72" s="14">
        <f>A71+1</f>
        <v>59</v>
      </c>
      <c r="B72" s="22" t="s">
        <v>124</v>
      </c>
      <c r="C72" s="22" t="s">
        <v>125</v>
      </c>
      <c r="D72" s="23" t="s">
        <v>49</v>
      </c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45"/>
      <c r="S72" s="45"/>
      <c r="T72" s="1"/>
    </row>
    <row r="73" spans="1:20" x14ac:dyDescent="0.25">
      <c r="A73" s="11"/>
      <c r="B73" s="12" t="s">
        <v>126</v>
      </c>
      <c r="C73" s="12" t="s">
        <v>19</v>
      </c>
      <c r="D73" s="13"/>
      <c r="E73" s="13">
        <v>2012</v>
      </c>
      <c r="F73" s="13">
        <v>2013</v>
      </c>
      <c r="G73" s="13">
        <v>2014</v>
      </c>
      <c r="H73" s="13">
        <v>2015</v>
      </c>
      <c r="I73" s="13">
        <v>2016</v>
      </c>
      <c r="J73" s="13">
        <v>2017</v>
      </c>
      <c r="K73" s="13">
        <v>2018</v>
      </c>
      <c r="L73" s="13">
        <v>2019</v>
      </c>
      <c r="M73" s="13">
        <v>2020</v>
      </c>
      <c r="N73" s="13">
        <v>2021</v>
      </c>
      <c r="O73" s="13">
        <v>2022</v>
      </c>
      <c r="P73" s="13">
        <v>2023</v>
      </c>
      <c r="Q73" s="13">
        <v>2024</v>
      </c>
      <c r="R73" s="13">
        <v>2025</v>
      </c>
      <c r="S73" s="13">
        <v>2026</v>
      </c>
      <c r="T73" s="13">
        <v>2027</v>
      </c>
    </row>
    <row r="74" spans="1:20" x14ac:dyDescent="0.25">
      <c r="A74" s="14">
        <f>A72+1</f>
        <v>60</v>
      </c>
      <c r="B74" s="1" t="s">
        <v>127</v>
      </c>
      <c r="C74" s="1" t="s">
        <v>140</v>
      </c>
      <c r="D74" s="3" t="s">
        <v>44</v>
      </c>
      <c r="E74" s="37">
        <f>Jun_VTBI_2022_24!E74-CSP_cor_after_SP!E74</f>
        <v>0</v>
      </c>
      <c r="F74" s="37">
        <f>Jun_VTBI_2022_24!F74-CSP_cor_after_SP!F74</f>
        <v>0</v>
      </c>
      <c r="G74" s="37">
        <f>Jun_VTBI_2022_24!G74-CSP_cor_after_SP!G74</f>
        <v>0</v>
      </c>
      <c r="H74" s="37">
        <f>Jun_VTBI_2022_24!H74-CSP_cor_after_SP!H74</f>
        <v>0</v>
      </c>
      <c r="I74" s="37">
        <f>Jun_VTBI_2022_24!I74-CSP_cor_after_SP!I74</f>
        <v>0</v>
      </c>
      <c r="J74" s="37">
        <f>Jun_VTBI_2022_24!J74-CSP_cor_after_SP!J74</f>
        <v>0</v>
      </c>
      <c r="K74" s="37">
        <f>Jun_VTBI_2022_24!K74-CSP_cor_after_SP!K74</f>
        <v>0</v>
      </c>
      <c r="L74" s="37">
        <f>Jun_VTBI_2022_24!L74-CSP_cor_after_SP!L74</f>
        <v>0</v>
      </c>
      <c r="M74" s="37">
        <f>Jun_VTBI_2022_24!M74-CSP_cor_after_SP!M74</f>
        <v>40.546702136700333</v>
      </c>
      <c r="N74" s="37">
        <f>Jun_VTBI_2022_24!N74-CSP_cor_after_SP!N74</f>
        <v>70.673630902303557</v>
      </c>
      <c r="O74" s="37">
        <f>Jun_VTBI_2022_24!O74-CSP_cor_after_SP!O74</f>
        <v>214.45250021754691</v>
      </c>
      <c r="P74" s="37">
        <f>Jun_VTBI_2022_24!P74-CSP_cor_after_SP!P74</f>
        <v>403.29952086624326</v>
      </c>
      <c r="Q74" s="37">
        <f>Jun_VTBI_2022_24!Q74-CSP_cor_after_SP!Q74</f>
        <v>519.10276401675583</v>
      </c>
      <c r="R74" s="37">
        <f>Jun_VTBI_2022_24!R74-CSP_cor_after_SP!R74</f>
        <v>641.33668405003482</v>
      </c>
      <c r="S74" s="37">
        <f>Jun_VTBI_2022_24!S74-CSP_cor_after_SP!S74</f>
        <v>739.11857583114033</v>
      </c>
      <c r="T74" s="37">
        <f>Jun_VTBI_2022_24!T74-CSP_cor_after_SP!T74</f>
        <v>842.15186920507404</v>
      </c>
    </row>
    <row r="75" spans="1:20" x14ac:dyDescent="0.25">
      <c r="A75" s="21">
        <v>61</v>
      </c>
      <c r="B75" s="22" t="s">
        <v>1</v>
      </c>
      <c r="C75" s="22" t="s">
        <v>129</v>
      </c>
      <c r="D75" s="23" t="s">
        <v>116</v>
      </c>
      <c r="E75" s="37">
        <f>Jun_VTBI_2022_24!E75-CSP_cor_after_SP!E75</f>
        <v>0</v>
      </c>
      <c r="F75" s="37">
        <f>Jun_VTBI_2022_24!F75-CSP_cor_after_SP!F75</f>
        <v>0</v>
      </c>
      <c r="G75" s="37">
        <f>Jun_VTBI_2022_24!G75-CSP_cor_after_SP!G75</f>
        <v>0</v>
      </c>
      <c r="H75" s="37">
        <f>Jun_VTBI_2022_24!H75-CSP_cor_after_SP!H75</f>
        <v>0</v>
      </c>
      <c r="I75" s="37">
        <f>Jun_VTBI_2022_24!I75-CSP_cor_after_SP!I75</f>
        <v>0</v>
      </c>
      <c r="J75" s="37">
        <f>Jun_VTBI_2022_24!J75-CSP_cor_after_SP!J75</f>
        <v>0</v>
      </c>
      <c r="K75" s="37">
        <f>Jun_VTBI_2022_24!K75-CSP_cor_after_SP!K75</f>
        <v>0</v>
      </c>
      <c r="L75" s="37">
        <f>Jun_VTBI_2022_24!L75-CSP_cor_after_SP!L75</f>
        <v>0</v>
      </c>
      <c r="M75" s="37">
        <f>Jun_VTBI_2022_24!M75-CSP_cor_after_SP!M75</f>
        <v>0.14930010417859974</v>
      </c>
      <c r="N75" s="37">
        <f>Jun_VTBI_2022_24!N75-CSP_cor_after_SP!N75</f>
        <v>0.10586922631976003</v>
      </c>
      <c r="O75" s="37">
        <f>Jun_VTBI_2022_24!O75-CSP_cor_after_SP!O75</f>
        <v>0.50291792536811464</v>
      </c>
      <c r="P75" s="37">
        <f>Jun_VTBI_2022_24!P75-CSP_cor_after_SP!P75</f>
        <v>0.63268926175503815</v>
      </c>
      <c r="Q75" s="37">
        <f>Jun_VTBI_2022_24!Q75-CSP_cor_after_SP!Q75</f>
        <v>0.34999999999999964</v>
      </c>
      <c r="R75" s="37">
        <f>Jun_VTBI_2022_24!R75-CSP_cor_after_SP!R75</f>
        <v>0.35000000000000009</v>
      </c>
      <c r="S75" s="37">
        <f>Jun_VTBI_2022_24!S75-CSP_cor_after_SP!S75</f>
        <v>0.25000000999999994</v>
      </c>
      <c r="T75" s="37">
        <f>Jun_VTBI_2022_24!T75-CSP_cor_after_SP!T75</f>
        <v>0.25000000999999994</v>
      </c>
    </row>
    <row r="76" spans="1:20" x14ac:dyDescent="0.25">
      <c r="A76" s="21">
        <v>62</v>
      </c>
      <c r="B76" s="22" t="s">
        <v>130</v>
      </c>
      <c r="C76" s="22" t="s">
        <v>131</v>
      </c>
      <c r="D76" s="23" t="s">
        <v>49</v>
      </c>
      <c r="E76" s="37">
        <f>Jun_VTBI_2022_24!E76-CSP_cor_after_SP!E76</f>
        <v>0</v>
      </c>
      <c r="F76" s="37">
        <f>Jun_VTBI_2022_24!F76-CSP_cor_after_SP!F76</f>
        <v>0</v>
      </c>
      <c r="G76" s="37">
        <f>Jun_VTBI_2022_24!G76-CSP_cor_after_SP!G76</f>
        <v>0</v>
      </c>
      <c r="H76" s="37">
        <f>Jun_VTBI_2022_24!H76-CSP_cor_after_SP!H76</f>
        <v>0</v>
      </c>
      <c r="I76" s="37">
        <f>Jun_VTBI_2022_24!I76-CSP_cor_after_SP!I76</f>
        <v>0</v>
      </c>
      <c r="J76" s="37">
        <f>Jun_VTBI_2022_24!J76-CSP_cor_after_SP!J76</f>
        <v>0</v>
      </c>
      <c r="K76" s="37">
        <f>Jun_VTBI_2022_24!K76-CSP_cor_after_SP!K76</f>
        <v>0</v>
      </c>
      <c r="L76" s="37">
        <f>Jun_VTBI_2022_24!L76-CSP_cor_after_SP!L76</f>
        <v>0</v>
      </c>
      <c r="M76" s="37">
        <f>Jun_VTBI_2022_24!M76-CSP_cor_after_SP!M76</f>
        <v>0</v>
      </c>
      <c r="N76" s="37">
        <f>Jun_VTBI_2022_24!N76-CSP_cor_after_SP!N76</f>
        <v>7.9596473484757985E-2</v>
      </c>
      <c r="O76" s="37">
        <f>Jun_VTBI_2022_24!O76-CSP_cor_after_SP!O76</f>
        <v>0.21526701233768805</v>
      </c>
      <c r="P76" s="37">
        <f>Jun_VTBI_2022_24!P76-CSP_cor_after_SP!P76</f>
        <v>5.3276987785262131E-2</v>
      </c>
      <c r="Q76" s="37">
        <f>Jun_VTBI_2022_24!Q76-CSP_cor_after_SP!Q76</f>
        <v>5.3774465958670026E-2</v>
      </c>
      <c r="R76" s="62"/>
      <c r="S76" s="62"/>
      <c r="T76" s="62"/>
    </row>
    <row r="77" spans="1:20" x14ac:dyDescent="0.25">
      <c r="A77" s="21">
        <v>63</v>
      </c>
      <c r="B77" s="22" t="s">
        <v>132</v>
      </c>
      <c r="C77" s="22" t="s">
        <v>133</v>
      </c>
      <c r="D77" s="23" t="s">
        <v>49</v>
      </c>
      <c r="E77" s="37">
        <f>Jun_VTBI_2022_24!E77-CSP_cor_after_SP!E77</f>
        <v>0</v>
      </c>
      <c r="F77" s="37">
        <f>Jun_VTBI_2022_24!F77-CSP_cor_after_SP!F77</f>
        <v>0</v>
      </c>
      <c r="G77" s="37">
        <f>Jun_VTBI_2022_24!G77-CSP_cor_after_SP!G77</f>
        <v>0</v>
      </c>
      <c r="H77" s="37">
        <f>Jun_VTBI_2022_24!H77-CSP_cor_after_SP!H77</f>
        <v>0</v>
      </c>
      <c r="I77" s="37">
        <f>Jun_VTBI_2022_24!I77-CSP_cor_after_SP!I77</f>
        <v>0</v>
      </c>
      <c r="J77" s="37">
        <f>Jun_VTBI_2022_24!J77-CSP_cor_after_SP!J77</f>
        <v>0</v>
      </c>
      <c r="K77" s="37">
        <f>Jun_VTBI_2022_24!K77-CSP_cor_after_SP!K77</f>
        <v>0</v>
      </c>
      <c r="L77" s="37">
        <f>Jun_VTBI_2022_24!L77-CSP_cor_after_SP!L77</f>
        <v>0</v>
      </c>
      <c r="M77" s="37">
        <f>Jun_VTBI_2022_24!M77-CSP_cor_after_SP!M77</f>
        <v>5.0568620597190583E-2</v>
      </c>
      <c r="N77" s="37">
        <f>Jun_VTBI_2022_24!N77-CSP_cor_after_SP!N77</f>
        <v>0.1280183523644276</v>
      </c>
      <c r="O77" s="37">
        <f>Jun_VTBI_2022_24!O77-CSP_cor_after_SP!O77</f>
        <v>0.1880059384239281</v>
      </c>
      <c r="P77" s="37">
        <f>Jun_VTBI_2022_24!P77-CSP_cor_after_SP!P77</f>
        <v>0.40869803918266145</v>
      </c>
      <c r="Q77" s="37">
        <f>Jun_VTBI_2022_24!Q77-CSP_cor_after_SP!Q77</f>
        <v>0.42995482927015938</v>
      </c>
      <c r="R77" s="62"/>
      <c r="S77" s="62"/>
      <c r="T77" s="62"/>
    </row>
    <row r="78" spans="1:20" x14ac:dyDescent="0.25">
      <c r="A78" s="21">
        <f>A77+1</f>
        <v>64</v>
      </c>
      <c r="B78" s="22" t="s">
        <v>134</v>
      </c>
      <c r="C78" s="22" t="s">
        <v>135</v>
      </c>
      <c r="D78" s="23" t="s">
        <v>49</v>
      </c>
      <c r="E78" s="37">
        <f>Jun_VTBI_2022_24!E78-CSP_cor_after_SP!E78</f>
        <v>0</v>
      </c>
      <c r="F78" s="37">
        <f>Jun_VTBI_2022_24!F78-CSP_cor_after_SP!F78</f>
        <v>0</v>
      </c>
      <c r="G78" s="37">
        <f>Jun_VTBI_2022_24!G78-CSP_cor_after_SP!G78</f>
        <v>0</v>
      </c>
      <c r="H78" s="37">
        <f>Jun_VTBI_2022_24!H78-CSP_cor_after_SP!H78</f>
        <v>0</v>
      </c>
      <c r="I78" s="37">
        <f>Jun_VTBI_2022_24!I78-CSP_cor_after_SP!I78</f>
        <v>0</v>
      </c>
      <c r="J78" s="37">
        <f>Jun_VTBI_2022_24!J78-CSP_cor_after_SP!J78</f>
        <v>0</v>
      </c>
      <c r="K78" s="37">
        <f>Jun_VTBI_2022_24!K78-CSP_cor_after_SP!K78</f>
        <v>0</v>
      </c>
      <c r="L78" s="37">
        <f>Jun_VTBI_2022_24!L78-CSP_cor_after_SP!L78</f>
        <v>0</v>
      </c>
      <c r="M78" s="37">
        <f>Jun_VTBI_2022_24!M78-CSP_cor_after_SP!M78</f>
        <v>9.8731483581409041E-2</v>
      </c>
      <c r="N78" s="37">
        <f>Jun_VTBI_2022_24!N78-CSP_cor_after_SP!N78</f>
        <v>-0.10174559952942563</v>
      </c>
      <c r="O78" s="37">
        <f>Jun_VTBI_2022_24!O78-CSP_cor_after_SP!O78</f>
        <v>9.9644974606498238E-2</v>
      </c>
      <c r="P78" s="37">
        <f>Jun_VTBI_2022_24!P78-CSP_cor_after_SP!P78</f>
        <v>0.17071423478711445</v>
      </c>
      <c r="Q78" s="37">
        <f>Jun_VTBI_2022_24!Q78-CSP_cor_after_SP!Q78</f>
        <v>-0.20005300412328819</v>
      </c>
      <c r="R78" s="62"/>
      <c r="S78" s="62"/>
      <c r="T78" s="62"/>
    </row>
    <row r="79" spans="1:20" x14ac:dyDescent="0.25">
      <c r="A79" s="21">
        <f>A78+1</f>
        <v>65</v>
      </c>
      <c r="B79" s="22" t="s">
        <v>2</v>
      </c>
      <c r="C79" s="22" t="s">
        <v>20</v>
      </c>
      <c r="D79" s="23" t="s">
        <v>49</v>
      </c>
      <c r="E79" s="37">
        <f>Jun_VTBI_2022_24!E79-CSP_cor_after_SP!E79</f>
        <v>0</v>
      </c>
      <c r="F79" s="37">
        <f>Jun_VTBI_2022_24!F79-CSP_cor_after_SP!F79</f>
        <v>0</v>
      </c>
      <c r="G79" s="37">
        <f>Jun_VTBI_2022_24!G79-CSP_cor_after_SP!G79</f>
        <v>0</v>
      </c>
      <c r="H79" s="37">
        <f>Jun_VTBI_2022_24!H79-CSP_cor_after_SP!H79</f>
        <v>0</v>
      </c>
      <c r="I79" s="37">
        <f>Jun_VTBI_2022_24!I79-CSP_cor_after_SP!I79</f>
        <v>0</v>
      </c>
      <c r="J79" s="37">
        <f>Jun_VTBI_2022_24!J79-CSP_cor_after_SP!J79</f>
        <v>0</v>
      </c>
      <c r="K79" s="37">
        <f>Jun_VTBI_2022_24!K79-CSP_cor_after_SP!K79</f>
        <v>0</v>
      </c>
      <c r="L79" s="37">
        <f>Jun_VTBI_2022_24!L79-CSP_cor_after_SP!L79</f>
        <v>0</v>
      </c>
      <c r="M79" s="37">
        <f>Jun_VTBI_2022_24!M79-CSP_cor_after_SP!M79</f>
        <v>-0.14060294980058075</v>
      </c>
      <c r="N79" s="37">
        <f>Jun_VTBI_2022_24!N79-CSP_cor_after_SP!N79</f>
        <v>0.42243544836541957</v>
      </c>
      <c r="O79" s="37">
        <f>Jun_VTBI_2022_24!O79-CSP_cor_after_SP!O79</f>
        <v>0.38064121013367469</v>
      </c>
      <c r="P79" s="37">
        <f>Jun_VTBI_2022_24!P79-CSP_cor_after_SP!P79</f>
        <v>6.3588653817660656E-2</v>
      </c>
      <c r="Q79" s="37">
        <f>Jun_VTBI_2022_24!Q79-CSP_cor_after_SP!Q79</f>
        <v>0.22281221332740131</v>
      </c>
      <c r="R79" s="37">
        <f>Jun_VTBI_2022_24!R79-CSP_cor_after_SP!R79</f>
        <v>0.15536107286079925</v>
      </c>
      <c r="S79" s="37">
        <f>Jun_VTBI_2022_24!S79-CSP_cor_after_SP!S79</f>
        <v>8.4984751126427227E-2</v>
      </c>
      <c r="T79" s="37">
        <f>Jun_VTBI_2022_24!T79-CSP_cor_after_SP!T79</f>
        <v>1.1675393069268125E-2</v>
      </c>
    </row>
    <row r="80" spans="1:20" x14ac:dyDescent="0.25">
      <c r="A80" s="21">
        <f>A79+1</f>
        <v>66</v>
      </c>
      <c r="B80" s="22" t="s">
        <v>2</v>
      </c>
      <c r="C80" s="22" t="s">
        <v>20</v>
      </c>
      <c r="D80" s="23" t="s">
        <v>44</v>
      </c>
      <c r="E80" s="37">
        <f>Jun_VTBI_2022_24!E80-CSP_cor_after_SP!E80</f>
        <v>2262.2340000000004</v>
      </c>
      <c r="F80" s="37">
        <f>Jun_VTBI_2022_24!F80-CSP_cor_after_SP!F80</f>
        <v>1458.8919999999998</v>
      </c>
      <c r="G80" s="37">
        <f>Jun_VTBI_2022_24!G80-CSP_cor_after_SP!G80</f>
        <v>778.40099999999802</v>
      </c>
      <c r="H80" s="37">
        <f>Jun_VTBI_2022_24!H80-CSP_cor_after_SP!H80</f>
        <v>1197.0480000000025</v>
      </c>
      <c r="I80" s="37">
        <f>Jun_VTBI_2022_24!I80-CSP_cor_after_SP!I80</f>
        <v>1529.0169999999998</v>
      </c>
      <c r="J80" s="37">
        <f>Jun_VTBI_2022_24!J80-CSP_cor_after_SP!J80</f>
        <v>1400.1610000000001</v>
      </c>
      <c r="K80" s="37">
        <f>Jun_VTBI_2022_24!K80-CSP_cor_after_SP!K80</f>
        <v>1862.107</v>
      </c>
      <c r="L80" s="37">
        <f>Jun_VTBI_2022_24!L80-CSP_cor_after_SP!L80</f>
        <v>1592.1909999999953</v>
      </c>
      <c r="M80" s="37">
        <f>Jun_VTBI_2022_24!M80-CSP_cor_after_SP!M80</f>
        <v>-491.55370213669812</v>
      </c>
      <c r="N80" s="37">
        <f>Jun_VTBI_2022_24!N80-CSP_cor_after_SP!N80</f>
        <v>-91.7139840138625</v>
      </c>
      <c r="O80" s="37">
        <f>Jun_VTBI_2022_24!O80-CSP_cor_after_SP!O80</f>
        <v>2128.2749201150582</v>
      </c>
      <c r="P80" s="37">
        <f>Jun_VTBI_2022_24!P80-CSP_cor_after_SP!P80</f>
        <v>2150.5774773992343</v>
      </c>
      <c r="Q80" s="37">
        <f>Jun_VTBI_2022_24!Q80-CSP_cor_after_SP!Q80</f>
        <v>1809.5284812631326</v>
      </c>
      <c r="R80" s="37">
        <f>Jun_VTBI_2022_24!R80-CSP_cor_after_SP!R80</f>
        <v>2645.2893692305151</v>
      </c>
      <c r="S80" s="37">
        <f>Jun_VTBI_2022_24!S80-CSP_cor_after_SP!S80</f>
        <v>1762.3529056480729</v>
      </c>
      <c r="T80" s="37">
        <f>Jun_VTBI_2022_24!T80-CSP_cor_after_SP!T80</f>
        <v>1789.1343926508816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0"/>
  <sheetViews>
    <sheetView zoomScale="60" zoomScaleNormal="60" workbookViewId="0">
      <selection activeCell="U51" sqref="U51"/>
    </sheetView>
  </sheetViews>
  <sheetFormatPr defaultRowHeight="15" x14ac:dyDescent="0.25"/>
  <cols>
    <col min="2" max="2" width="29.5703125" customWidth="1"/>
    <col min="3" max="3" width="23.85546875" customWidth="1"/>
    <col min="4" max="4" width="21.85546875" customWidth="1"/>
    <col min="5" max="5" width="9.140625" bestFit="1" customWidth="1"/>
    <col min="6" max="6" width="9.85546875" bestFit="1" customWidth="1"/>
    <col min="7" max="12" width="9.7109375" bestFit="1" customWidth="1"/>
    <col min="13" max="13" width="9.85546875" bestFit="1" customWidth="1"/>
    <col min="14" max="17" width="9.7109375" bestFit="1" customWidth="1"/>
  </cols>
  <sheetData>
    <row r="1" spans="1:21" ht="20.25" x14ac:dyDescent="0.3">
      <c r="A1" s="2" t="s">
        <v>21</v>
      </c>
      <c r="B1" s="1"/>
      <c r="C1" s="1"/>
      <c r="D1" s="3"/>
      <c r="E1" s="40" t="s">
        <v>142</v>
      </c>
      <c r="F1" s="40" t="s">
        <v>141</v>
      </c>
      <c r="G1" s="41" t="s">
        <v>22</v>
      </c>
      <c r="H1" s="42" t="s">
        <v>23</v>
      </c>
      <c r="I1" s="42" t="s">
        <v>24</v>
      </c>
      <c r="J1" s="42" t="s">
        <v>25</v>
      </c>
      <c r="K1" s="42" t="s">
        <v>26</v>
      </c>
      <c r="L1" s="42" t="s">
        <v>27</v>
      </c>
      <c r="M1" s="42" t="s">
        <v>28</v>
      </c>
      <c r="N1" s="42" t="s">
        <v>29</v>
      </c>
      <c r="O1" s="42" t="s">
        <v>30</v>
      </c>
      <c r="P1" s="42" t="s">
        <v>31</v>
      </c>
      <c r="Q1" s="42" t="s">
        <v>32</v>
      </c>
      <c r="R1" s="42" t="s">
        <v>33</v>
      </c>
      <c r="S1" s="42" t="s">
        <v>34</v>
      </c>
      <c r="T1" s="42" t="s">
        <v>35</v>
      </c>
      <c r="U1" s="39"/>
    </row>
    <row r="2" spans="1:21" x14ac:dyDescent="0.25">
      <c r="A2" s="1"/>
      <c r="B2" s="1"/>
      <c r="C2" s="1"/>
      <c r="D2" s="3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</row>
    <row r="3" spans="1:21" x14ac:dyDescent="0.25">
      <c r="A3" s="6" t="s">
        <v>36</v>
      </c>
      <c r="B3" s="6" t="s">
        <v>37</v>
      </c>
      <c r="C3" s="6" t="s">
        <v>38</v>
      </c>
      <c r="D3" s="7" t="s">
        <v>39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10"/>
      <c r="S3" s="10"/>
      <c r="T3" s="10"/>
    </row>
    <row r="4" spans="1:21" x14ac:dyDescent="0.25">
      <c r="A4" s="11"/>
      <c r="B4" s="12" t="s">
        <v>40</v>
      </c>
      <c r="C4" s="12" t="s">
        <v>41</v>
      </c>
      <c r="D4" s="13"/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  <c r="O4" s="13">
        <v>2022</v>
      </c>
      <c r="P4" s="13">
        <v>2023</v>
      </c>
      <c r="Q4" s="13">
        <v>2024</v>
      </c>
      <c r="R4" s="13">
        <v>2025</v>
      </c>
      <c r="S4" s="13">
        <v>2026</v>
      </c>
      <c r="T4" s="13">
        <v>2027</v>
      </c>
    </row>
    <row r="5" spans="1:21" x14ac:dyDescent="0.25">
      <c r="A5" s="14">
        <v>1</v>
      </c>
      <c r="B5" s="22" t="s">
        <v>42</v>
      </c>
      <c r="C5" s="22" t="s">
        <v>43</v>
      </c>
      <c r="D5" s="23" t="s">
        <v>44</v>
      </c>
      <c r="E5" s="24">
        <v>22836.271000000001</v>
      </c>
      <c r="F5" s="24">
        <v>23363.830999999998</v>
      </c>
      <c r="G5" s="24">
        <v>23614.671999999999</v>
      </c>
      <c r="H5" s="24">
        <v>24560.879000000001</v>
      </c>
      <c r="I5" s="24">
        <v>25143.688999999998</v>
      </c>
      <c r="J5" s="24">
        <v>25961.040000000001</v>
      </c>
      <c r="K5" s="24">
        <v>27005.795999999998</v>
      </c>
      <c r="L5" s="24">
        <v>27560.513999999999</v>
      </c>
      <c r="M5" s="24">
        <v>26596.996655809642</v>
      </c>
      <c r="N5" s="24">
        <v>27387.690083584526</v>
      </c>
      <c r="O5" s="24">
        <v>28619.844423396276</v>
      </c>
      <c r="P5" s="24">
        <v>29523.158862991389</v>
      </c>
      <c r="Q5" s="24">
        <v>30354.626585664395</v>
      </c>
      <c r="R5" s="24">
        <v>31210.433408825116</v>
      </c>
      <c r="S5" s="24">
        <v>32091.326220738967</v>
      </c>
      <c r="T5" s="24">
        <v>32998.076018320651</v>
      </c>
      <c r="U5" s="34"/>
    </row>
    <row r="6" spans="1:21" x14ac:dyDescent="0.25">
      <c r="A6" s="14">
        <v>2</v>
      </c>
      <c r="B6" s="22" t="s">
        <v>45</v>
      </c>
      <c r="C6" s="22" t="s">
        <v>46</v>
      </c>
      <c r="D6" s="23" t="s">
        <v>44</v>
      </c>
      <c r="E6" s="24">
        <v>22044.999999999996</v>
      </c>
      <c r="F6" s="24">
        <v>22923.703000000001</v>
      </c>
      <c r="G6" s="24">
        <v>23613.911000000004</v>
      </c>
      <c r="H6" s="24">
        <v>24560.879000000001</v>
      </c>
      <c r="I6" s="24">
        <v>25360.287</v>
      </c>
      <c r="J6" s="24">
        <v>26962.263000000003</v>
      </c>
      <c r="K6" s="24">
        <v>29142.539000000001</v>
      </c>
      <c r="L6" s="24">
        <v>30463.322999999997</v>
      </c>
      <c r="M6" s="24">
        <v>29545.32890221828</v>
      </c>
      <c r="N6" s="24">
        <v>30849.609975135059</v>
      </c>
      <c r="O6" s="24">
        <v>32817.505247505222</v>
      </c>
      <c r="P6" s="24">
        <v>34530.420918082214</v>
      </c>
      <c r="Q6" s="24">
        <v>36249.473968997168</v>
      </c>
      <c r="R6" s="24"/>
      <c r="S6" s="22"/>
      <c r="T6" s="22"/>
      <c r="U6" s="34"/>
    </row>
    <row r="7" spans="1:21" x14ac:dyDescent="0.25">
      <c r="A7" s="14">
        <v>3</v>
      </c>
      <c r="B7" s="22" t="s">
        <v>47</v>
      </c>
      <c r="C7" s="22" t="s">
        <v>48</v>
      </c>
      <c r="D7" s="23" t="s">
        <v>49</v>
      </c>
      <c r="E7" s="25">
        <v>4.2516986694188148</v>
      </c>
      <c r="F7" s="25">
        <v>2.3101845305654223</v>
      </c>
      <c r="G7" s="25">
        <v>1.073629577272655</v>
      </c>
      <c r="H7" s="25">
        <v>4.0068606500230004</v>
      </c>
      <c r="I7" s="25">
        <v>2.3729199594200168</v>
      </c>
      <c r="J7" s="25">
        <v>3.2507202900895038</v>
      </c>
      <c r="K7" s="25">
        <v>4.0243226003272525</v>
      </c>
      <c r="L7" s="25">
        <v>2.0540701707144677</v>
      </c>
      <c r="M7" s="25">
        <v>-3.4960064394675641</v>
      </c>
      <c r="N7" s="25">
        <v>2.9728673429079606</v>
      </c>
      <c r="O7" s="25">
        <v>4.498934872022204</v>
      </c>
      <c r="P7" s="25">
        <v>3.1562520963833975</v>
      </c>
      <c r="Q7" s="25">
        <v>2.8163237088944584</v>
      </c>
      <c r="R7" s="25">
        <v>2.8193620525870386</v>
      </c>
      <c r="S7" s="25">
        <v>2.8224305647250816</v>
      </c>
      <c r="T7" s="25">
        <v>2.825529214170345</v>
      </c>
      <c r="U7" s="34"/>
    </row>
    <row r="8" spans="1:21" x14ac:dyDescent="0.25">
      <c r="A8" s="14">
        <v>4</v>
      </c>
      <c r="B8" s="22" t="s">
        <v>50</v>
      </c>
      <c r="C8" s="22" t="s">
        <v>51</v>
      </c>
      <c r="D8" s="23" t="s">
        <v>49</v>
      </c>
      <c r="E8" s="25">
        <v>8.002741001294396</v>
      </c>
      <c r="F8" s="25">
        <v>3.9859514629167876</v>
      </c>
      <c r="G8" s="25">
        <v>3.0108922629123356</v>
      </c>
      <c r="H8" s="25">
        <v>4.0102124548534022</v>
      </c>
      <c r="I8" s="25">
        <v>3.25480207772695</v>
      </c>
      <c r="J8" s="25">
        <v>6.3168685748706395</v>
      </c>
      <c r="K8" s="25">
        <v>8.086398385773478</v>
      </c>
      <c r="L8" s="25">
        <v>4.5321514367708176</v>
      </c>
      <c r="M8" s="25">
        <v>-3.0134404502808678</v>
      </c>
      <c r="N8" s="25">
        <v>4.4145085581323684</v>
      </c>
      <c r="O8" s="25">
        <v>6.3789956305972453</v>
      </c>
      <c r="P8" s="25">
        <v>5.2195182347299465</v>
      </c>
      <c r="Q8" s="25">
        <v>4.9783727079178277</v>
      </c>
      <c r="R8" s="25"/>
      <c r="S8" s="25"/>
      <c r="T8" s="25"/>
      <c r="U8" s="34"/>
    </row>
    <row r="9" spans="1:21" x14ac:dyDescent="0.25">
      <c r="A9" s="17"/>
      <c r="B9" s="18" t="s">
        <v>136</v>
      </c>
      <c r="C9" s="18" t="s">
        <v>53</v>
      </c>
      <c r="D9" s="19"/>
      <c r="E9" s="13">
        <v>2012</v>
      </c>
      <c r="F9" s="13">
        <v>2013</v>
      </c>
      <c r="G9" s="13">
        <v>2014</v>
      </c>
      <c r="H9" s="13">
        <v>2015</v>
      </c>
      <c r="I9" s="13">
        <v>2016</v>
      </c>
      <c r="J9" s="13">
        <v>2017</v>
      </c>
      <c r="K9" s="13">
        <v>2018</v>
      </c>
      <c r="L9" s="13">
        <v>2019</v>
      </c>
      <c r="M9" s="13">
        <v>2020</v>
      </c>
      <c r="N9" s="13">
        <v>2021</v>
      </c>
      <c r="O9" s="13">
        <v>2022</v>
      </c>
      <c r="P9" s="13">
        <v>2023</v>
      </c>
      <c r="Q9" s="13">
        <v>2024</v>
      </c>
      <c r="R9" s="20"/>
      <c r="S9" s="20"/>
      <c r="T9" s="20"/>
    </row>
    <row r="10" spans="1:21" x14ac:dyDescent="0.25">
      <c r="A10" s="14">
        <f>A8+1</f>
        <v>5</v>
      </c>
      <c r="B10" s="22" t="s">
        <v>3</v>
      </c>
      <c r="C10" s="22" t="s">
        <v>4</v>
      </c>
      <c r="D10" s="23" t="s">
        <v>44</v>
      </c>
      <c r="E10" s="24">
        <v>13509.112999999999</v>
      </c>
      <c r="F10" s="24">
        <v>14259.653</v>
      </c>
      <c r="G10" s="24">
        <v>14348.567999999999</v>
      </c>
      <c r="H10" s="24">
        <v>14667.915000000001</v>
      </c>
      <c r="I10" s="24">
        <v>15018.398999999999</v>
      </c>
      <c r="J10" s="24">
        <v>15472.449000000001</v>
      </c>
      <c r="K10" s="24">
        <v>15881.871999999999</v>
      </c>
      <c r="L10" s="24">
        <v>16226.32</v>
      </c>
      <c r="M10" s="24">
        <v>14591.935838732432</v>
      </c>
      <c r="N10" s="24">
        <v>15182.760312571027</v>
      </c>
      <c r="O10" s="24">
        <v>16720.600037290485</v>
      </c>
      <c r="P10" s="24">
        <v>17389.424038782105</v>
      </c>
      <c r="Q10" s="24">
        <v>17841.54906379044</v>
      </c>
      <c r="R10" s="22"/>
      <c r="S10" s="1"/>
      <c r="T10" s="1"/>
    </row>
    <row r="11" spans="1:21" x14ac:dyDescent="0.25">
      <c r="A11" s="14">
        <f t="shared" ref="A11:A16" si="0">A10+1</f>
        <v>6</v>
      </c>
      <c r="B11" s="22" t="s">
        <v>54</v>
      </c>
      <c r="C11" s="22" t="s">
        <v>5</v>
      </c>
      <c r="D11" s="23" t="s">
        <v>44</v>
      </c>
      <c r="E11" s="24">
        <v>4140.9870000000001</v>
      </c>
      <c r="F11" s="24">
        <v>4197.7340000000004</v>
      </c>
      <c r="G11" s="24">
        <v>4342.6289999999999</v>
      </c>
      <c r="H11" s="24">
        <v>4461.0959999999995</v>
      </c>
      <c r="I11" s="24">
        <v>4571.634</v>
      </c>
      <c r="J11" s="24">
        <v>4726.8599999999997</v>
      </c>
      <c r="K11" s="24">
        <v>4801.7120000000004</v>
      </c>
      <c r="L11" s="24">
        <v>4928.134</v>
      </c>
      <c r="M11" s="24">
        <v>5048.3347973417458</v>
      </c>
      <c r="N11" s="24">
        <v>5169.9178009976386</v>
      </c>
      <c r="O11" s="24">
        <v>5293.9958282215821</v>
      </c>
      <c r="P11" s="24">
        <v>5421.0517280988997</v>
      </c>
      <c r="Q11" s="24">
        <v>5551.1569695732733</v>
      </c>
      <c r="R11" s="22"/>
      <c r="S11" s="1"/>
      <c r="T11" s="1"/>
    </row>
    <row r="12" spans="1:21" x14ac:dyDescent="0.25">
      <c r="A12" s="14">
        <f t="shared" si="0"/>
        <v>7</v>
      </c>
      <c r="B12" s="22" t="s">
        <v>55</v>
      </c>
      <c r="C12" s="22" t="s">
        <v>6</v>
      </c>
      <c r="D12" s="23" t="s">
        <v>44</v>
      </c>
      <c r="E12" s="24">
        <v>6313.9790000000021</v>
      </c>
      <c r="F12" s="24">
        <v>5927.0409999999929</v>
      </c>
      <c r="G12" s="24">
        <v>5526.3079999999964</v>
      </c>
      <c r="H12" s="24">
        <v>5855.3930000000018</v>
      </c>
      <c r="I12" s="24">
        <v>5934.1619999999975</v>
      </c>
      <c r="J12" s="24">
        <v>6512.4820000000045</v>
      </c>
      <c r="K12" s="24">
        <v>7468.9330000000018</v>
      </c>
      <c r="L12" s="24">
        <v>7730.934000000002</v>
      </c>
      <c r="M12" s="24">
        <v>8244.0579646886272</v>
      </c>
      <c r="N12" s="24">
        <v>8496.9296675701553</v>
      </c>
      <c r="O12" s="24">
        <v>8271.736280218649</v>
      </c>
      <c r="P12" s="24">
        <v>8445.8303273381935</v>
      </c>
      <c r="Q12" s="24">
        <v>8624.2767256357292</v>
      </c>
      <c r="R12" s="22"/>
      <c r="S12" s="1"/>
      <c r="T12" s="1"/>
    </row>
    <row r="13" spans="1:21" x14ac:dyDescent="0.25">
      <c r="A13" s="14">
        <f t="shared" si="0"/>
        <v>8</v>
      </c>
      <c r="B13" s="22" t="s">
        <v>56</v>
      </c>
      <c r="C13" s="22" t="s">
        <v>7</v>
      </c>
      <c r="D13" s="23" t="s">
        <v>44</v>
      </c>
      <c r="E13" s="24">
        <v>5797.9669999999996</v>
      </c>
      <c r="F13" s="24">
        <v>5450.7879999999996</v>
      </c>
      <c r="G13" s="24">
        <v>5481.8810000000003</v>
      </c>
      <c r="H13" s="24">
        <v>5372.2070000000003</v>
      </c>
      <c r="I13" s="24">
        <v>4929.4939999999997</v>
      </c>
      <c r="J13" s="24">
        <v>5492.4960000000001</v>
      </c>
      <c r="K13" s="24">
        <v>6138.4970000000003</v>
      </c>
      <c r="L13" s="24">
        <v>6266.3879999999999</v>
      </c>
      <c r="M13" s="24">
        <v>6215.6901768788402</v>
      </c>
      <c r="N13" s="24">
        <v>6472.1530579495329</v>
      </c>
      <c r="O13" s="24">
        <v>6963.7618847818467</v>
      </c>
      <c r="P13" s="24">
        <v>7137.8559319013921</v>
      </c>
      <c r="Q13" s="24">
        <v>7316.302330198926</v>
      </c>
      <c r="R13" s="22"/>
      <c r="S13" s="1"/>
      <c r="T13" s="1"/>
    </row>
    <row r="14" spans="1:21" x14ac:dyDescent="0.25">
      <c r="A14" s="14">
        <f t="shared" si="0"/>
        <v>9</v>
      </c>
      <c r="B14" s="22" t="s">
        <v>57</v>
      </c>
      <c r="C14" s="22" t="s">
        <v>8</v>
      </c>
      <c r="D14" s="23" t="s">
        <v>44</v>
      </c>
      <c r="E14" s="24">
        <v>516.01200000000244</v>
      </c>
      <c r="F14" s="24">
        <v>476.25299999999334</v>
      </c>
      <c r="G14" s="24">
        <v>44.426999999996042</v>
      </c>
      <c r="H14" s="24">
        <v>483.18600000000151</v>
      </c>
      <c r="I14" s="24">
        <v>1004.6679999999978</v>
      </c>
      <c r="J14" s="24">
        <v>1019.9860000000044</v>
      </c>
      <c r="K14" s="24">
        <v>1330.4360000000015</v>
      </c>
      <c r="L14" s="24">
        <v>1464.5460000000021</v>
      </c>
      <c r="M14" s="24">
        <v>2028.3677878097872</v>
      </c>
      <c r="N14" s="24">
        <v>2024.7766096206215</v>
      </c>
      <c r="O14" s="24">
        <v>1307.9743954368023</v>
      </c>
      <c r="P14" s="24">
        <v>1307.9743954368023</v>
      </c>
      <c r="Q14" s="24">
        <v>1307.9743954368023</v>
      </c>
      <c r="R14" s="22"/>
      <c r="S14" s="1"/>
      <c r="T14" s="1"/>
    </row>
    <row r="15" spans="1:21" x14ac:dyDescent="0.25">
      <c r="A15" s="14">
        <f t="shared" si="0"/>
        <v>10</v>
      </c>
      <c r="B15" s="22" t="s">
        <v>9</v>
      </c>
      <c r="C15" s="22" t="s">
        <v>10</v>
      </c>
      <c r="D15" s="23" t="s">
        <v>44</v>
      </c>
      <c r="E15" s="24">
        <v>13446.057000000001</v>
      </c>
      <c r="F15" s="24">
        <v>13534.709000000001</v>
      </c>
      <c r="G15" s="24">
        <v>14378.735000000001</v>
      </c>
      <c r="H15" s="24">
        <v>14805.201999999999</v>
      </c>
      <c r="I15" s="24">
        <v>15391.039000000001</v>
      </c>
      <c r="J15" s="24">
        <v>16370.789000000001</v>
      </c>
      <c r="K15" s="24">
        <v>17077.5</v>
      </c>
      <c r="L15" s="24">
        <v>17438.199000000001</v>
      </c>
      <c r="M15" s="24">
        <v>16722.822723512632</v>
      </c>
      <c r="N15" s="24">
        <v>17433.791114842799</v>
      </c>
      <c r="O15" s="24">
        <v>18249.963933138923</v>
      </c>
      <c r="P15" s="24">
        <v>18979.962490464481</v>
      </c>
      <c r="Q15" s="24">
        <v>19739.160990083059</v>
      </c>
      <c r="R15" s="22"/>
      <c r="S15" s="1"/>
      <c r="T15" s="1"/>
    </row>
    <row r="16" spans="1:21" x14ac:dyDescent="0.25">
      <c r="A16" s="14">
        <f t="shared" si="0"/>
        <v>11</v>
      </c>
      <c r="B16" s="22" t="s">
        <v>11</v>
      </c>
      <c r="C16" s="22" t="s">
        <v>12</v>
      </c>
      <c r="D16" s="23" t="s">
        <v>44</v>
      </c>
      <c r="E16" s="24">
        <v>14573.865</v>
      </c>
      <c r="F16" s="24">
        <v>14555.306</v>
      </c>
      <c r="G16" s="24">
        <v>14981.567999999999</v>
      </c>
      <c r="H16" s="24">
        <v>15228.727000000001</v>
      </c>
      <c r="I16" s="24">
        <v>15771.545</v>
      </c>
      <c r="J16" s="24">
        <v>17121.54</v>
      </c>
      <c r="K16" s="24">
        <v>18224.221000000001</v>
      </c>
      <c r="L16" s="24">
        <v>18763.073</v>
      </c>
      <c r="M16" s="24">
        <v>18010.154668465795</v>
      </c>
      <c r="N16" s="24">
        <v>18895.708812397093</v>
      </c>
      <c r="O16" s="24">
        <v>19916.45165547336</v>
      </c>
      <c r="P16" s="24">
        <v>20713.109721692294</v>
      </c>
      <c r="Q16" s="24">
        <v>21401.51716341811</v>
      </c>
      <c r="R16" s="22"/>
      <c r="S16" s="1"/>
      <c r="T16" s="1"/>
    </row>
    <row r="17" spans="1:20" x14ac:dyDescent="0.25">
      <c r="A17" s="17"/>
      <c r="B17" s="18" t="s">
        <v>137</v>
      </c>
      <c r="C17" s="18" t="s">
        <v>59</v>
      </c>
      <c r="D17" s="19"/>
      <c r="E17" s="13">
        <v>2012</v>
      </c>
      <c r="F17" s="13">
        <v>2013</v>
      </c>
      <c r="G17" s="13">
        <v>2014</v>
      </c>
      <c r="H17" s="13">
        <v>2015</v>
      </c>
      <c r="I17" s="13">
        <v>2016</v>
      </c>
      <c r="J17" s="13">
        <v>2017</v>
      </c>
      <c r="K17" s="13">
        <v>2018</v>
      </c>
      <c r="L17" s="13">
        <v>2019</v>
      </c>
      <c r="M17" s="13">
        <v>2020</v>
      </c>
      <c r="N17" s="13">
        <v>2021</v>
      </c>
      <c r="O17" s="13">
        <v>2022</v>
      </c>
      <c r="P17" s="13">
        <v>2023</v>
      </c>
      <c r="Q17" s="13">
        <v>2024</v>
      </c>
      <c r="R17" s="20"/>
      <c r="S17" s="20"/>
      <c r="T17" s="20"/>
    </row>
    <row r="18" spans="1:20" x14ac:dyDescent="0.25">
      <c r="A18" s="14">
        <f>A16+1</f>
        <v>12</v>
      </c>
      <c r="B18" s="1" t="s">
        <v>3</v>
      </c>
      <c r="C18" s="1" t="s">
        <v>4</v>
      </c>
      <c r="D18" s="3" t="s">
        <v>49</v>
      </c>
      <c r="E18" s="25">
        <v>4.2672172995842317</v>
      </c>
      <c r="F18" s="25">
        <v>5.5558051812876244</v>
      </c>
      <c r="G18" s="25">
        <v>0.62354252238816343</v>
      </c>
      <c r="H18" s="25">
        <v>2.2256367325296935</v>
      </c>
      <c r="I18" s="25">
        <v>2.3894602607118998</v>
      </c>
      <c r="J18" s="25">
        <v>3.0232916304860424</v>
      </c>
      <c r="K18" s="25">
        <v>2.6461421847310476</v>
      </c>
      <c r="L18" s="25">
        <v>2.1688123415174232</v>
      </c>
      <c r="M18" s="25">
        <v>-10.07242653459052</v>
      </c>
      <c r="N18" s="25">
        <v>4.0489793840124122</v>
      </c>
      <c r="O18" s="25">
        <v>10.128854655277394</v>
      </c>
      <c r="P18" s="25">
        <v>4</v>
      </c>
      <c r="Q18" s="25">
        <v>2.6</v>
      </c>
      <c r="R18" s="1"/>
      <c r="S18" s="1"/>
      <c r="T18" s="1"/>
    </row>
    <row r="19" spans="1:20" x14ac:dyDescent="0.25">
      <c r="A19" s="14">
        <f t="shared" ref="A19:A24" si="1">A18+1</f>
        <v>13</v>
      </c>
      <c r="B19" s="1" t="s">
        <v>54</v>
      </c>
      <c r="C19" s="1" t="s">
        <v>5</v>
      </c>
      <c r="D19" s="3" t="s">
        <v>49</v>
      </c>
      <c r="E19" s="25">
        <v>0.71167210842165218</v>
      </c>
      <c r="F19" s="25">
        <v>1.3703737780389247</v>
      </c>
      <c r="G19" s="25">
        <v>3.4517432500487075</v>
      </c>
      <c r="H19" s="25">
        <v>2.7280018624662432</v>
      </c>
      <c r="I19" s="25">
        <v>2.4778215936173638</v>
      </c>
      <c r="J19" s="25">
        <v>3.3954161684859372</v>
      </c>
      <c r="K19" s="25">
        <v>1.5835459480501015</v>
      </c>
      <c r="L19" s="25">
        <v>2.6328526159003189</v>
      </c>
      <c r="M19" s="25">
        <v>2.4390732342453703</v>
      </c>
      <c r="N19" s="25">
        <v>2.4083783769632987</v>
      </c>
      <c r="O19" s="25">
        <v>2.4</v>
      </c>
      <c r="P19" s="25">
        <v>2.4</v>
      </c>
      <c r="Q19" s="25">
        <v>2.4</v>
      </c>
      <c r="R19" s="1"/>
      <c r="S19" s="1"/>
      <c r="T19" s="1"/>
    </row>
    <row r="20" spans="1:20" x14ac:dyDescent="0.25">
      <c r="A20" s="14">
        <f t="shared" si="1"/>
        <v>14</v>
      </c>
      <c r="B20" s="1" t="s">
        <v>55</v>
      </c>
      <c r="C20" s="1" t="s">
        <v>6</v>
      </c>
      <c r="D20" s="3" t="s">
        <v>49</v>
      </c>
      <c r="E20" s="25">
        <v>-1.4138894145582412</v>
      </c>
      <c r="F20" s="25">
        <v>-6.128275054446803</v>
      </c>
      <c r="G20" s="25">
        <v>-6.7610971478010242</v>
      </c>
      <c r="H20" s="25">
        <v>5.9548798221164247</v>
      </c>
      <c r="I20" s="25">
        <v>1.3452384835654243</v>
      </c>
      <c r="J20" s="25">
        <v>9.7456051924434774</v>
      </c>
      <c r="K20" s="25">
        <v>14.686428307978375</v>
      </c>
      <c r="L20" s="25">
        <v>3.5078772295855458</v>
      </c>
      <c r="M20" s="25">
        <v>6.6372829555733546</v>
      </c>
      <c r="N20" s="25">
        <v>3.0673207777606848</v>
      </c>
      <c r="O20" s="25">
        <v>-2.6502912953486231</v>
      </c>
      <c r="P20" s="25">
        <v>2.1046856575430297</v>
      </c>
      <c r="Q20" s="25">
        <v>2.1128342789450159</v>
      </c>
      <c r="R20" s="1"/>
      <c r="S20" s="1"/>
      <c r="T20" s="1"/>
    </row>
    <row r="21" spans="1:20" x14ac:dyDescent="0.25">
      <c r="A21" s="14">
        <f t="shared" si="1"/>
        <v>15</v>
      </c>
      <c r="B21" s="1" t="s">
        <v>56</v>
      </c>
      <c r="C21" s="1" t="s">
        <v>7</v>
      </c>
      <c r="D21" s="3" t="s">
        <v>49</v>
      </c>
      <c r="E21" s="25">
        <v>16.022966995100106</v>
      </c>
      <c r="F21" s="25">
        <v>-5.9879437050952617</v>
      </c>
      <c r="G21" s="25">
        <v>0.57043128443081059</v>
      </c>
      <c r="H21" s="25">
        <v>-2.0006636408196385</v>
      </c>
      <c r="I21" s="25">
        <v>-8.2408030814896165</v>
      </c>
      <c r="J21" s="25">
        <v>11.421091089673709</v>
      </c>
      <c r="K21" s="25">
        <v>11.761519717083104</v>
      </c>
      <c r="L21" s="25">
        <v>2.08342530753049</v>
      </c>
      <c r="M21" s="25">
        <v>-0.80904379239140667</v>
      </c>
      <c r="N21" s="25">
        <v>4.1260563794618434</v>
      </c>
      <c r="O21" s="25">
        <v>7.5957540316276493</v>
      </c>
      <c r="P21" s="25">
        <v>2.5</v>
      </c>
      <c r="Q21" s="25">
        <v>2.5</v>
      </c>
      <c r="R21" s="1"/>
      <c r="S21" s="1"/>
      <c r="T21" s="1"/>
    </row>
    <row r="22" spans="1:20" x14ac:dyDescent="0.25">
      <c r="A22" s="14">
        <f t="shared" si="1"/>
        <v>16</v>
      </c>
      <c r="B22" s="1" t="s">
        <v>57</v>
      </c>
      <c r="C22" s="1" t="s">
        <v>60</v>
      </c>
      <c r="D22" s="3" t="s">
        <v>61</v>
      </c>
      <c r="E22" s="23" t="s">
        <v>61</v>
      </c>
      <c r="F22" s="23" t="s">
        <v>61</v>
      </c>
      <c r="G22" s="23" t="s">
        <v>61</v>
      </c>
      <c r="H22" s="23" t="s">
        <v>61</v>
      </c>
      <c r="I22" s="23" t="s">
        <v>61</v>
      </c>
      <c r="J22" s="23" t="s">
        <v>61</v>
      </c>
      <c r="K22" s="23" t="s">
        <v>61</v>
      </c>
      <c r="L22" s="23" t="s">
        <v>61</v>
      </c>
      <c r="M22" s="23" t="s">
        <v>61</v>
      </c>
      <c r="N22" s="23" t="s">
        <v>61</v>
      </c>
      <c r="O22" s="23" t="s">
        <v>61</v>
      </c>
      <c r="P22" s="23" t="s">
        <v>61</v>
      </c>
      <c r="Q22" s="23" t="s">
        <v>61</v>
      </c>
      <c r="R22" s="1"/>
      <c r="S22" s="1"/>
      <c r="T22" s="1"/>
    </row>
    <row r="23" spans="1:20" x14ac:dyDescent="0.25">
      <c r="A23" s="14">
        <f t="shared" si="1"/>
        <v>17</v>
      </c>
      <c r="B23" s="1" t="s">
        <v>9</v>
      </c>
      <c r="C23" s="1" t="s">
        <v>10</v>
      </c>
      <c r="D23" s="3" t="s">
        <v>49</v>
      </c>
      <c r="E23" s="25">
        <v>9.4979500370284882</v>
      </c>
      <c r="F23" s="25">
        <v>0.65931596154918282</v>
      </c>
      <c r="G23" s="25">
        <v>6.2360114280994168</v>
      </c>
      <c r="H23" s="25">
        <v>2.965956323696048</v>
      </c>
      <c r="I23" s="25">
        <v>3.9569672875790616</v>
      </c>
      <c r="J23" s="25">
        <v>6.3657170903147033</v>
      </c>
      <c r="K23" s="25">
        <v>4.3169025023778573</v>
      </c>
      <c r="L23" s="25">
        <v>2.1121299956082566</v>
      </c>
      <c r="M23" s="25">
        <v>-4.1023518339673046</v>
      </c>
      <c r="N23" s="25">
        <v>4.2514855481337435</v>
      </c>
      <c r="O23" s="25">
        <v>4.6815567131652074</v>
      </c>
      <c r="P23" s="25">
        <v>4</v>
      </c>
      <c r="Q23" s="25">
        <v>4</v>
      </c>
      <c r="R23" s="1"/>
      <c r="S23" s="1"/>
      <c r="T23" s="1"/>
    </row>
    <row r="24" spans="1:20" x14ac:dyDescent="0.25">
      <c r="A24" s="14">
        <f t="shared" si="1"/>
        <v>18</v>
      </c>
      <c r="B24" s="1" t="s">
        <v>11</v>
      </c>
      <c r="C24" s="1" t="s">
        <v>12</v>
      </c>
      <c r="D24" s="3" t="s">
        <v>49</v>
      </c>
      <c r="E24" s="25">
        <v>5.2470251588505334</v>
      </c>
      <c r="F24" s="25">
        <v>-0.12734439354281335</v>
      </c>
      <c r="G24" s="25">
        <v>2.9285677676580661</v>
      </c>
      <c r="H24" s="25">
        <v>1.6497538842396295</v>
      </c>
      <c r="I24" s="25">
        <v>3.5644345059176601</v>
      </c>
      <c r="J24" s="25">
        <v>8.5596877160734692</v>
      </c>
      <c r="K24" s="25">
        <v>6.4403143642452818</v>
      </c>
      <c r="L24" s="25">
        <v>2.9567903067022598</v>
      </c>
      <c r="M24" s="25">
        <v>-4.0127666269496842</v>
      </c>
      <c r="N24" s="25">
        <v>4.9169713432934969</v>
      </c>
      <c r="O24" s="25">
        <v>5.4019822871454153</v>
      </c>
      <c r="P24" s="25">
        <v>4</v>
      </c>
      <c r="Q24" s="25">
        <v>3.3235349543138142</v>
      </c>
      <c r="R24" s="1"/>
      <c r="S24" s="1"/>
      <c r="T24" s="1"/>
    </row>
    <row r="25" spans="1:20" x14ac:dyDescent="0.25">
      <c r="A25" s="17"/>
      <c r="B25" s="18" t="s">
        <v>138</v>
      </c>
      <c r="C25" s="18" t="s">
        <v>63</v>
      </c>
      <c r="D25" s="19"/>
      <c r="E25" s="13">
        <v>2012</v>
      </c>
      <c r="F25" s="13">
        <v>2013</v>
      </c>
      <c r="G25" s="13">
        <v>2014</v>
      </c>
      <c r="H25" s="13">
        <v>2015</v>
      </c>
      <c r="I25" s="13">
        <v>2016</v>
      </c>
      <c r="J25" s="13">
        <v>2017</v>
      </c>
      <c r="K25" s="13">
        <v>2018</v>
      </c>
      <c r="L25" s="13">
        <v>2019</v>
      </c>
      <c r="M25" s="13">
        <v>2020</v>
      </c>
      <c r="N25" s="13">
        <v>2021</v>
      </c>
      <c r="O25" s="13">
        <v>2022</v>
      </c>
      <c r="P25" s="13">
        <v>2023</v>
      </c>
      <c r="Q25" s="13">
        <v>2024</v>
      </c>
      <c r="R25" s="20"/>
      <c r="S25" s="20"/>
      <c r="T25" s="20"/>
    </row>
    <row r="26" spans="1:20" x14ac:dyDescent="0.25">
      <c r="A26" s="14">
        <f>A24+1</f>
        <v>19</v>
      </c>
      <c r="B26" s="1" t="s">
        <v>3</v>
      </c>
      <c r="C26" s="1" t="s">
        <v>4</v>
      </c>
      <c r="D26" s="3" t="s">
        <v>44</v>
      </c>
      <c r="E26" s="15">
        <v>13396.965</v>
      </c>
      <c r="F26" s="15">
        <v>14153.181</v>
      </c>
      <c r="G26" s="15">
        <v>14425.064</v>
      </c>
      <c r="H26" s="15">
        <v>14667.915000000001</v>
      </c>
      <c r="I26" s="15">
        <v>15334.017</v>
      </c>
      <c r="J26" s="15">
        <v>16274.547</v>
      </c>
      <c r="K26" s="15">
        <v>17199.284</v>
      </c>
      <c r="L26" s="15">
        <v>18092.190999999999</v>
      </c>
      <c r="M26" s="15">
        <v>16432.567036557473</v>
      </c>
      <c r="N26" s="15">
        <v>17337.289144165548</v>
      </c>
      <c r="O26" s="15">
        <v>19475.22512199813</v>
      </c>
      <c r="P26" s="15">
        <v>20659.318809415614</v>
      </c>
      <c r="Q26" s="15">
        <v>21620.390320429633</v>
      </c>
      <c r="R26" s="1"/>
      <c r="S26" s="1"/>
      <c r="T26" s="1"/>
    </row>
    <row r="27" spans="1:20" x14ac:dyDescent="0.25">
      <c r="A27" s="14">
        <f t="shared" ref="A27:A32" si="2">A26+1</f>
        <v>20</v>
      </c>
      <c r="B27" s="1" t="s">
        <v>54</v>
      </c>
      <c r="C27" s="1" t="s">
        <v>5</v>
      </c>
      <c r="D27" s="3" t="s">
        <v>44</v>
      </c>
      <c r="E27" s="15">
        <v>3806.672</v>
      </c>
      <c r="F27" s="15">
        <v>4018.4740000000002</v>
      </c>
      <c r="G27" s="15">
        <v>4198.5209999999997</v>
      </c>
      <c r="H27" s="15">
        <v>4461.0959999999995</v>
      </c>
      <c r="I27" s="15">
        <v>4554.5159999999996</v>
      </c>
      <c r="J27" s="15">
        <v>4891.6930000000002</v>
      </c>
      <c r="K27" s="15">
        <v>5248.5169999999998</v>
      </c>
      <c r="L27" s="15">
        <v>5773.9830000000002</v>
      </c>
      <c r="M27" s="15">
        <v>5823.3909999999996</v>
      </c>
      <c r="N27" s="15">
        <v>6047.6170000000002</v>
      </c>
      <c r="O27" s="15">
        <v>6175.4210000000003</v>
      </c>
      <c r="P27" s="15">
        <v>6273.4170000000004</v>
      </c>
      <c r="Q27" s="15">
        <v>6594.3826002794804</v>
      </c>
      <c r="R27" s="1"/>
      <c r="S27" s="1"/>
      <c r="T27" s="1"/>
    </row>
    <row r="28" spans="1:20" x14ac:dyDescent="0.25">
      <c r="A28" s="14">
        <f t="shared" si="2"/>
        <v>21</v>
      </c>
      <c r="B28" s="1" t="s">
        <v>55</v>
      </c>
      <c r="C28" s="1" t="s">
        <v>6</v>
      </c>
      <c r="D28" s="3" t="s">
        <v>44</v>
      </c>
      <c r="E28" s="15">
        <v>6012.3339999999998</v>
      </c>
      <c r="F28" s="15">
        <v>5745.6130000000003</v>
      </c>
      <c r="G28" s="15">
        <v>5685.2749999999996</v>
      </c>
      <c r="H28" s="15">
        <v>5855.393</v>
      </c>
      <c r="I28" s="15">
        <v>5388.26</v>
      </c>
      <c r="J28" s="15">
        <v>5970.5649999999996</v>
      </c>
      <c r="K28" s="15">
        <v>6925.2039999999997</v>
      </c>
      <c r="L28" s="15">
        <v>6852.43</v>
      </c>
      <c r="M28" s="15">
        <v>7102.0030525546999</v>
      </c>
      <c r="N28" s="15">
        <v>7368.7243818418301</v>
      </c>
      <c r="O28" s="15">
        <v>7304.9305832437094</v>
      </c>
      <c r="P28" s="15">
        <v>7936.7115715408481</v>
      </c>
      <c r="Q28" s="15">
        <v>8462.9705362089735</v>
      </c>
      <c r="R28" s="1"/>
      <c r="S28" s="1"/>
      <c r="T28" s="1"/>
    </row>
    <row r="29" spans="1:20" x14ac:dyDescent="0.25">
      <c r="A29" s="14">
        <f t="shared" si="2"/>
        <v>22</v>
      </c>
      <c r="B29" s="1" t="s">
        <v>56</v>
      </c>
      <c r="C29" s="1" t="s">
        <v>7</v>
      </c>
      <c r="D29" s="3" t="s">
        <v>44</v>
      </c>
      <c r="E29" s="15">
        <v>5546.3029999999999</v>
      </c>
      <c r="F29" s="15">
        <v>5278.4350000000004</v>
      </c>
      <c r="G29" s="15">
        <v>5385.8620000000001</v>
      </c>
      <c r="H29" s="15">
        <v>5372.2070000000003</v>
      </c>
      <c r="I29" s="15">
        <v>4898.6980000000003</v>
      </c>
      <c r="J29" s="15">
        <v>5559.1019999999999</v>
      </c>
      <c r="K29" s="15">
        <v>6448.4939999999997</v>
      </c>
      <c r="L29" s="15">
        <v>6758.4040000000005</v>
      </c>
      <c r="M29" s="15">
        <v>6831.0963374607591</v>
      </c>
      <c r="N29" s="15">
        <v>7397.4692726269332</v>
      </c>
      <c r="O29" s="15">
        <v>8357.3309852979564</v>
      </c>
      <c r="P29" s="15">
        <v>8994.5774729269251</v>
      </c>
      <c r="Q29" s="15">
        <v>9549.3040547674227</v>
      </c>
      <c r="R29" s="1"/>
      <c r="S29" s="1"/>
      <c r="T29" s="1"/>
    </row>
    <row r="30" spans="1:20" x14ac:dyDescent="0.25">
      <c r="A30" s="14">
        <f t="shared" si="2"/>
        <v>23</v>
      </c>
      <c r="B30" s="1" t="s">
        <v>57</v>
      </c>
      <c r="C30" s="1" t="s">
        <v>60</v>
      </c>
      <c r="D30" s="3" t="s">
        <v>44</v>
      </c>
      <c r="E30" s="15">
        <v>466.03100000000001</v>
      </c>
      <c r="F30" s="15">
        <v>467.178</v>
      </c>
      <c r="G30" s="15">
        <v>299.41300000000001</v>
      </c>
      <c r="H30" s="15">
        <v>483.18599999999998</v>
      </c>
      <c r="I30" s="15">
        <v>489.56200000000001</v>
      </c>
      <c r="J30" s="15">
        <v>411.46300000000002</v>
      </c>
      <c r="K30" s="15">
        <v>476.71</v>
      </c>
      <c r="L30" s="15">
        <v>94.025999999999996</v>
      </c>
      <c r="M30" s="15">
        <v>270.90671509394087</v>
      </c>
      <c r="N30" s="15">
        <v>-28.744890785103053</v>
      </c>
      <c r="O30" s="15">
        <v>-1052.400402054247</v>
      </c>
      <c r="P30" s="15">
        <v>-1057.865901386077</v>
      </c>
      <c r="Q30" s="15">
        <v>-1086.3335185584492</v>
      </c>
      <c r="R30" s="1"/>
      <c r="S30" s="1"/>
      <c r="T30" s="1"/>
    </row>
    <row r="31" spans="1:20" x14ac:dyDescent="0.25">
      <c r="A31" s="14">
        <f t="shared" si="2"/>
        <v>24</v>
      </c>
      <c r="B31" s="1" t="s">
        <v>9</v>
      </c>
      <c r="C31" s="1" t="s">
        <v>10</v>
      </c>
      <c r="D31" s="3" t="s">
        <v>44</v>
      </c>
      <c r="E31" s="15">
        <v>13471.208000000001</v>
      </c>
      <c r="F31" s="15">
        <v>13739.304</v>
      </c>
      <c r="G31" s="15">
        <v>14443.535</v>
      </c>
      <c r="H31" s="15">
        <v>14805.201999999999</v>
      </c>
      <c r="I31" s="15">
        <v>15117.601000000001</v>
      </c>
      <c r="J31" s="15">
        <v>16615.830000000002</v>
      </c>
      <c r="K31" s="15">
        <v>17898.241000000002</v>
      </c>
      <c r="L31" s="15">
        <v>18317.063999999998</v>
      </c>
      <c r="M31" s="15">
        <v>17354.845985998225</v>
      </c>
      <c r="N31" s="15">
        <v>18377.751576472358</v>
      </c>
      <c r="O31" s="15">
        <v>19709.359268286713</v>
      </c>
      <c r="P31" s="15">
        <v>21107.313282437513</v>
      </c>
      <c r="Q31" s="15">
        <v>22617.211508973902</v>
      </c>
      <c r="R31" s="1"/>
      <c r="S31" s="1"/>
      <c r="T31" s="1"/>
    </row>
    <row r="32" spans="1:20" x14ac:dyDescent="0.25">
      <c r="A32" s="14">
        <f t="shared" si="2"/>
        <v>25</v>
      </c>
      <c r="B32" s="1" t="s">
        <v>11</v>
      </c>
      <c r="C32" s="1" t="s">
        <v>12</v>
      </c>
      <c r="D32" s="3" t="s">
        <v>44</v>
      </c>
      <c r="E32" s="15">
        <v>14642.179</v>
      </c>
      <c r="F32" s="15">
        <v>14732.869000000001</v>
      </c>
      <c r="G32" s="15">
        <v>15138.484</v>
      </c>
      <c r="H32" s="15">
        <v>15228.727000000001</v>
      </c>
      <c r="I32" s="15">
        <v>15034.107</v>
      </c>
      <c r="J32" s="15">
        <v>16790.371999999999</v>
      </c>
      <c r="K32" s="15">
        <v>18128.706999999999</v>
      </c>
      <c r="L32" s="15">
        <v>18572.345000000001</v>
      </c>
      <c r="M32" s="15">
        <v>17167.478172892115</v>
      </c>
      <c r="N32" s="15">
        <v>18281.772127344677</v>
      </c>
      <c r="O32" s="15">
        <v>19847.430726023329</v>
      </c>
      <c r="P32" s="15">
        <v>21446.339745311765</v>
      </c>
      <c r="Q32" s="15">
        <v>23045.480996894825</v>
      </c>
      <c r="R32" s="1"/>
      <c r="S32" s="1"/>
      <c r="T32" s="1"/>
    </row>
    <row r="33" spans="1:20" x14ac:dyDescent="0.25">
      <c r="A33" s="11"/>
      <c r="B33" s="12" t="s">
        <v>64</v>
      </c>
      <c r="C33" s="12" t="s">
        <v>65</v>
      </c>
      <c r="D33" s="13"/>
      <c r="E33" s="13">
        <v>2012</v>
      </c>
      <c r="F33" s="13">
        <v>2013</v>
      </c>
      <c r="G33" s="13">
        <v>2014</v>
      </c>
      <c r="H33" s="13">
        <v>2015</v>
      </c>
      <c r="I33" s="13">
        <v>2016</v>
      </c>
      <c r="J33" s="13">
        <v>2017</v>
      </c>
      <c r="K33" s="13">
        <v>2018</v>
      </c>
      <c r="L33" s="13">
        <v>2019</v>
      </c>
      <c r="M33" s="13">
        <v>2020</v>
      </c>
      <c r="N33" s="13">
        <v>2021</v>
      </c>
      <c r="O33" s="13">
        <v>2022</v>
      </c>
      <c r="P33" s="13">
        <v>2023</v>
      </c>
      <c r="Q33" s="13">
        <v>2024</v>
      </c>
      <c r="R33" s="1"/>
      <c r="S33" s="1"/>
      <c r="T33" s="1"/>
    </row>
    <row r="34" spans="1:20" x14ac:dyDescent="0.25">
      <c r="A34" s="14">
        <f>A32+1</f>
        <v>26</v>
      </c>
      <c r="B34" s="1" t="s">
        <v>66</v>
      </c>
      <c r="C34" s="1" t="s">
        <v>67</v>
      </c>
      <c r="D34" s="3" t="s">
        <v>49</v>
      </c>
      <c r="E34" s="25">
        <v>3.5980635133534804</v>
      </c>
      <c r="F34" s="25">
        <v>1.6379277781976072</v>
      </c>
      <c r="G34" s="25">
        <v>1.9166845929467655</v>
      </c>
      <c r="H34" s="25">
        <v>3.2226766671215046E-3</v>
      </c>
      <c r="I34" s="25">
        <v>0.86144081721658949</v>
      </c>
      <c r="J34" s="25">
        <v>2.9696144260946511</v>
      </c>
      <c r="K34" s="25">
        <v>3.9049288511621967</v>
      </c>
      <c r="L34" s="25">
        <v>2.4282042469360192</v>
      </c>
      <c r="M34" s="25">
        <v>0.50004768857985482</v>
      </c>
      <c r="N34" s="25">
        <v>1.4000204640544922</v>
      </c>
      <c r="O34" s="25">
        <v>1.799119542105899</v>
      </c>
      <c r="P34" s="25">
        <v>2.0001367793187654</v>
      </c>
      <c r="Q34" s="25">
        <v>2.1028265950694873</v>
      </c>
      <c r="R34" s="1"/>
      <c r="S34" s="1"/>
      <c r="T34" s="1"/>
    </row>
    <row r="35" spans="1:20" x14ac:dyDescent="0.25">
      <c r="A35" s="14">
        <f>A34+1</f>
        <v>27</v>
      </c>
      <c r="B35" s="1" t="s">
        <v>68</v>
      </c>
      <c r="C35" s="1" t="s">
        <v>69</v>
      </c>
      <c r="D35" s="3" t="s">
        <v>49</v>
      </c>
      <c r="E35" s="25">
        <v>3.197313996590907</v>
      </c>
      <c r="F35" s="25">
        <v>8.4198383841908253E-2</v>
      </c>
      <c r="G35" s="25">
        <v>1.2894201712421562</v>
      </c>
      <c r="H35" s="25">
        <v>-0.530299206991387</v>
      </c>
      <c r="I35" s="25">
        <v>2.1015422482782498</v>
      </c>
      <c r="J35" s="25">
        <v>3.0190514642711292</v>
      </c>
      <c r="K35" s="25">
        <v>2.957698827857655</v>
      </c>
      <c r="L35" s="25">
        <v>2.9585579683486287</v>
      </c>
      <c r="M35" s="25">
        <v>1</v>
      </c>
      <c r="N35" s="25">
        <v>1.4</v>
      </c>
      <c r="O35" s="25">
        <v>2</v>
      </c>
      <c r="P35" s="25">
        <v>2</v>
      </c>
      <c r="Q35" s="25">
        <v>2</v>
      </c>
      <c r="R35" s="1"/>
      <c r="S35" s="1"/>
      <c r="T35" s="1"/>
    </row>
    <row r="36" spans="1:20" x14ac:dyDescent="0.25">
      <c r="A36" s="14">
        <f t="shared" ref="A36:A41" si="3">A35+1</f>
        <v>28</v>
      </c>
      <c r="B36" s="1" t="s">
        <v>70</v>
      </c>
      <c r="C36" s="1" t="s">
        <v>71</v>
      </c>
      <c r="D36" s="3" t="s">
        <v>49</v>
      </c>
      <c r="E36" s="25">
        <v>2.4703181181405967</v>
      </c>
      <c r="F36" s="25">
        <v>4.1369028759362152</v>
      </c>
      <c r="G36" s="25">
        <v>0.99441402532542611</v>
      </c>
      <c r="H36" s="25">
        <v>3.4323515352191976</v>
      </c>
      <c r="I36" s="25">
        <v>-0.37443942362841653</v>
      </c>
      <c r="J36" s="25">
        <v>3.8761094842936643</v>
      </c>
      <c r="K36" s="25">
        <v>5.6219172497105347</v>
      </c>
      <c r="L36" s="25">
        <v>7.1895610952860096</v>
      </c>
      <c r="M36" s="25">
        <v>-1.5456726701219168</v>
      </c>
      <c r="N36" s="25">
        <v>1.4081451306799124</v>
      </c>
      <c r="O36" s="25">
        <v>-0.27998515262292756</v>
      </c>
      <c r="P36" s="25">
        <v>-0.79407073521787197</v>
      </c>
      <c r="Q36" s="25">
        <v>2.6526175142737918</v>
      </c>
      <c r="R36" s="1"/>
      <c r="S36" s="1"/>
      <c r="T36" s="1"/>
    </row>
    <row r="37" spans="1:20" x14ac:dyDescent="0.25">
      <c r="A37" s="14">
        <f t="shared" si="3"/>
        <v>29</v>
      </c>
      <c r="B37" s="1" t="s">
        <v>72</v>
      </c>
      <c r="C37" s="1" t="s">
        <v>73</v>
      </c>
      <c r="D37" s="3" t="s">
        <v>49</v>
      </c>
      <c r="E37" s="25">
        <v>12.015380716354173</v>
      </c>
      <c r="F37" s="25">
        <v>1.8025070560650107</v>
      </c>
      <c r="G37" s="25">
        <v>6.1250607060588038</v>
      </c>
      <c r="H37" s="25">
        <v>-2.7961180417834726</v>
      </c>
      <c r="I37" s="25">
        <v>-9.1993107030107382</v>
      </c>
      <c r="J37" s="25">
        <v>0.96706904875922817</v>
      </c>
      <c r="K37" s="25">
        <v>1.1358462557416402</v>
      </c>
      <c r="L37" s="25">
        <v>-4.4042390604329995</v>
      </c>
      <c r="M37" s="25">
        <v>-2.8087481827562732</v>
      </c>
      <c r="N37" s="25">
        <v>0.66777532732209943</v>
      </c>
      <c r="O37" s="25">
        <v>1.833137435289512</v>
      </c>
      <c r="P37" s="25">
        <v>6.4091151803798931</v>
      </c>
      <c r="Q37" s="25">
        <v>4.4243787545074698</v>
      </c>
      <c r="R37" s="1"/>
      <c r="S37" s="1"/>
      <c r="T37" s="1"/>
    </row>
    <row r="38" spans="1:20" x14ac:dyDescent="0.25">
      <c r="A38" s="14">
        <f t="shared" si="3"/>
        <v>30</v>
      </c>
      <c r="B38" s="1" t="s">
        <v>74</v>
      </c>
      <c r="C38" s="1" t="s">
        <v>75</v>
      </c>
      <c r="D38" s="3" t="s">
        <v>49</v>
      </c>
      <c r="E38" s="25">
        <v>6.6387884291773531</v>
      </c>
      <c r="F38" s="25">
        <v>1.2320505821406869</v>
      </c>
      <c r="G38" s="25">
        <v>1.4564660880799494</v>
      </c>
      <c r="H38" s="25">
        <v>1.7827972569664894</v>
      </c>
      <c r="I38" s="25">
        <v>-0.6247294347046477</v>
      </c>
      <c r="J38" s="25">
        <v>1.8489530973016457</v>
      </c>
      <c r="K38" s="25">
        <v>3.7913973183610921</v>
      </c>
      <c r="L38" s="25">
        <v>2.6669393333936569</v>
      </c>
      <c r="M38" s="25">
        <v>1.9</v>
      </c>
      <c r="N38" s="25">
        <v>4</v>
      </c>
      <c r="O38" s="25">
        <v>5</v>
      </c>
      <c r="P38" s="25">
        <v>5</v>
      </c>
      <c r="Q38" s="25">
        <v>3.5778971031693141</v>
      </c>
      <c r="R38" s="1"/>
      <c r="S38" s="1"/>
      <c r="T38" s="1"/>
    </row>
    <row r="39" spans="1:20" x14ac:dyDescent="0.25">
      <c r="A39" s="14">
        <f t="shared" si="3"/>
        <v>31</v>
      </c>
      <c r="B39" s="1" t="s">
        <v>76</v>
      </c>
      <c r="C39" s="1" t="s">
        <v>77</v>
      </c>
      <c r="D39" s="3" t="s">
        <v>61</v>
      </c>
      <c r="E39" s="23" t="s">
        <v>61</v>
      </c>
      <c r="F39" s="23" t="s">
        <v>61</v>
      </c>
      <c r="G39" s="23" t="s">
        <v>61</v>
      </c>
      <c r="H39" s="23" t="s">
        <v>61</v>
      </c>
      <c r="I39" s="23" t="s">
        <v>61</v>
      </c>
      <c r="J39" s="23" t="s">
        <v>61</v>
      </c>
      <c r="K39" s="23" t="s">
        <v>61</v>
      </c>
      <c r="L39" s="23" t="s">
        <v>61</v>
      </c>
      <c r="M39" s="23" t="s">
        <v>61</v>
      </c>
      <c r="N39" s="23" t="s">
        <v>61</v>
      </c>
      <c r="O39" s="23" t="s">
        <v>61</v>
      </c>
      <c r="P39" s="23" t="s">
        <v>61</v>
      </c>
      <c r="Q39" s="23" t="s">
        <v>61</v>
      </c>
      <c r="R39" s="1"/>
      <c r="S39" s="1"/>
      <c r="T39" s="1"/>
    </row>
    <row r="40" spans="1:20" x14ac:dyDescent="0.25">
      <c r="A40" s="14">
        <f t="shared" si="3"/>
        <v>32</v>
      </c>
      <c r="B40" s="1" t="s">
        <v>78</v>
      </c>
      <c r="C40" s="1" t="s">
        <v>79</v>
      </c>
      <c r="D40" s="3" t="s">
        <v>49</v>
      </c>
      <c r="E40" s="25">
        <v>4.1295772860541859</v>
      </c>
      <c r="F40" s="25">
        <v>1.3221079204571424</v>
      </c>
      <c r="G40" s="25">
        <v>-1.0451674561645916</v>
      </c>
      <c r="H40" s="25">
        <v>-0.44864363190866641</v>
      </c>
      <c r="I40" s="25">
        <v>-1.7766052051456711</v>
      </c>
      <c r="J40" s="25">
        <v>3.3326314184861587</v>
      </c>
      <c r="K40" s="25">
        <v>3.2603584677167277</v>
      </c>
      <c r="L40" s="25">
        <v>0.22317941096838467</v>
      </c>
      <c r="M40" s="25">
        <v>-1.2</v>
      </c>
      <c r="N40" s="25">
        <v>1.5755916014612694</v>
      </c>
      <c r="O40" s="25">
        <v>2.4495268580384528</v>
      </c>
      <c r="P40" s="25">
        <v>2.9738880119847626</v>
      </c>
      <c r="Q40" s="25">
        <v>3.0321503624232418</v>
      </c>
      <c r="R40" s="1"/>
      <c r="S40" s="1"/>
      <c r="T40" s="1"/>
    </row>
    <row r="41" spans="1:20" x14ac:dyDescent="0.25">
      <c r="A41" s="14">
        <f t="shared" si="3"/>
        <v>33</v>
      </c>
      <c r="B41" s="1" t="s">
        <v>80</v>
      </c>
      <c r="C41" s="1" t="s">
        <v>81</v>
      </c>
      <c r="D41" s="3" t="s">
        <v>49</v>
      </c>
      <c r="E41" s="25">
        <v>7.1246500839605318</v>
      </c>
      <c r="F41" s="25">
        <v>0.7476715374083085</v>
      </c>
      <c r="G41" s="25">
        <v>-0.17044637640340454</v>
      </c>
      <c r="H41" s="25">
        <v>-1.036537079934817</v>
      </c>
      <c r="I41" s="25">
        <v>-4.6757499027520737</v>
      </c>
      <c r="J41" s="25">
        <v>2.8760062270353615</v>
      </c>
      <c r="K41" s="25">
        <v>1.4379264677378814</v>
      </c>
      <c r="L41" s="25">
        <v>-0.49499685927756332</v>
      </c>
      <c r="M41" s="25">
        <v>-3.7</v>
      </c>
      <c r="N41" s="25">
        <v>1.5</v>
      </c>
      <c r="O41" s="25">
        <v>3</v>
      </c>
      <c r="P41" s="25">
        <v>3.9</v>
      </c>
      <c r="Q41" s="25">
        <v>4</v>
      </c>
      <c r="R41" s="1"/>
      <c r="S41" s="1"/>
      <c r="T41" s="1"/>
    </row>
    <row r="42" spans="1:20" x14ac:dyDescent="0.25">
      <c r="A42" s="11"/>
      <c r="B42" s="12" t="s">
        <v>82</v>
      </c>
      <c r="C42" s="12" t="s">
        <v>83</v>
      </c>
      <c r="D42" s="13"/>
      <c r="E42" s="13">
        <v>2012</v>
      </c>
      <c r="F42" s="13">
        <v>2013</v>
      </c>
      <c r="G42" s="13">
        <v>2014</v>
      </c>
      <c r="H42" s="13">
        <v>2015</v>
      </c>
      <c r="I42" s="13">
        <v>2016</v>
      </c>
      <c r="J42" s="13">
        <v>2017</v>
      </c>
      <c r="K42" s="13">
        <v>2018</v>
      </c>
      <c r="L42" s="13">
        <v>2019</v>
      </c>
      <c r="M42" s="13">
        <v>2020</v>
      </c>
      <c r="N42" s="13">
        <v>2021</v>
      </c>
      <c r="O42" s="13">
        <v>2022</v>
      </c>
      <c r="P42" s="13">
        <v>2023</v>
      </c>
      <c r="Q42" s="13">
        <v>2024</v>
      </c>
      <c r="R42" s="1"/>
      <c r="S42" s="1"/>
      <c r="T42" s="1"/>
    </row>
    <row r="43" spans="1:20" x14ac:dyDescent="0.25">
      <c r="A43" s="14">
        <f>A41+1</f>
        <v>34</v>
      </c>
      <c r="B43" s="1" t="s">
        <v>3</v>
      </c>
      <c r="C43" s="1" t="s">
        <v>4</v>
      </c>
      <c r="D43" s="3" t="s">
        <v>49</v>
      </c>
      <c r="E43" s="16">
        <v>2.5239558987130626</v>
      </c>
      <c r="F43" s="16">
        <v>3.2866136507138139</v>
      </c>
      <c r="G43" s="16">
        <v>0.38056686850713578</v>
      </c>
      <c r="H43" s="16">
        <v>1.3523245209588395</v>
      </c>
      <c r="I43" s="16">
        <v>1.4270010450358876</v>
      </c>
      <c r="J43" s="16">
        <v>1.8058209358221045</v>
      </c>
      <c r="K43" s="16">
        <v>1.5770670204275219</v>
      </c>
      <c r="L43" s="16">
        <v>1.275459534686554</v>
      </c>
      <c r="M43" s="16">
        <v>-5.9301657482424615</v>
      </c>
      <c r="N43" s="16">
        <v>2.2213954510895491</v>
      </c>
      <c r="O43" s="16">
        <v>5.6150764085109914</v>
      </c>
      <c r="P43" s="16">
        <v>2.3369239594638267</v>
      </c>
      <c r="Q43" s="16">
        <v>1.5314249640647153</v>
      </c>
      <c r="R43" s="1"/>
      <c r="S43" s="1"/>
      <c r="T43" s="1"/>
    </row>
    <row r="44" spans="1:20" x14ac:dyDescent="0.25">
      <c r="A44" s="14">
        <f t="shared" ref="A44:A49" si="4">A43+1</f>
        <v>35</v>
      </c>
      <c r="B44" s="1" t="s">
        <v>54</v>
      </c>
      <c r="C44" s="1" t="s">
        <v>5</v>
      </c>
      <c r="D44" s="3" t="s">
        <v>49</v>
      </c>
      <c r="E44" s="16">
        <v>0.13358631128806239</v>
      </c>
      <c r="F44" s="16">
        <v>0.24849503668966236</v>
      </c>
      <c r="G44" s="16">
        <v>0.62016798529316375</v>
      </c>
      <c r="H44" s="16">
        <v>0.50166692977992322</v>
      </c>
      <c r="I44" s="16">
        <v>0.45005718239970344</v>
      </c>
      <c r="J44" s="16">
        <v>0.61735571100963105</v>
      </c>
      <c r="K44" s="16">
        <v>0.28832435064235107</v>
      </c>
      <c r="L44" s="16">
        <v>0.46812913790802368</v>
      </c>
      <c r="M44" s="16">
        <v>0.43613409148227689</v>
      </c>
      <c r="N44" s="16">
        <v>0.45713057466334239</v>
      </c>
      <c r="O44" s="16">
        <v>0.45304305271919404</v>
      </c>
      <c r="P44" s="16">
        <v>0.44394336320518835</v>
      </c>
      <c r="Q44" s="16">
        <v>0.44068875582777284</v>
      </c>
      <c r="R44" s="1"/>
      <c r="S44" s="1"/>
      <c r="T44" s="1"/>
    </row>
    <row r="45" spans="1:20" x14ac:dyDescent="0.25">
      <c r="A45" s="14">
        <f t="shared" si="4"/>
        <v>36</v>
      </c>
      <c r="B45" s="1" t="s">
        <v>55</v>
      </c>
      <c r="C45" s="1" t="s">
        <v>6</v>
      </c>
      <c r="D45" s="3" t="s">
        <v>49</v>
      </c>
      <c r="E45" s="16">
        <v>-0.41339078826010517</v>
      </c>
      <c r="F45" s="16">
        <v>-1.6944009816664456</v>
      </c>
      <c r="G45" s="16">
        <v>-1.715185322133159</v>
      </c>
      <c r="H45" s="16">
        <v>1.3935615959434269</v>
      </c>
      <c r="I45" s="16">
        <v>0.32070920588793272</v>
      </c>
      <c r="J45" s="16">
        <v>2.3000602656197646</v>
      </c>
      <c r="K45" s="16">
        <v>3.6841782917787453</v>
      </c>
      <c r="L45" s="16">
        <v>0.97016581181314077</v>
      </c>
      <c r="M45" s="16">
        <v>1.8618083998310972</v>
      </c>
      <c r="N45" s="16">
        <v>0.95075284684932104</v>
      </c>
      <c r="O45" s="16">
        <v>-0.82224308316706718</v>
      </c>
      <c r="P45" s="16">
        <v>0.60829836998424092</v>
      </c>
      <c r="Q45" s="16">
        <v>0.60442854074543484</v>
      </c>
      <c r="R45" s="1"/>
      <c r="S45" s="1"/>
      <c r="T45" s="1"/>
    </row>
    <row r="46" spans="1:20" x14ac:dyDescent="0.25">
      <c r="A46" s="14">
        <f t="shared" si="4"/>
        <v>37</v>
      </c>
      <c r="B46" s="1" t="s">
        <v>56</v>
      </c>
      <c r="C46" s="1" t="s">
        <v>7</v>
      </c>
      <c r="D46" s="3" t="s">
        <v>49</v>
      </c>
      <c r="E46" s="16">
        <v>3.6553810992123728</v>
      </c>
      <c r="F46" s="16">
        <v>-1.5202963741321891</v>
      </c>
      <c r="G46" s="16">
        <v>0.1330817707078967</v>
      </c>
      <c r="H46" s="16">
        <v>-0.46443160421622631</v>
      </c>
      <c r="I46" s="16">
        <v>-1.8025128498047684</v>
      </c>
      <c r="J46" s="16">
        <v>2.2391384175965592</v>
      </c>
      <c r="K46" s="16">
        <v>2.4883479244283002</v>
      </c>
      <c r="L46" s="16">
        <v>0.47356871095375203</v>
      </c>
      <c r="M46" s="16">
        <v>-0.18395093473641319</v>
      </c>
      <c r="N46" s="16">
        <v>0.96425504123478833</v>
      </c>
      <c r="O46" s="16">
        <v>1.7949992326186408</v>
      </c>
      <c r="P46" s="16">
        <v>0.60829836998424414</v>
      </c>
      <c r="Q46" s="16">
        <v>0.60442854074543295</v>
      </c>
      <c r="R46" s="1"/>
      <c r="S46" s="1"/>
      <c r="T46" s="1"/>
    </row>
    <row r="47" spans="1:20" x14ac:dyDescent="0.25">
      <c r="A47" s="14">
        <f t="shared" si="4"/>
        <v>38</v>
      </c>
      <c r="B47" s="1" t="s">
        <v>57</v>
      </c>
      <c r="C47" s="1" t="s">
        <v>60</v>
      </c>
      <c r="D47" s="3" t="s">
        <v>49</v>
      </c>
      <c r="E47" s="16">
        <v>-4.0687718874724794</v>
      </c>
      <c r="F47" s="16">
        <v>-0.1741046075342558</v>
      </c>
      <c r="G47" s="16">
        <v>-1.8482670928410556</v>
      </c>
      <c r="H47" s="16">
        <v>1.8579932001596531</v>
      </c>
      <c r="I47" s="16">
        <v>2.1232220556926982</v>
      </c>
      <c r="J47" s="16">
        <v>6.0921848023201636E-2</v>
      </c>
      <c r="K47" s="16">
        <v>1.1958303673504493</v>
      </c>
      <c r="L47" s="16">
        <v>0.49659710085938746</v>
      </c>
      <c r="M47" s="16">
        <v>2.0457593345675087</v>
      </c>
      <c r="N47" s="16">
        <v>-1.3502194385475222E-2</v>
      </c>
      <c r="O47" s="16">
        <v>-2.6172423157857043</v>
      </c>
      <c r="P47" s="16">
        <v>0</v>
      </c>
      <c r="Q47" s="16">
        <v>0</v>
      </c>
      <c r="R47" s="1"/>
      <c r="S47" s="1"/>
      <c r="T47" s="1"/>
    </row>
    <row r="48" spans="1:20" x14ac:dyDescent="0.25">
      <c r="A48" s="14">
        <f t="shared" si="4"/>
        <v>39</v>
      </c>
      <c r="B48" s="1" t="s">
        <v>9</v>
      </c>
      <c r="C48" s="1" t="s">
        <v>10</v>
      </c>
      <c r="D48" s="3" t="s">
        <v>49</v>
      </c>
      <c r="E48" s="16">
        <v>5.324474996255411</v>
      </c>
      <c r="F48" s="16">
        <v>0.38820698878552107</v>
      </c>
      <c r="G48" s="16">
        <v>3.6125325508475061</v>
      </c>
      <c r="H48" s="16">
        <v>1.8059408151000234</v>
      </c>
      <c r="I48" s="16">
        <v>2.3852444368949537</v>
      </c>
      <c r="J48" s="16">
        <v>3.8966040345153861</v>
      </c>
      <c r="K48" s="16">
        <v>2.7221983402822039</v>
      </c>
      <c r="L48" s="16">
        <v>1.3356355058003107</v>
      </c>
      <c r="M48" s="16">
        <v>-2.5956565123835071</v>
      </c>
      <c r="N48" s="16">
        <v>2.6731153164801662</v>
      </c>
      <c r="O48" s="16">
        <v>2.9800717614564927</v>
      </c>
      <c r="P48" s="16">
        <v>2.5506726959311998</v>
      </c>
      <c r="Q48" s="16">
        <v>2.5715354618447308</v>
      </c>
      <c r="R48" s="1"/>
      <c r="S48" s="1"/>
      <c r="T48" s="1"/>
    </row>
    <row r="49" spans="1:20" x14ac:dyDescent="0.25">
      <c r="A49" s="14">
        <f t="shared" si="4"/>
        <v>40</v>
      </c>
      <c r="B49" s="1" t="s">
        <v>11</v>
      </c>
      <c r="C49" s="1" t="s">
        <v>12</v>
      </c>
      <c r="D49" s="3" t="s">
        <v>49</v>
      </c>
      <c r="E49" s="16">
        <v>-3.316927748577617</v>
      </c>
      <c r="F49" s="16">
        <v>8.1269836042838758E-2</v>
      </c>
      <c r="G49" s="16">
        <v>-1.8244525052419724</v>
      </c>
      <c r="H49" s="16">
        <v>-1.0466332117592037</v>
      </c>
      <c r="I49" s="16">
        <v>-2.2100919107984667</v>
      </c>
      <c r="J49" s="16">
        <v>-5.3691206568773557</v>
      </c>
      <c r="K49" s="16">
        <v>-4.2474454028035922</v>
      </c>
      <c r="L49" s="16">
        <v>-1.9953198194935551</v>
      </c>
      <c r="M49" s="16">
        <v>2.7318733298450346</v>
      </c>
      <c r="N49" s="16">
        <v>-3.3295268461744363</v>
      </c>
      <c r="O49" s="16">
        <v>-3.7270132674974046</v>
      </c>
      <c r="P49" s="16">
        <v>-2.7835862922010817</v>
      </c>
      <c r="Q49" s="16">
        <v>-2.33175401358818</v>
      </c>
      <c r="R49" s="1"/>
      <c r="S49" s="1"/>
      <c r="T49" s="1"/>
    </row>
    <row r="50" spans="1:20" x14ac:dyDescent="0.25">
      <c r="A50" s="11"/>
      <c r="B50" s="12" t="s">
        <v>84</v>
      </c>
      <c r="C50" s="12" t="s">
        <v>85</v>
      </c>
      <c r="D50" s="13"/>
      <c r="E50" s="13">
        <v>2012</v>
      </c>
      <c r="F50" s="13">
        <v>2013</v>
      </c>
      <c r="G50" s="13">
        <v>2014</v>
      </c>
      <c r="H50" s="13">
        <v>2015</v>
      </c>
      <c r="I50" s="13">
        <v>2016</v>
      </c>
      <c r="J50" s="13">
        <v>2017</v>
      </c>
      <c r="K50" s="13">
        <v>2018</v>
      </c>
      <c r="L50" s="13">
        <v>2019</v>
      </c>
      <c r="M50" s="13">
        <v>2020</v>
      </c>
      <c r="N50" s="13">
        <v>2021</v>
      </c>
      <c r="O50" s="13">
        <v>2022</v>
      </c>
      <c r="P50" s="13">
        <v>2023</v>
      </c>
      <c r="Q50" s="13">
        <v>2024</v>
      </c>
      <c r="R50" s="1"/>
      <c r="S50" s="1"/>
      <c r="T50" s="1"/>
    </row>
    <row r="51" spans="1:20" x14ac:dyDescent="0.25">
      <c r="A51" s="14">
        <f>A49+1</f>
        <v>41</v>
      </c>
      <c r="B51" s="1" t="s">
        <v>86</v>
      </c>
      <c r="C51" s="1" t="s">
        <v>87</v>
      </c>
      <c r="D51" s="3" t="s">
        <v>49</v>
      </c>
      <c r="E51" s="16">
        <v>2.2675736961451207</v>
      </c>
      <c r="F51" s="16">
        <v>-5.5432372505535454E-2</v>
      </c>
      <c r="G51" s="16">
        <v>0.61009428729894921</v>
      </c>
      <c r="H51" s="16">
        <v>0.16538037486218116</v>
      </c>
      <c r="I51" s="16">
        <v>0.1651073197578512</v>
      </c>
      <c r="J51" s="16">
        <v>2.9120879120879266</v>
      </c>
      <c r="K51" s="16">
        <v>2.5627335824879793</v>
      </c>
      <c r="L51" s="16">
        <v>2.8110359187922995</v>
      </c>
      <c r="M51" s="16">
        <v>0.20253164556962133</v>
      </c>
      <c r="N51" s="16">
        <v>1.4</v>
      </c>
      <c r="O51" s="16">
        <v>2</v>
      </c>
      <c r="P51" s="16">
        <v>2</v>
      </c>
      <c r="Q51" s="16">
        <v>2</v>
      </c>
      <c r="R51" s="1"/>
      <c r="S51" s="1"/>
      <c r="T51" s="1"/>
    </row>
    <row r="52" spans="1:20" x14ac:dyDescent="0.25">
      <c r="A52" s="11"/>
      <c r="B52" s="12" t="s">
        <v>88</v>
      </c>
      <c r="C52" s="12" t="s">
        <v>89</v>
      </c>
      <c r="D52" s="13"/>
      <c r="E52" s="13">
        <v>2012</v>
      </c>
      <c r="F52" s="13">
        <v>2013</v>
      </c>
      <c r="G52" s="13">
        <v>2014</v>
      </c>
      <c r="H52" s="13">
        <v>2015</v>
      </c>
      <c r="I52" s="13">
        <v>2016</v>
      </c>
      <c r="J52" s="13">
        <v>2017</v>
      </c>
      <c r="K52" s="13">
        <v>2018</v>
      </c>
      <c r="L52" s="13">
        <v>2019</v>
      </c>
      <c r="M52" s="13">
        <v>2020</v>
      </c>
      <c r="N52" s="13">
        <v>2021</v>
      </c>
      <c r="O52" s="13">
        <v>2022</v>
      </c>
      <c r="P52" s="13">
        <v>2023</v>
      </c>
      <c r="Q52" s="13">
        <v>2024</v>
      </c>
      <c r="R52" s="45"/>
      <c r="S52" s="45"/>
      <c r="T52" s="1"/>
    </row>
    <row r="53" spans="1:20" x14ac:dyDescent="0.25">
      <c r="A53" s="14">
        <f>A51+1</f>
        <v>42</v>
      </c>
      <c r="B53" s="1" t="s">
        <v>90</v>
      </c>
      <c r="C53" s="1" t="s">
        <v>14</v>
      </c>
      <c r="D53" s="3" t="s">
        <v>44</v>
      </c>
      <c r="E53" s="46">
        <v>11171.252</v>
      </c>
      <c r="F53" s="46">
        <v>11214.107</v>
      </c>
      <c r="G53" s="46">
        <v>11066.147000000001</v>
      </c>
      <c r="H53" s="46">
        <v>10889.323</v>
      </c>
      <c r="I53" s="46">
        <v>10844.087</v>
      </c>
      <c r="J53" s="46">
        <v>11405.619000000001</v>
      </c>
      <c r="K53" s="46">
        <v>11763.152</v>
      </c>
      <c r="L53" s="46">
        <v>11735.753000000001</v>
      </c>
      <c r="M53" s="46">
        <v>10515.321500885493</v>
      </c>
      <c r="N53" s="46">
        <v>10990.336927769942</v>
      </c>
      <c r="O53" s="46">
        <v>11795.58630230117</v>
      </c>
      <c r="P53" s="46">
        <v>12403.524852052249</v>
      </c>
      <c r="Q53" s="46">
        <v>13016.237521680252</v>
      </c>
      <c r="R53" s="45"/>
      <c r="S53" s="45"/>
      <c r="T53" s="1"/>
    </row>
    <row r="54" spans="1:20" x14ac:dyDescent="0.25">
      <c r="A54" s="14">
        <f>A53+1</f>
        <v>43</v>
      </c>
      <c r="B54" s="1" t="s">
        <v>13</v>
      </c>
      <c r="C54" s="1" t="s">
        <v>91</v>
      </c>
      <c r="D54" s="3" t="s">
        <v>44</v>
      </c>
      <c r="E54" s="15">
        <v>8734.2389999999996</v>
      </c>
      <c r="F54" s="15">
        <v>9402.9480000000003</v>
      </c>
      <c r="G54" s="15">
        <v>10084.522999999999</v>
      </c>
      <c r="H54" s="15">
        <v>10883.348</v>
      </c>
      <c r="I54" s="15">
        <v>11598.766</v>
      </c>
      <c r="J54" s="15">
        <v>12515.367</v>
      </c>
      <c r="K54" s="15">
        <v>13899.488000000001</v>
      </c>
      <c r="L54" s="15">
        <v>15103.222</v>
      </c>
      <c r="M54" s="15">
        <v>15563.870270999996</v>
      </c>
      <c r="N54" s="15">
        <v>16121.679381512637</v>
      </c>
      <c r="O54" s="15">
        <v>17097.04098409415</v>
      </c>
      <c r="P54" s="15">
        <v>18005.748712398756</v>
      </c>
      <c r="Q54" s="15">
        <v>18906.036148018695</v>
      </c>
      <c r="R54" s="45"/>
      <c r="S54" s="45"/>
      <c r="T54" s="1"/>
    </row>
    <row r="55" spans="1:20" x14ac:dyDescent="0.25">
      <c r="A55" s="14">
        <f>A54+1</f>
        <v>44</v>
      </c>
      <c r="B55" s="1" t="s">
        <v>92</v>
      </c>
      <c r="C55" s="1" t="s">
        <v>93</v>
      </c>
      <c r="D55" s="3" t="s">
        <v>44</v>
      </c>
      <c r="E55" s="15">
        <v>7242.2460000000001</v>
      </c>
      <c r="F55" s="15">
        <v>7784.1620000000003</v>
      </c>
      <c r="G55" s="15">
        <v>8392.49</v>
      </c>
      <c r="H55" s="15">
        <v>9065.7909999999993</v>
      </c>
      <c r="I55" s="15">
        <v>9621.9169999999995</v>
      </c>
      <c r="J55" s="15">
        <v>10383.044</v>
      </c>
      <c r="K55" s="15">
        <v>11454.305</v>
      </c>
      <c r="L55" s="15">
        <v>12395.624</v>
      </c>
      <c r="M55" s="15">
        <v>12773.690531999997</v>
      </c>
      <c r="N55" s="15">
        <v>13231.499600666877</v>
      </c>
      <c r="O55" s="15">
        <v>14032.005326507224</v>
      </c>
      <c r="P55" s="15">
        <v>14777.806409611083</v>
      </c>
      <c r="Q55" s="15">
        <v>15516.696730091639</v>
      </c>
      <c r="R55" s="45"/>
      <c r="S55" s="45"/>
      <c r="T55" s="1"/>
    </row>
    <row r="56" spans="1:20" x14ac:dyDescent="0.25">
      <c r="A56" s="14">
        <f>A55+1</f>
        <v>45</v>
      </c>
      <c r="B56" s="1" t="s">
        <v>94</v>
      </c>
      <c r="C56" s="1" t="s">
        <v>95</v>
      </c>
      <c r="D56" s="3" t="s">
        <v>44</v>
      </c>
      <c r="E56" s="15">
        <v>1491.9929999999999</v>
      </c>
      <c r="F56" s="15">
        <v>1618.7860000000001</v>
      </c>
      <c r="G56" s="15">
        <v>1692.0329999999999</v>
      </c>
      <c r="H56" s="15">
        <v>1817.557</v>
      </c>
      <c r="I56" s="15">
        <v>1976.8489999999999</v>
      </c>
      <c r="J56" s="15">
        <v>2132.3229999999999</v>
      </c>
      <c r="K56" s="15">
        <v>2445.183</v>
      </c>
      <c r="L56" s="15">
        <v>2707.598</v>
      </c>
      <c r="M56" s="15">
        <v>2790.1797389999992</v>
      </c>
      <c r="N56" s="15">
        <v>2890.1797808457595</v>
      </c>
      <c r="O56" s="15">
        <v>3065.0356575869282</v>
      </c>
      <c r="P56" s="15">
        <v>3227.9423027876737</v>
      </c>
      <c r="Q56" s="15">
        <v>3389.3394179270572</v>
      </c>
      <c r="R56" s="45"/>
      <c r="S56" s="45"/>
      <c r="T56" s="1"/>
    </row>
    <row r="57" spans="1:20" x14ac:dyDescent="0.25">
      <c r="A57" s="14">
        <f>A56+1</f>
        <v>46</v>
      </c>
      <c r="B57" s="1" t="s">
        <v>16</v>
      </c>
      <c r="C57" s="1" t="s">
        <v>15</v>
      </c>
      <c r="D57" s="3" t="s">
        <v>44</v>
      </c>
      <c r="E57" s="15">
        <v>2790.3470000000002</v>
      </c>
      <c r="F57" s="15">
        <v>2982.7910000000002</v>
      </c>
      <c r="G57" s="15">
        <v>3184.51</v>
      </c>
      <c r="H57" s="15">
        <v>3362.6469999999999</v>
      </c>
      <c r="I57" s="15">
        <v>3609.9810000000002</v>
      </c>
      <c r="J57" s="15">
        <v>3811.2950000000001</v>
      </c>
      <c r="K57" s="15">
        <v>4217.4219999999996</v>
      </c>
      <c r="L57" s="15">
        <v>4333.0050000000001</v>
      </c>
      <c r="M57" s="15">
        <v>4143.8249999999998</v>
      </c>
      <c r="N57" s="15">
        <v>4468.2668999999996</v>
      </c>
      <c r="O57" s="15">
        <v>4692.5366999999997</v>
      </c>
      <c r="P57" s="15">
        <v>4927.1635349999997</v>
      </c>
      <c r="Q57" s="15">
        <v>5172.3124015531166</v>
      </c>
      <c r="R57" s="45"/>
      <c r="S57" s="45"/>
      <c r="T57" s="1"/>
    </row>
    <row r="58" spans="1:20" x14ac:dyDescent="0.25">
      <c r="A58" s="14">
        <f>A57+1</f>
        <v>47</v>
      </c>
      <c r="B58" s="1" t="s">
        <v>17</v>
      </c>
      <c r="C58" s="1" t="s">
        <v>18</v>
      </c>
      <c r="D58" s="3" t="s">
        <v>44</v>
      </c>
      <c r="E58" s="15">
        <v>650.83799999999997</v>
      </c>
      <c r="F58" s="15">
        <v>676.14499999999998</v>
      </c>
      <c r="G58" s="15">
        <v>721.27099999999996</v>
      </c>
      <c r="H58" s="15">
        <v>574.44000000000005</v>
      </c>
      <c r="I58" s="15">
        <v>692.54600000000005</v>
      </c>
      <c r="J58" s="15">
        <v>770.01599999999996</v>
      </c>
      <c r="K58" s="15">
        <v>737.52300000000002</v>
      </c>
      <c r="L58" s="15">
        <v>708.65700000000004</v>
      </c>
      <c r="M58" s="15">
        <v>677.71687155334462</v>
      </c>
      <c r="N58" s="15">
        <v>730.77889745183768</v>
      </c>
      <c r="O58" s="15">
        <v>767.45791436010347</v>
      </c>
      <c r="P58" s="15">
        <v>805.8308100781087</v>
      </c>
      <c r="Q58" s="15">
        <v>845.92456956486956</v>
      </c>
      <c r="R58" s="45"/>
      <c r="S58" s="45"/>
      <c r="T58" s="1"/>
    </row>
    <row r="59" spans="1:20" x14ac:dyDescent="0.25">
      <c r="A59" s="11"/>
      <c r="B59" s="12" t="s">
        <v>96</v>
      </c>
      <c r="C59" s="12" t="s">
        <v>97</v>
      </c>
      <c r="D59" s="13"/>
      <c r="E59" s="13">
        <v>2012</v>
      </c>
      <c r="F59" s="13">
        <v>2013</v>
      </c>
      <c r="G59" s="13">
        <v>2014</v>
      </c>
      <c r="H59" s="13">
        <v>2015</v>
      </c>
      <c r="I59" s="13">
        <v>2016</v>
      </c>
      <c r="J59" s="13">
        <v>2017</v>
      </c>
      <c r="K59" s="13">
        <v>2018</v>
      </c>
      <c r="L59" s="13">
        <v>2019</v>
      </c>
      <c r="M59" s="13">
        <v>2020</v>
      </c>
      <c r="N59" s="13">
        <v>2021</v>
      </c>
      <c r="O59" s="13">
        <v>2022</v>
      </c>
      <c r="P59" s="13">
        <v>2023</v>
      </c>
      <c r="Q59" s="13">
        <v>2024</v>
      </c>
      <c r="R59" s="45"/>
      <c r="S59" s="45"/>
      <c r="T59" s="1"/>
    </row>
    <row r="60" spans="1:20" x14ac:dyDescent="0.25">
      <c r="A60" s="21">
        <f>A58+1</f>
        <v>48</v>
      </c>
      <c r="B60" s="35" t="s">
        <v>139</v>
      </c>
      <c r="C60" s="22" t="s">
        <v>99</v>
      </c>
      <c r="D60" s="23" t="s">
        <v>100</v>
      </c>
      <c r="E60" s="36">
        <v>2044.8130000000001</v>
      </c>
      <c r="F60" s="36">
        <v>2023.825</v>
      </c>
      <c r="G60" s="36">
        <v>2001.4680000000001</v>
      </c>
      <c r="H60" s="36">
        <v>1986.096</v>
      </c>
      <c r="I60" s="36">
        <v>1968.9570000000001</v>
      </c>
      <c r="J60" s="36">
        <v>1950.116</v>
      </c>
      <c r="K60" s="36">
        <v>1934.3789999999999</v>
      </c>
      <c r="L60" s="36">
        <v>1919.9680000000001</v>
      </c>
      <c r="M60" s="36">
        <v>1907.675</v>
      </c>
      <c r="N60" s="36">
        <v>1893.7</v>
      </c>
      <c r="O60" s="36">
        <v>1890.4360000000001</v>
      </c>
      <c r="P60" s="36">
        <v>1879.921</v>
      </c>
      <c r="Q60" s="36">
        <v>1869.258</v>
      </c>
      <c r="R60" s="45"/>
      <c r="S60" s="45"/>
      <c r="T60" s="1"/>
    </row>
    <row r="61" spans="1:20" x14ac:dyDescent="0.25">
      <c r="A61" s="21">
        <f>A60+1</f>
        <v>49</v>
      </c>
      <c r="B61" s="22" t="s">
        <v>101</v>
      </c>
      <c r="C61" s="22" t="s">
        <v>102</v>
      </c>
      <c r="D61" s="23" t="s">
        <v>49</v>
      </c>
      <c r="E61" s="37"/>
      <c r="F61" s="37">
        <v>-1.0264019252616379</v>
      </c>
      <c r="G61" s="37">
        <v>-1.1046903758971212</v>
      </c>
      <c r="H61" s="37">
        <v>-0.76803626138415382</v>
      </c>
      <c r="I61" s="37">
        <v>-0.86294922299828158</v>
      </c>
      <c r="J61" s="37">
        <v>-0.95690256313368138</v>
      </c>
      <c r="K61" s="37">
        <v>-0.80697763620214857</v>
      </c>
      <c r="L61" s="37">
        <v>-0.74499361293727873</v>
      </c>
      <c r="M61" s="37">
        <v>-0.64027108785147391</v>
      </c>
      <c r="N61" s="37">
        <f>N60/M60*100-100</f>
        <v>-0.73256713014532693</v>
      </c>
      <c r="O61" s="37">
        <f t="shared" ref="O61:Q61" si="5">O60/N60*100-100</f>
        <v>-0.17236098642867148</v>
      </c>
      <c r="P61" s="37">
        <f t="shared" si="5"/>
        <v>-0.55622089295803789</v>
      </c>
      <c r="Q61" s="37">
        <f t="shared" si="5"/>
        <v>-0.56720468572881089</v>
      </c>
      <c r="R61" s="45"/>
      <c r="S61" s="45"/>
      <c r="T61" s="1"/>
    </row>
    <row r="62" spans="1:20" x14ac:dyDescent="0.25">
      <c r="A62" s="21">
        <f t="shared" ref="A62:A68" si="6">A61+1</f>
        <v>50</v>
      </c>
      <c r="B62" s="22" t="s">
        <v>103</v>
      </c>
      <c r="C62" s="22" t="s">
        <v>104</v>
      </c>
      <c r="D62" s="23" t="s">
        <v>100</v>
      </c>
      <c r="E62" s="36">
        <v>1560</v>
      </c>
      <c r="F62" s="36">
        <v>1536.1</v>
      </c>
      <c r="G62" s="36">
        <v>1495.75</v>
      </c>
      <c r="H62" s="36">
        <v>1472.6499999999999</v>
      </c>
      <c r="I62" s="36">
        <v>1450.3000000000002</v>
      </c>
      <c r="J62" s="36">
        <v>1423.375</v>
      </c>
      <c r="K62" s="36">
        <v>1410.875</v>
      </c>
      <c r="L62" s="36">
        <v>1399.5500000000002</v>
      </c>
      <c r="M62" s="36">
        <v>1390.1</v>
      </c>
      <c r="N62" s="36">
        <v>1386.1884</v>
      </c>
      <c r="O62" s="36">
        <v>1378.1278440000001</v>
      </c>
      <c r="P62" s="36">
        <v>1370.462409</v>
      </c>
      <c r="Q62" s="36">
        <v>1364.55834</v>
      </c>
      <c r="R62" s="45"/>
      <c r="S62" s="45"/>
      <c r="T62" s="1"/>
    </row>
    <row r="63" spans="1:20" x14ac:dyDescent="0.25">
      <c r="A63" s="21">
        <f t="shared" si="6"/>
        <v>51</v>
      </c>
      <c r="B63" s="22" t="s">
        <v>105</v>
      </c>
      <c r="C63" s="22" t="s">
        <v>106</v>
      </c>
      <c r="D63" s="23" t="s">
        <v>100</v>
      </c>
      <c r="E63" s="36">
        <v>1030.7249999999999</v>
      </c>
      <c r="F63" s="36">
        <v>1014.25</v>
      </c>
      <c r="G63" s="36">
        <v>992.25</v>
      </c>
      <c r="H63" s="36">
        <v>994.22500000000002</v>
      </c>
      <c r="I63" s="36">
        <v>988.625</v>
      </c>
      <c r="J63" s="36">
        <v>980.25</v>
      </c>
      <c r="K63" s="36">
        <v>982.17500000000007</v>
      </c>
      <c r="L63" s="36">
        <v>971.35</v>
      </c>
      <c r="M63" s="36">
        <v>973.2</v>
      </c>
      <c r="N63" s="36">
        <v>969.62760000000003</v>
      </c>
      <c r="O63" s="36">
        <v>967.44574648800017</v>
      </c>
      <c r="P63" s="36">
        <v>962.06461111800002</v>
      </c>
      <c r="Q63" s="36">
        <v>957.91995468000005</v>
      </c>
      <c r="R63" s="45"/>
      <c r="S63" s="45"/>
      <c r="T63" s="1"/>
    </row>
    <row r="64" spans="1:20" x14ac:dyDescent="0.25">
      <c r="A64" s="21">
        <f t="shared" si="6"/>
        <v>52</v>
      </c>
      <c r="B64" s="22" t="s">
        <v>107</v>
      </c>
      <c r="C64" s="22" t="s">
        <v>108</v>
      </c>
      <c r="D64" s="23" t="s">
        <v>100</v>
      </c>
      <c r="E64" s="37">
        <v>875.6</v>
      </c>
      <c r="F64" s="37">
        <v>893.9</v>
      </c>
      <c r="G64" s="37">
        <v>884.6</v>
      </c>
      <c r="H64" s="37">
        <v>896.1</v>
      </c>
      <c r="I64" s="37">
        <v>893.3</v>
      </c>
      <c r="J64" s="37">
        <v>894.8</v>
      </c>
      <c r="K64" s="37">
        <v>909.4</v>
      </c>
      <c r="L64" s="37">
        <v>910</v>
      </c>
      <c r="M64" s="37">
        <v>893.1</v>
      </c>
      <c r="N64" s="37">
        <v>889.52760000000001</v>
      </c>
      <c r="O64" s="37">
        <v>898.42287599999997</v>
      </c>
      <c r="P64" s="37">
        <v>901.11814462799987</v>
      </c>
      <c r="Q64" s="37">
        <v>901.11814462799987</v>
      </c>
      <c r="R64" s="43"/>
      <c r="S64" s="43"/>
    </row>
    <row r="65" spans="1:20" x14ac:dyDescent="0.25">
      <c r="A65" s="21">
        <f t="shared" si="6"/>
        <v>53</v>
      </c>
      <c r="B65" s="22" t="s">
        <v>109</v>
      </c>
      <c r="C65" s="22" t="s">
        <v>110</v>
      </c>
      <c r="D65" s="23" t="s">
        <v>49</v>
      </c>
      <c r="E65" s="37">
        <v>1.6248839368616359</v>
      </c>
      <c r="F65" s="37">
        <v>2.0899954317039544</v>
      </c>
      <c r="G65" s="37">
        <v>-1.0403848305179508</v>
      </c>
      <c r="H65" s="37">
        <v>1.300022609088856</v>
      </c>
      <c r="I65" s="37">
        <v>-0.31246512665997273</v>
      </c>
      <c r="J65" s="37">
        <v>0.16791671331020552</v>
      </c>
      <c r="K65" s="37">
        <v>1.6316495306213596</v>
      </c>
      <c r="L65" s="37">
        <v>6.5977567627001577E-2</v>
      </c>
      <c r="M65" s="37">
        <v>-1.8571428571428612</v>
      </c>
      <c r="N65" s="37">
        <v>-0.4</v>
      </c>
      <c r="O65" s="37">
        <v>1</v>
      </c>
      <c r="P65" s="37">
        <v>0.3</v>
      </c>
      <c r="Q65" s="37">
        <v>0</v>
      </c>
      <c r="R65" s="43"/>
      <c r="S65" s="43"/>
    </row>
    <row r="66" spans="1:20" x14ac:dyDescent="0.25">
      <c r="A66" s="21">
        <f t="shared" si="6"/>
        <v>54</v>
      </c>
      <c r="B66" s="22" t="s">
        <v>111</v>
      </c>
      <c r="C66" s="22" t="s">
        <v>112</v>
      </c>
      <c r="D66" s="23" t="s">
        <v>49</v>
      </c>
      <c r="E66" s="38">
        <v>0.66072115384615382</v>
      </c>
      <c r="F66" s="38">
        <v>0.66027602369637395</v>
      </c>
      <c r="G66" s="38">
        <v>0.6633795754638141</v>
      </c>
      <c r="H66" s="38">
        <v>0.67512647268529524</v>
      </c>
      <c r="I66" s="38">
        <v>0.6816693097979728</v>
      </c>
      <c r="J66" s="38">
        <v>0.68868007376833229</v>
      </c>
      <c r="K66" s="38">
        <v>0.69614600868255516</v>
      </c>
      <c r="L66" s="38">
        <v>0.69404451430817038</v>
      </c>
      <c r="M66" s="38">
        <v>0.7006853254097577</v>
      </c>
      <c r="N66" s="38">
        <f>N62/N60</f>
        <v>0.73199999999999998</v>
      </c>
      <c r="O66" s="38">
        <f t="shared" ref="O66:Q66" si="7">O62/O60</f>
        <v>0.72899999999999998</v>
      </c>
      <c r="P66" s="38">
        <f t="shared" si="7"/>
        <v>0.72899999999999998</v>
      </c>
      <c r="Q66" s="38">
        <f t="shared" si="7"/>
        <v>0.73</v>
      </c>
      <c r="R66" s="45"/>
      <c r="S66" s="43"/>
    </row>
    <row r="67" spans="1:20" x14ac:dyDescent="0.25">
      <c r="A67" s="21">
        <f t="shared" si="6"/>
        <v>55</v>
      </c>
      <c r="B67" s="22" t="s">
        <v>113</v>
      </c>
      <c r="C67" s="22" t="s">
        <v>0</v>
      </c>
      <c r="D67" s="23" t="s">
        <v>49</v>
      </c>
      <c r="E67" s="37">
        <v>15.048025613660618</v>
      </c>
      <c r="F67" s="37">
        <v>11.871425754289094</v>
      </c>
      <c r="G67" s="37">
        <v>10.843494910813261</v>
      </c>
      <c r="H67" s="37">
        <v>9.8772882719774699</v>
      </c>
      <c r="I67" s="37">
        <v>9.6398948007283014</v>
      </c>
      <c r="J67" s="37">
        <v>8.7116188921758653</v>
      </c>
      <c r="K67" s="37">
        <v>7.411932396660557</v>
      </c>
      <c r="L67" s="37">
        <v>6.3111294141871719</v>
      </c>
      <c r="M67" s="37">
        <v>8.2305795314426646</v>
      </c>
      <c r="N67" s="37">
        <v>8.2609034643815864</v>
      </c>
      <c r="O67" s="37">
        <v>7.1345468971842063</v>
      </c>
      <c r="P67" s="37">
        <v>6.334966049647667</v>
      </c>
      <c r="Q67" s="37">
        <v>5.9297031839132348</v>
      </c>
      <c r="R67" s="43"/>
      <c r="S67" s="43"/>
    </row>
    <row r="68" spans="1:20" x14ac:dyDescent="0.25">
      <c r="A68" s="49">
        <f t="shared" si="6"/>
        <v>56</v>
      </c>
      <c r="B68" s="50" t="s">
        <v>114</v>
      </c>
      <c r="C68" s="50" t="s">
        <v>115</v>
      </c>
      <c r="D68" s="51" t="s">
        <v>116</v>
      </c>
      <c r="E68" s="38">
        <v>14.192443477485456</v>
      </c>
      <c r="F68" s="38">
        <v>13.13124604939487</v>
      </c>
      <c r="G68" s="38">
        <v>11.881383242538689</v>
      </c>
      <c r="H68" s="38">
        <v>10.658694006877866</v>
      </c>
      <c r="I68" s="38">
        <v>9.5752284592008081</v>
      </c>
      <c r="J68" s="38">
        <v>8.6648961428058815</v>
      </c>
      <c r="K68" s="38">
        <v>7.9680732351442023</v>
      </c>
      <c r="L68" s="38">
        <v>7.5298081886038855</v>
      </c>
      <c r="M68" s="38">
        <v>7.339535371724681</v>
      </c>
      <c r="N68" s="38">
        <v>7.2648212756046693</v>
      </c>
      <c r="O68" s="38">
        <v>7.2623368073137291</v>
      </c>
      <c r="P68" s="38">
        <v>7.3883610927994274</v>
      </c>
      <c r="Q68" s="52">
        <v>7.6863942669963805</v>
      </c>
      <c r="R68" s="45"/>
      <c r="S68" s="47"/>
      <c r="T68" s="26"/>
    </row>
    <row r="69" spans="1:20" x14ac:dyDescent="0.25">
      <c r="A69" s="11"/>
      <c r="B69" s="12" t="s">
        <v>117</v>
      </c>
      <c r="C69" s="12" t="s">
        <v>118</v>
      </c>
      <c r="D69" s="13"/>
      <c r="E69" s="13">
        <v>2012</v>
      </c>
      <c r="F69" s="13">
        <v>2013</v>
      </c>
      <c r="G69" s="13">
        <v>2014</v>
      </c>
      <c r="H69" s="13">
        <v>2015</v>
      </c>
      <c r="I69" s="13">
        <v>2016</v>
      </c>
      <c r="J69" s="13">
        <v>2017</v>
      </c>
      <c r="K69" s="13">
        <v>2018</v>
      </c>
      <c r="L69" s="13">
        <v>2019</v>
      </c>
      <c r="M69" s="13">
        <v>2020</v>
      </c>
      <c r="N69" s="13">
        <v>2021</v>
      </c>
      <c r="O69" s="13">
        <v>2022</v>
      </c>
      <c r="P69" s="13">
        <v>2023</v>
      </c>
      <c r="Q69" s="13">
        <v>2024</v>
      </c>
      <c r="R69" s="44"/>
      <c r="S69" s="44"/>
      <c r="T69" s="27"/>
    </row>
    <row r="70" spans="1:20" x14ac:dyDescent="0.25">
      <c r="A70" s="14">
        <f>A68+1</f>
        <v>57</v>
      </c>
      <c r="B70" s="22" t="s">
        <v>119</v>
      </c>
      <c r="C70" s="22" t="s">
        <v>120</v>
      </c>
      <c r="D70" s="23" t="s">
        <v>121</v>
      </c>
      <c r="E70" s="24">
        <v>685</v>
      </c>
      <c r="F70" s="24">
        <v>716</v>
      </c>
      <c r="G70" s="24">
        <v>765</v>
      </c>
      <c r="H70" s="24">
        <v>818</v>
      </c>
      <c r="I70" s="24">
        <v>859</v>
      </c>
      <c r="J70" s="24">
        <v>926</v>
      </c>
      <c r="K70" s="24">
        <v>1004</v>
      </c>
      <c r="L70" s="24">
        <v>1076</v>
      </c>
      <c r="M70" s="24">
        <v>1129.8</v>
      </c>
      <c r="N70" s="24">
        <v>1174.992</v>
      </c>
      <c r="O70" s="24">
        <v>1233.7416000000001</v>
      </c>
      <c r="P70" s="24">
        <v>1295.4286800000002</v>
      </c>
      <c r="Q70" s="24">
        <v>1360.2001140000002</v>
      </c>
      <c r="R70" s="48"/>
      <c r="S70" s="48"/>
      <c r="T70" s="28"/>
    </row>
    <row r="71" spans="1:20" x14ac:dyDescent="0.25">
      <c r="A71" s="14">
        <f>A70+1</f>
        <v>58</v>
      </c>
      <c r="B71" s="22" t="s">
        <v>122</v>
      </c>
      <c r="C71" s="22" t="s">
        <v>123</v>
      </c>
      <c r="D71" s="23" t="s">
        <v>49</v>
      </c>
      <c r="E71" s="25">
        <v>3.7878787878787818</v>
      </c>
      <c r="F71" s="25">
        <v>4.5255474452554836</v>
      </c>
      <c r="G71" s="25">
        <v>6.8435754189944049</v>
      </c>
      <c r="H71" s="25">
        <v>6.9281045751634025</v>
      </c>
      <c r="I71" s="25">
        <v>5.012224938875292</v>
      </c>
      <c r="J71" s="25">
        <v>7.7997671711292185</v>
      </c>
      <c r="K71" s="25">
        <v>8.4233261339092849</v>
      </c>
      <c r="L71" s="25">
        <v>7.1713147410358431</v>
      </c>
      <c r="M71" s="25">
        <v>5</v>
      </c>
      <c r="N71" s="25">
        <v>4</v>
      </c>
      <c r="O71" s="25">
        <v>5</v>
      </c>
      <c r="P71" s="25">
        <v>5</v>
      </c>
      <c r="Q71" s="25">
        <v>5</v>
      </c>
      <c r="R71" s="45"/>
      <c r="S71" s="45"/>
      <c r="T71" s="1"/>
    </row>
    <row r="72" spans="1:20" x14ac:dyDescent="0.25">
      <c r="A72" s="14">
        <f>A71+1</f>
        <v>59</v>
      </c>
      <c r="B72" s="22" t="s">
        <v>124</v>
      </c>
      <c r="C72" s="22" t="s">
        <v>125</v>
      </c>
      <c r="D72" s="23" t="s">
        <v>49</v>
      </c>
      <c r="E72" s="37">
        <v>2.5848144969977653</v>
      </c>
      <c r="F72" s="37">
        <v>0.21568136812068417</v>
      </c>
      <c r="G72" s="37">
        <v>2.1362395196970567</v>
      </c>
      <c r="H72" s="37">
        <v>2.6721001350411342</v>
      </c>
      <c r="I72" s="37">
        <v>2.693802278782357</v>
      </c>
      <c r="J72" s="37">
        <v>3.0776357120439854</v>
      </c>
      <c r="K72" s="37">
        <v>2.3542598007178555</v>
      </c>
      <c r="L72" s="37">
        <v>1.9867817727997021</v>
      </c>
      <c r="M72" s="37">
        <v>-1.6698755569538406</v>
      </c>
      <c r="N72" s="37">
        <v>3.3864129948875075</v>
      </c>
      <c r="O72" s="37">
        <v>3.46429195249722</v>
      </c>
      <c r="P72" s="37">
        <v>2.8477089694749935</v>
      </c>
      <c r="Q72" s="53">
        <v>2.8163237088944584</v>
      </c>
      <c r="R72" s="45"/>
      <c r="S72" s="45"/>
      <c r="T72" s="1"/>
    </row>
    <row r="73" spans="1:20" x14ac:dyDescent="0.25">
      <c r="A73" s="11"/>
      <c r="B73" s="12" t="s">
        <v>126</v>
      </c>
      <c r="C73" s="12" t="s">
        <v>19</v>
      </c>
      <c r="D73" s="13"/>
      <c r="E73" s="13">
        <v>2012</v>
      </c>
      <c r="F73" s="13">
        <v>2013</v>
      </c>
      <c r="G73" s="13">
        <v>2014</v>
      </c>
      <c r="H73" s="13">
        <v>2015</v>
      </c>
      <c r="I73" s="13">
        <v>2016</v>
      </c>
      <c r="J73" s="13">
        <v>2017</v>
      </c>
      <c r="K73" s="13">
        <v>2018</v>
      </c>
      <c r="L73" s="13">
        <v>2019</v>
      </c>
      <c r="M73" s="13">
        <v>2020</v>
      </c>
      <c r="N73" s="13">
        <v>2021</v>
      </c>
      <c r="O73" s="13">
        <v>2022</v>
      </c>
      <c r="P73" s="13">
        <v>2023</v>
      </c>
      <c r="Q73" s="13">
        <v>2024</v>
      </c>
      <c r="R73" s="13">
        <v>2025</v>
      </c>
      <c r="S73" s="13">
        <v>2026</v>
      </c>
      <c r="T73" s="13">
        <v>2027</v>
      </c>
    </row>
    <row r="74" spans="1:20" x14ac:dyDescent="0.25">
      <c r="A74" s="14">
        <f>A72+1</f>
        <v>60</v>
      </c>
      <c r="B74" s="1" t="s">
        <v>127</v>
      </c>
      <c r="C74" s="1" t="s">
        <v>140</v>
      </c>
      <c r="D74" s="3" t="s">
        <v>44</v>
      </c>
      <c r="E74" s="15">
        <v>22961.24999374475</v>
      </c>
      <c r="F74" s="15">
        <v>23257.636661254266</v>
      </c>
      <c r="G74" s="15">
        <v>23586.922690171701</v>
      </c>
      <c r="H74" s="15">
        <v>24222.206347746131</v>
      </c>
      <c r="I74" s="15">
        <v>24882.297176875309</v>
      </c>
      <c r="J74" s="15">
        <v>25551.109581578425</v>
      </c>
      <c r="K74" s="15">
        <v>26392.181404995226</v>
      </c>
      <c r="L74" s="15">
        <v>27157.852541212491</v>
      </c>
      <c r="M74" s="15">
        <v>27652.462418413856</v>
      </c>
      <c r="N74" s="15">
        <v>28203.888681179811</v>
      </c>
      <c r="O74" s="15">
        <v>28834.832819215615</v>
      </c>
      <c r="P74" s="15">
        <v>29514.55942961797</v>
      </c>
      <c r="Q74" s="15">
        <v>30345.784964410046</v>
      </c>
      <c r="R74" s="15">
        <v>31201.342510256287</v>
      </c>
      <c r="S74" s="15">
        <v>32081.978737870322</v>
      </c>
      <c r="T74" s="15">
        <v>32988.464419592769</v>
      </c>
    </row>
    <row r="75" spans="1:20" x14ac:dyDescent="0.25">
      <c r="A75" s="21">
        <v>61</v>
      </c>
      <c r="B75" s="22" t="s">
        <v>1</v>
      </c>
      <c r="C75" s="22" t="s">
        <v>129</v>
      </c>
      <c r="D75" s="23" t="s">
        <v>116</v>
      </c>
      <c r="E75" s="25">
        <v>0.12270150460564366</v>
      </c>
      <c r="F75" s="25">
        <v>1.2908124234972433</v>
      </c>
      <c r="G75" s="25">
        <v>1.4158189575039728</v>
      </c>
      <c r="H75" s="25">
        <v>2.6933723653537243</v>
      </c>
      <c r="I75" s="25">
        <v>2.7251474108203979</v>
      </c>
      <c r="J75" s="25">
        <v>2.6879045770930077</v>
      </c>
      <c r="K75" s="25">
        <v>3.2917232839985644</v>
      </c>
      <c r="L75" s="25">
        <v>2.9011286504432263</v>
      </c>
      <c r="M75" s="25">
        <v>1.8212407496166492</v>
      </c>
      <c r="N75" s="25">
        <v>1.9941307736802401</v>
      </c>
      <c r="O75" s="25">
        <v>2.2370820746318856</v>
      </c>
      <c r="P75" s="25">
        <v>2.3573107382449621</v>
      </c>
      <c r="Q75" s="25">
        <v>2.8163237088944584</v>
      </c>
      <c r="R75" s="25">
        <v>2.8193620525870386</v>
      </c>
      <c r="S75" s="25">
        <v>2.8224305647250816</v>
      </c>
      <c r="T75" s="25">
        <v>2.825529214170345</v>
      </c>
    </row>
    <row r="76" spans="1:20" x14ac:dyDescent="0.25">
      <c r="A76" s="21">
        <v>62</v>
      </c>
      <c r="B76" s="22" t="s">
        <v>130</v>
      </c>
      <c r="C76" s="22" t="s">
        <v>131</v>
      </c>
      <c r="D76" s="23" t="s">
        <v>49</v>
      </c>
      <c r="E76" s="25">
        <v>-0.78116085170243754</v>
      </c>
      <c r="F76" s="25">
        <v>0.18152403166431627</v>
      </c>
      <c r="G76" s="25">
        <v>-0.29551212788028708</v>
      </c>
      <c r="H76" s="25">
        <v>0.47353148664483413</v>
      </c>
      <c r="I76" s="25">
        <v>0.40206978162817891</v>
      </c>
      <c r="J76" s="25">
        <v>8.0795472144856717E-4</v>
      </c>
      <c r="K76" s="25">
        <v>0.39535014804243929</v>
      </c>
      <c r="L76" s="25">
        <v>0.15238865663768736</v>
      </c>
      <c r="M76" s="25">
        <v>-2.9459146204751364E-2</v>
      </c>
      <c r="N76" s="25">
        <v>-7.9596473484757985E-2</v>
      </c>
      <c r="O76" s="25">
        <v>-0.17526701233768804</v>
      </c>
      <c r="P76" s="25">
        <v>-0.29327698778526212</v>
      </c>
      <c r="Q76" s="25">
        <v>-0.30377446595867003</v>
      </c>
      <c r="R76" s="22"/>
      <c r="S76" s="22"/>
      <c r="T76" s="22"/>
    </row>
    <row r="77" spans="1:20" x14ac:dyDescent="0.25">
      <c r="A77" s="21">
        <v>63</v>
      </c>
      <c r="B77" s="22" t="s">
        <v>132</v>
      </c>
      <c r="C77" s="22" t="s">
        <v>133</v>
      </c>
      <c r="D77" s="23" t="s">
        <v>49</v>
      </c>
      <c r="E77" s="25">
        <v>2.0075754740972585</v>
      </c>
      <c r="F77" s="25">
        <v>1.7671141722657182</v>
      </c>
      <c r="G77" s="25">
        <v>1.6236024159542359</v>
      </c>
      <c r="H77" s="25">
        <v>1.3581606322152815</v>
      </c>
      <c r="I77" s="25">
        <v>0.92944937608947165</v>
      </c>
      <c r="J77" s="25">
        <v>1.0229078241586216</v>
      </c>
      <c r="K77" s="25">
        <v>1.1475943424539459</v>
      </c>
      <c r="L77" s="25">
        <v>1.0206226719922882</v>
      </c>
      <c r="M77" s="25">
        <v>0.84943137940280944</v>
      </c>
      <c r="N77" s="25">
        <v>0.8719816476355724</v>
      </c>
      <c r="O77" s="25">
        <v>1.0119940615760719</v>
      </c>
      <c r="P77" s="25">
        <v>0.99130196081733846</v>
      </c>
      <c r="Q77" s="25">
        <v>0.97004517072984053</v>
      </c>
      <c r="R77" s="22"/>
      <c r="S77" s="22"/>
      <c r="T77" s="22"/>
    </row>
    <row r="78" spans="1:20" x14ac:dyDescent="0.25">
      <c r="A78" s="21">
        <f>A77+1</f>
        <v>64</v>
      </c>
      <c r="B78" s="22" t="s">
        <v>134</v>
      </c>
      <c r="C78" s="22" t="s">
        <v>135</v>
      </c>
      <c r="D78" s="23" t="s">
        <v>49</v>
      </c>
      <c r="E78" s="25">
        <v>-1.1037131177891772</v>
      </c>
      <c r="F78" s="25">
        <v>-0.65782578043279116</v>
      </c>
      <c r="G78" s="25">
        <v>8.7728669430023887E-2</v>
      </c>
      <c r="H78" s="25">
        <v>0.86168024649360864</v>
      </c>
      <c r="I78" s="25">
        <v>1.3936282531027473</v>
      </c>
      <c r="J78" s="25">
        <v>1.6641887982129375</v>
      </c>
      <c r="K78" s="25">
        <v>1.7487787935021792</v>
      </c>
      <c r="L78" s="25">
        <v>1.7281173218132506</v>
      </c>
      <c r="M78" s="25">
        <v>1.001268516418591</v>
      </c>
      <c r="N78" s="25">
        <v>1.2017455995294257</v>
      </c>
      <c r="O78" s="25">
        <v>1.4003550253935018</v>
      </c>
      <c r="P78" s="25">
        <v>1.6592857652128856</v>
      </c>
      <c r="Q78" s="25">
        <v>2.1500530041232881</v>
      </c>
      <c r="R78" s="22"/>
      <c r="S78" s="22"/>
      <c r="T78" s="22"/>
    </row>
    <row r="79" spans="1:20" x14ac:dyDescent="0.25">
      <c r="A79" s="21">
        <f>A78+1</f>
        <v>65</v>
      </c>
      <c r="B79" s="22" t="s">
        <v>2</v>
      </c>
      <c r="C79" s="22" t="s">
        <v>20</v>
      </c>
      <c r="D79" s="23" t="s">
        <v>49</v>
      </c>
      <c r="E79" s="25">
        <v>-0.54430396332428188</v>
      </c>
      <c r="F79" s="25">
        <v>0.45659986993710788</v>
      </c>
      <c r="G79" s="25">
        <v>0.11764701225675367</v>
      </c>
      <c r="H79" s="25">
        <v>1.3981907650843794</v>
      </c>
      <c r="I79" s="25">
        <v>1.0505132274025755</v>
      </c>
      <c r="J79" s="25">
        <v>1.604354664570522</v>
      </c>
      <c r="K79" s="25">
        <v>2.3249862737327049</v>
      </c>
      <c r="L79" s="25">
        <v>1.4826704658494663</v>
      </c>
      <c r="M79" s="25">
        <v>-3.8168961108554811</v>
      </c>
      <c r="N79" s="25">
        <v>-2.8939222063371943</v>
      </c>
      <c r="O79" s="25">
        <v>-0.74558571976901078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</row>
    <row r="80" spans="1:20" x14ac:dyDescent="0.25">
      <c r="A80" s="21">
        <f>A79+1</f>
        <v>66</v>
      </c>
      <c r="B80" s="22" t="s">
        <v>2</v>
      </c>
      <c r="C80" s="22" t="s">
        <v>20</v>
      </c>
      <c r="D80" s="23" t="s">
        <v>44</v>
      </c>
      <c r="E80" s="24">
        <v>-124.97899374474946</v>
      </c>
      <c r="F80" s="24">
        <v>106.19433874573224</v>
      </c>
      <c r="G80" s="24">
        <v>27.749309828297555</v>
      </c>
      <c r="H80" s="24">
        <v>338.67265225387018</v>
      </c>
      <c r="I80" s="24">
        <v>261.39182312468984</v>
      </c>
      <c r="J80" s="24">
        <v>409.93041842157618</v>
      </c>
      <c r="K80" s="24">
        <v>613.61459500477213</v>
      </c>
      <c r="L80" s="24">
        <v>402.66145878750831</v>
      </c>
      <c r="M80" s="24">
        <v>-1055.4657626042135</v>
      </c>
      <c r="N80" s="24">
        <v>-816.19859759528481</v>
      </c>
      <c r="O80" s="24">
        <v>-214.98839581933862</v>
      </c>
      <c r="P80" s="24">
        <v>8.5994333734197426</v>
      </c>
      <c r="Q80" s="24">
        <v>8.8416212543488655</v>
      </c>
      <c r="R80" s="24">
        <v>9.0908985688292887</v>
      </c>
      <c r="S80" s="24">
        <v>9.3474828686448745</v>
      </c>
      <c r="T80" s="24">
        <v>9.6115987278826651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9"/>
  <sheetViews>
    <sheetView topLeftCell="A57" zoomScale="70" zoomScaleNormal="70" workbookViewId="0">
      <selection sqref="A1:S103"/>
    </sheetView>
  </sheetViews>
  <sheetFormatPr defaultRowHeight="15" x14ac:dyDescent="0.25"/>
  <cols>
    <col min="2" max="2" width="29.42578125" customWidth="1"/>
    <col min="3" max="3" width="25.7109375" customWidth="1"/>
    <col min="4" max="4" width="24.28515625" customWidth="1"/>
    <col min="7" max="7" width="9.140625" bestFit="1" customWidth="1"/>
    <col min="8" max="8" width="9.5703125" bestFit="1" customWidth="1"/>
  </cols>
  <sheetData>
    <row r="1" spans="1:21" ht="20.25" x14ac:dyDescent="0.3">
      <c r="A1" s="2" t="s">
        <v>21</v>
      </c>
      <c r="B1" s="1"/>
      <c r="C1" s="1"/>
      <c r="D1" s="3"/>
      <c r="E1" s="42" t="s">
        <v>142</v>
      </c>
      <c r="F1" s="42" t="s">
        <v>141</v>
      </c>
      <c r="G1" s="42" t="s">
        <v>22</v>
      </c>
      <c r="H1" s="42" t="s">
        <v>23</v>
      </c>
      <c r="I1" s="42" t="s">
        <v>24</v>
      </c>
      <c r="J1" s="42" t="s">
        <v>25</v>
      </c>
      <c r="K1" s="42" t="s">
        <v>26</v>
      </c>
      <c r="L1" s="42" t="s">
        <v>27</v>
      </c>
      <c r="M1" s="42" t="s">
        <v>28</v>
      </c>
      <c r="N1" s="42" t="s">
        <v>29</v>
      </c>
      <c r="O1" s="42" t="s">
        <v>30</v>
      </c>
      <c r="P1" s="42" t="s">
        <v>31</v>
      </c>
      <c r="Q1" s="42" t="s">
        <v>32</v>
      </c>
      <c r="R1" s="42" t="s">
        <v>33</v>
      </c>
      <c r="S1" s="42" t="s">
        <v>34</v>
      </c>
      <c r="T1" s="42" t="s">
        <v>35</v>
      </c>
      <c r="U1" s="42"/>
    </row>
    <row r="2" spans="1:21" x14ac:dyDescent="0.25">
      <c r="A2" s="1"/>
      <c r="B2" s="1"/>
      <c r="C2" s="1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1"/>
      <c r="P2" s="1"/>
      <c r="Q2" s="1"/>
      <c r="R2" s="1"/>
      <c r="S2" s="1"/>
      <c r="T2" s="1"/>
    </row>
    <row r="3" spans="1:21" x14ac:dyDescent="0.25">
      <c r="A3" s="6" t="s">
        <v>36</v>
      </c>
      <c r="B3" s="6" t="s">
        <v>37</v>
      </c>
      <c r="C3" s="6" t="s">
        <v>38</v>
      </c>
      <c r="D3" s="7" t="s">
        <v>39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10"/>
      <c r="S3" s="10"/>
      <c r="T3" s="10"/>
    </row>
    <row r="4" spans="1:21" x14ac:dyDescent="0.25">
      <c r="A4" s="11"/>
      <c r="B4" s="12" t="s">
        <v>40</v>
      </c>
      <c r="C4" s="12" t="s">
        <v>41</v>
      </c>
      <c r="D4" s="13"/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  <c r="O4" s="13">
        <v>2022</v>
      </c>
      <c r="P4" s="13">
        <v>2023</v>
      </c>
      <c r="Q4" s="13">
        <v>2024</v>
      </c>
      <c r="R4" s="13">
        <v>2025</v>
      </c>
      <c r="S4" s="13">
        <v>2026</v>
      </c>
      <c r="T4" s="13">
        <v>2027</v>
      </c>
    </row>
    <row r="5" spans="1:21" x14ac:dyDescent="0.25">
      <c r="A5" s="14">
        <v>1</v>
      </c>
      <c r="B5" s="1" t="s">
        <v>42</v>
      </c>
      <c r="C5" s="1" t="s">
        <v>43</v>
      </c>
      <c r="D5" s="3" t="s">
        <v>44</v>
      </c>
      <c r="E5" s="15">
        <f>Jun_VTBI_2022_24!E5-Febr_SP_2021!E5</f>
        <v>0</v>
      </c>
      <c r="F5" s="15">
        <f>Jun_VTBI_2022_24!F5-Febr_SP_2021!F5</f>
        <v>0</v>
      </c>
      <c r="G5" s="15">
        <f>Jun_VTBI_2022_24!G5-Febr_SP_2021!G5</f>
        <v>0</v>
      </c>
      <c r="H5" s="15">
        <f>Jun_VTBI_2022_24!H5-Febr_SP_2021!H5</f>
        <v>0</v>
      </c>
      <c r="I5" s="15">
        <f>Jun_VTBI_2022_24!I5-Febr_SP_2021!I5</f>
        <v>0</v>
      </c>
      <c r="J5" s="15">
        <f>Jun_VTBI_2022_24!J5-Febr_SP_2021!J5</f>
        <v>0</v>
      </c>
      <c r="K5" s="15">
        <f>Jun_VTBI_2022_24!K5-Febr_SP_2021!K5</f>
        <v>0</v>
      </c>
      <c r="L5" s="15">
        <f>Jun_VTBI_2022_24!L5-Febr_SP_2021!L5</f>
        <v>-7.282999999999447</v>
      </c>
      <c r="M5" s="15">
        <f>Jun_VTBI_2022_24!M5-Febr_SP_2021!M5</f>
        <v>-42.207655809641437</v>
      </c>
      <c r="N5" s="15">
        <f>Jun_VTBI_2022_24!N5-Febr_SP_2021!N5</f>
        <v>144.50056330391453</v>
      </c>
      <c r="O5" s="15">
        <f>Jun_VTBI_2022_24!O5-Febr_SP_2021!O5</f>
        <v>277.67199693632938</v>
      </c>
      <c r="P5" s="15">
        <f>Jun_VTBI_2022_24!P5-Febr_SP_2021!P5</f>
        <v>374.94752140155833</v>
      </c>
      <c r="Q5" s="15">
        <f>Jun_VTBI_2022_24!Q5-Febr_SP_2021!Q5</f>
        <v>548.43173693766948</v>
      </c>
      <c r="R5" s="15">
        <f>Jun_VTBI_2022_24!R5-Febr_SP_2021!R5</f>
        <v>650.61972177760981</v>
      </c>
      <c r="S5" s="15">
        <f>Jun_VTBI_2022_24!S5-Febr_SP_2021!S5</f>
        <v>725.55850378184186</v>
      </c>
      <c r="T5" s="15">
        <f>Jun_VTBI_2022_24!T5-Febr_SP_2021!T5</f>
        <v>803.31524793578137</v>
      </c>
    </row>
    <row r="6" spans="1:21" x14ac:dyDescent="0.25">
      <c r="A6" s="14">
        <v>2</v>
      </c>
      <c r="B6" s="1" t="s">
        <v>45</v>
      </c>
      <c r="C6" s="1" t="s">
        <v>46</v>
      </c>
      <c r="D6" s="3" t="s">
        <v>44</v>
      </c>
      <c r="E6" s="15">
        <f>Jun_VTBI_2022_24!E6-Febr_SP_2021!E6</f>
        <v>0</v>
      </c>
      <c r="F6" s="15">
        <f>Jun_VTBI_2022_24!F6-Febr_SP_2021!F6</f>
        <v>0</v>
      </c>
      <c r="G6" s="15">
        <f>Jun_VTBI_2022_24!G6-Febr_SP_2021!G6</f>
        <v>0</v>
      </c>
      <c r="H6" s="15">
        <f>Jun_VTBI_2022_24!H6-Febr_SP_2021!H6</f>
        <v>0</v>
      </c>
      <c r="I6" s="15">
        <f>Jun_VTBI_2022_24!I6-Febr_SP_2021!I6</f>
        <v>0</v>
      </c>
      <c r="J6" s="15">
        <f>Jun_VTBI_2022_24!J6-Febr_SP_2021!J6</f>
        <v>0</v>
      </c>
      <c r="K6" s="15">
        <f>Jun_VTBI_2022_24!K6-Febr_SP_2021!K6</f>
        <v>0</v>
      </c>
      <c r="L6" s="15">
        <f>Jun_VTBI_2022_24!L6-Febr_SP_2021!L6</f>
        <v>-42.385000000002037</v>
      </c>
      <c r="M6" s="15">
        <f>Jun_VTBI_2022_24!M6-Febr_SP_2021!M6</f>
        <v>-211.32490221828266</v>
      </c>
      <c r="N6" s="15">
        <f>Jun_VTBI_2022_24!N6-Febr_SP_2021!N6</f>
        <v>514.41511997826819</v>
      </c>
      <c r="O6" s="15">
        <f>Jun_VTBI_2022_24!O6-Febr_SP_2021!O6</f>
        <v>1204.2642405118968</v>
      </c>
      <c r="P6" s="15">
        <f>Jun_VTBI_2022_24!P6-Febr_SP_2021!P6</f>
        <v>1584.9649267216519</v>
      </c>
      <c r="Q6" s="1"/>
      <c r="R6" s="1"/>
      <c r="S6" s="1"/>
      <c r="T6" s="1"/>
    </row>
    <row r="7" spans="1:21" x14ac:dyDescent="0.25">
      <c r="A7" s="14">
        <v>3</v>
      </c>
      <c r="B7" s="1" t="s">
        <v>47</v>
      </c>
      <c r="C7" s="1" t="s">
        <v>48</v>
      </c>
      <c r="D7" s="3" t="s">
        <v>49</v>
      </c>
      <c r="E7" s="15">
        <f>Jun_VTBI_2022_24!E7-Febr_SP_2021!E7</f>
        <v>0</v>
      </c>
      <c r="F7" s="15">
        <f>Jun_VTBI_2022_24!F7-Febr_SP_2021!F7</f>
        <v>0</v>
      </c>
      <c r="G7" s="15">
        <f>Jun_VTBI_2022_24!G7-Febr_SP_2021!G7</f>
        <v>0</v>
      </c>
      <c r="H7" s="15">
        <f>Jun_VTBI_2022_24!H7-Febr_SP_2021!H7</f>
        <v>0</v>
      </c>
      <c r="I7" s="15">
        <f>Jun_VTBI_2022_24!I7-Febr_SP_2021!I7</f>
        <v>0</v>
      </c>
      <c r="J7" s="15">
        <f>Jun_VTBI_2022_24!J7-Febr_SP_2021!J7</f>
        <v>0</v>
      </c>
      <c r="K7" s="15">
        <f>Jun_VTBI_2022_24!K7-Febr_SP_2021!K7</f>
        <v>0</v>
      </c>
      <c r="L7" s="15">
        <f>Jun_VTBI_2022_24!L7-Febr_SP_2021!L7</f>
        <v>-2.696828488224412E-2</v>
      </c>
      <c r="M7" s="15">
        <f>Jun_VTBI_2022_24!M7-Febr_SP_2021!M7</f>
        <v>-0.12767747622275749</v>
      </c>
      <c r="N7" s="15">
        <f>Jun_VTBI_2022_24!N7-Febr_SP_2021!N7</f>
        <v>0.70783088025790164</v>
      </c>
      <c r="O7" s="15">
        <f>Jun_VTBI_2022_24!O7-Febr_SP_2021!O7</f>
        <v>0.46008125188534166</v>
      </c>
      <c r="P7" s="15">
        <f>Jun_VTBI_2022_24!P7-Febr_SP_2021!P7</f>
        <v>0.30629447511476826</v>
      </c>
      <c r="Q7" s="15">
        <f>Jun_VTBI_2022_24!Q7-Febr_SP_2021!Q7</f>
        <v>0.54493243652387946</v>
      </c>
      <c r="R7" s="15">
        <f>Jun_VTBI_2022_24!R7-Febr_SP_2021!R7</f>
        <v>0.28063794741296144</v>
      </c>
      <c r="S7" s="15">
        <f>Jun_VTBI_2022_24!S7-Febr_SP_2021!S7</f>
        <v>0.17756943527491842</v>
      </c>
      <c r="T7" s="15">
        <f>Jun_VTBI_2022_24!T7-Febr_SP_2021!T7</f>
        <v>0.17447078582965503</v>
      </c>
    </row>
    <row r="8" spans="1:21" x14ac:dyDescent="0.25">
      <c r="A8" s="14">
        <v>4</v>
      </c>
      <c r="B8" s="1" t="s">
        <v>50</v>
      </c>
      <c r="C8" s="1" t="s">
        <v>51</v>
      </c>
      <c r="D8" s="3" t="s">
        <v>49</v>
      </c>
      <c r="E8" s="15">
        <f>Jun_VTBI_2022_24!E8-Febr_SP_2021!E8</f>
        <v>0</v>
      </c>
      <c r="F8" s="15">
        <f>Jun_VTBI_2022_24!F8-Febr_SP_2021!F8</f>
        <v>0</v>
      </c>
      <c r="G8" s="15">
        <f>Jun_VTBI_2022_24!G8-Febr_SP_2021!G8</f>
        <v>0</v>
      </c>
      <c r="H8" s="15">
        <f>Jun_VTBI_2022_24!H8-Febr_SP_2021!H8</f>
        <v>0</v>
      </c>
      <c r="I8" s="15">
        <f>Jun_VTBI_2022_24!I8-Febr_SP_2021!I8</f>
        <v>0</v>
      </c>
      <c r="J8" s="15">
        <f>Jun_VTBI_2022_24!J8-Febr_SP_2021!J8</f>
        <v>0</v>
      </c>
      <c r="K8" s="15">
        <f>Jun_VTBI_2022_24!K8-Febr_SP_2021!K8</f>
        <v>0</v>
      </c>
      <c r="L8" s="15">
        <f>Jun_VTBI_2022_24!L8-Febr_SP_2021!L8</f>
        <v>-0.14544031321362638</v>
      </c>
      <c r="M8" s="15">
        <f>Jun_VTBI_2022_24!M8-Febr_SP_2021!M8</f>
        <v>-0.55953944928698718</v>
      </c>
      <c r="N8" s="15">
        <f>Jun_VTBI_2022_24!N8-Febr_SP_2021!N8</f>
        <v>2.5058596776984103</v>
      </c>
      <c r="O8" s="15">
        <f>Jun_VTBI_2022_24!O8-Febr_SP_2021!O8</f>
        <v>2.0948669710427623</v>
      </c>
      <c r="P8" s="15">
        <f>Jun_VTBI_2022_24!P8-Febr_SP_2021!P8</f>
        <v>0.93423681179739049</v>
      </c>
      <c r="Q8" s="1"/>
      <c r="R8" s="1"/>
      <c r="S8" s="1"/>
      <c r="T8" s="1"/>
    </row>
    <row r="9" spans="1:21" x14ac:dyDescent="0.25">
      <c r="A9" s="17"/>
      <c r="B9" s="18" t="s">
        <v>52</v>
      </c>
      <c r="C9" s="18" t="s">
        <v>53</v>
      </c>
      <c r="D9" s="19"/>
      <c r="E9" s="13">
        <v>2012</v>
      </c>
      <c r="F9" s="13">
        <v>2013</v>
      </c>
      <c r="G9" s="13">
        <v>2014</v>
      </c>
      <c r="H9" s="13">
        <v>2015</v>
      </c>
      <c r="I9" s="13">
        <v>2016</v>
      </c>
      <c r="J9" s="13">
        <v>2017</v>
      </c>
      <c r="K9" s="13">
        <v>2018</v>
      </c>
      <c r="L9" s="13">
        <v>2019</v>
      </c>
      <c r="M9" s="13">
        <v>2020</v>
      </c>
      <c r="N9" s="13">
        <v>2021</v>
      </c>
      <c r="O9" s="13">
        <v>2022</v>
      </c>
      <c r="P9" s="13">
        <v>2023</v>
      </c>
      <c r="Q9" s="20"/>
      <c r="R9" s="20"/>
      <c r="S9" s="20"/>
      <c r="T9" s="20"/>
    </row>
    <row r="10" spans="1:21" x14ac:dyDescent="0.25">
      <c r="A10" s="14">
        <f>A8+1</f>
        <v>5</v>
      </c>
      <c r="B10" s="1" t="s">
        <v>3</v>
      </c>
      <c r="C10" s="1" t="s">
        <v>4</v>
      </c>
      <c r="D10" s="3" t="s">
        <v>44</v>
      </c>
      <c r="E10" s="15">
        <f>Jun_VTBI_2022_24!E10-Febr_SP_2021!E10</f>
        <v>-112.14799999999923</v>
      </c>
      <c r="F10" s="15">
        <f>Jun_VTBI_2022_24!F10-Febr_SP_2021!F10</f>
        <v>-106.47199999999975</v>
      </c>
      <c r="G10" s="15">
        <f>Jun_VTBI_2022_24!G10-Febr_SP_2021!G10</f>
        <v>76.496000000001004</v>
      </c>
      <c r="H10" s="15">
        <f>Jun_VTBI_2022_24!H10-Febr_SP_2021!H10</f>
        <v>0</v>
      </c>
      <c r="I10" s="15">
        <f>Jun_VTBI_2022_24!I10-Febr_SP_2021!I10</f>
        <v>315.61800000000039</v>
      </c>
      <c r="J10" s="15">
        <f>Jun_VTBI_2022_24!J10-Febr_SP_2021!J10</f>
        <v>802.09799999999996</v>
      </c>
      <c r="K10" s="15">
        <f>Jun_VTBI_2022_24!K10-Febr_SP_2021!K10</f>
        <v>1317.4120000000003</v>
      </c>
      <c r="L10" s="15">
        <f>Jun_VTBI_2022_24!L10-Febr_SP_2021!L10</f>
        <v>1865.8709999999992</v>
      </c>
      <c r="M10" s="15">
        <f>Jun_VTBI_2022_24!M10-Febr_SP_2021!M10</f>
        <v>1825.4681612675668</v>
      </c>
      <c r="N10" s="15">
        <f>Jun_VTBI_2022_24!N10-Febr_SP_2021!N10</f>
        <v>2614.5679676119653</v>
      </c>
      <c r="O10" s="15">
        <f>Jun_VTBI_2022_24!O10-Febr_SP_2021!O10</f>
        <v>3396.3769198435875</v>
      </c>
      <c r="P10" s="15">
        <f>Jun_VTBI_2022_24!P10-Febr_SP_2021!P10</f>
        <v>3992.5084294165572</v>
      </c>
      <c r="Q10" s="1"/>
      <c r="R10" s="1"/>
      <c r="S10" s="1"/>
      <c r="T10" s="1"/>
    </row>
    <row r="11" spans="1:21" x14ac:dyDescent="0.25">
      <c r="A11" s="14">
        <f t="shared" ref="A11:A16" si="0">A10+1</f>
        <v>6</v>
      </c>
      <c r="B11" s="1" t="s">
        <v>54</v>
      </c>
      <c r="C11" s="1" t="s">
        <v>5</v>
      </c>
      <c r="D11" s="3" t="s">
        <v>44</v>
      </c>
      <c r="E11" s="15">
        <f>Jun_VTBI_2022_24!E11-Febr_SP_2021!E11</f>
        <v>-334.31500000000005</v>
      </c>
      <c r="F11" s="15">
        <f>Jun_VTBI_2022_24!F11-Febr_SP_2021!F11</f>
        <v>-179.26000000000022</v>
      </c>
      <c r="G11" s="15">
        <f>Jun_VTBI_2022_24!G11-Febr_SP_2021!G11</f>
        <v>-144.10800000000017</v>
      </c>
      <c r="H11" s="15">
        <f>Jun_VTBI_2022_24!H11-Febr_SP_2021!H11</f>
        <v>0</v>
      </c>
      <c r="I11" s="15">
        <f>Jun_VTBI_2022_24!I11-Febr_SP_2021!I11</f>
        <v>-17.118000000000393</v>
      </c>
      <c r="J11" s="15">
        <f>Jun_VTBI_2022_24!J11-Febr_SP_2021!J11</f>
        <v>164.83300000000054</v>
      </c>
      <c r="K11" s="15">
        <f>Jun_VTBI_2022_24!K11-Febr_SP_2021!K11</f>
        <v>446.80499999999938</v>
      </c>
      <c r="L11" s="15">
        <f>Jun_VTBI_2022_24!L11-Febr_SP_2021!L11</f>
        <v>845.84900000000016</v>
      </c>
      <c r="M11" s="15">
        <f>Jun_VTBI_2022_24!M11-Febr_SP_2021!M11</f>
        <v>827.27320265825438</v>
      </c>
      <c r="N11" s="15">
        <f>Jun_VTBI_2022_24!N11-Febr_SP_2021!N11</f>
        <v>958.08219900236145</v>
      </c>
      <c r="O11" s="15">
        <f>Jun_VTBI_2022_24!O11-Febr_SP_2021!O11</f>
        <v>981.07617177841803</v>
      </c>
      <c r="P11" s="15">
        <f>Jun_VTBI_2022_24!P11-Febr_SP_2021!P11</f>
        <v>985.79678390109984</v>
      </c>
      <c r="Q11" s="1"/>
      <c r="R11" s="1"/>
      <c r="S11" s="1"/>
      <c r="T11" s="1"/>
    </row>
    <row r="12" spans="1:21" x14ac:dyDescent="0.25">
      <c r="A12" s="14">
        <f t="shared" si="0"/>
        <v>7</v>
      </c>
      <c r="B12" s="1" t="s">
        <v>55</v>
      </c>
      <c r="C12" s="1" t="s">
        <v>6</v>
      </c>
      <c r="D12" s="3" t="s">
        <v>44</v>
      </c>
      <c r="E12" s="15">
        <f>Jun_VTBI_2022_24!E12-Febr_SP_2021!E12</f>
        <v>-301.64500000000226</v>
      </c>
      <c r="F12" s="15">
        <f>Jun_VTBI_2022_24!F12-Febr_SP_2021!F12</f>
        <v>-181.42799999999261</v>
      </c>
      <c r="G12" s="15">
        <f>Jun_VTBI_2022_24!G12-Febr_SP_2021!G12</f>
        <v>158.96700000000328</v>
      </c>
      <c r="H12" s="15">
        <f>Jun_VTBI_2022_24!H12-Febr_SP_2021!H12</f>
        <v>0</v>
      </c>
      <c r="I12" s="15">
        <f>Jun_VTBI_2022_24!I12-Febr_SP_2021!I12</f>
        <v>-545.90199999999732</v>
      </c>
      <c r="J12" s="15">
        <f>Jun_VTBI_2022_24!J12-Febr_SP_2021!J12</f>
        <v>-541.91700000000492</v>
      </c>
      <c r="K12" s="15">
        <f>Jun_VTBI_2022_24!K12-Febr_SP_2021!K12</f>
        <v>-543.72900000000209</v>
      </c>
      <c r="L12" s="15">
        <f>Jun_VTBI_2022_24!L12-Febr_SP_2021!L12</f>
        <v>-920.88900000000194</v>
      </c>
      <c r="M12" s="15">
        <f>Jun_VTBI_2022_24!M12-Febr_SP_2021!M12</f>
        <v>-1542.3639646886268</v>
      </c>
      <c r="N12" s="15">
        <f>Jun_VTBI_2022_24!N12-Febr_SP_2021!N12</f>
        <v>-1331.5627725094464</v>
      </c>
      <c r="O12" s="15">
        <f>Jun_VTBI_2022_24!O12-Febr_SP_2021!O12</f>
        <v>-224.2802818128348</v>
      </c>
      <c r="P12" s="15">
        <f>Jun_VTBI_2022_24!P12-Febr_SP_2021!P12</f>
        <v>312.21906230417881</v>
      </c>
      <c r="Q12" s="1"/>
      <c r="R12" s="1"/>
      <c r="S12" s="1"/>
      <c r="T12" s="1"/>
    </row>
    <row r="13" spans="1:21" x14ac:dyDescent="0.25">
      <c r="A13" s="14">
        <f t="shared" si="0"/>
        <v>8</v>
      </c>
      <c r="B13" s="1" t="s">
        <v>56</v>
      </c>
      <c r="C13" s="1" t="s">
        <v>7</v>
      </c>
      <c r="D13" s="3" t="s">
        <v>44</v>
      </c>
      <c r="E13" s="15">
        <f>Jun_VTBI_2022_24!E13-Febr_SP_2021!E13</f>
        <v>-251.66399999999976</v>
      </c>
      <c r="F13" s="15">
        <f>Jun_VTBI_2022_24!F13-Febr_SP_2021!F13</f>
        <v>-172.35299999999916</v>
      </c>
      <c r="G13" s="15">
        <f>Jun_VTBI_2022_24!G13-Febr_SP_2021!G13</f>
        <v>-96.019000000000233</v>
      </c>
      <c r="H13" s="15">
        <f>Jun_VTBI_2022_24!H13-Febr_SP_2021!H13</f>
        <v>0</v>
      </c>
      <c r="I13" s="15">
        <f>Jun_VTBI_2022_24!I13-Febr_SP_2021!I13</f>
        <v>-30.795999999999367</v>
      </c>
      <c r="J13" s="15">
        <f>Jun_VTBI_2022_24!J13-Febr_SP_2021!J13</f>
        <v>66.605999999999767</v>
      </c>
      <c r="K13" s="15">
        <f>Jun_VTBI_2022_24!K13-Febr_SP_2021!K13</f>
        <v>309.99699999999939</v>
      </c>
      <c r="L13" s="15">
        <f>Jun_VTBI_2022_24!L13-Febr_SP_2021!L13</f>
        <v>492.01600000000053</v>
      </c>
      <c r="M13" s="15">
        <f>Jun_VTBI_2022_24!M13-Febr_SP_2021!M13</f>
        <v>651.95882312116009</v>
      </c>
      <c r="N13" s="15">
        <f>Jun_VTBI_2022_24!N13-Febr_SP_2021!N13</f>
        <v>965.56935016015086</v>
      </c>
      <c r="O13" s="15">
        <f>Jun_VTBI_2022_24!O13-Febr_SP_2021!O13</f>
        <v>1507.5863683038806</v>
      </c>
      <c r="P13" s="15">
        <f>Jun_VTBI_2022_24!P13-Febr_SP_2021!P13</f>
        <v>2157.330938796923</v>
      </c>
      <c r="Q13" s="1"/>
      <c r="R13" s="1"/>
      <c r="S13" s="1"/>
      <c r="T13" s="1"/>
    </row>
    <row r="14" spans="1:21" x14ac:dyDescent="0.25">
      <c r="A14" s="14">
        <f t="shared" si="0"/>
        <v>9</v>
      </c>
      <c r="B14" s="1" t="s">
        <v>57</v>
      </c>
      <c r="C14" s="1" t="s">
        <v>8</v>
      </c>
      <c r="D14" s="3" t="s">
        <v>44</v>
      </c>
      <c r="E14" s="15">
        <f>Jun_VTBI_2022_24!E14-Febr_SP_2021!E14</f>
        <v>-49.981000000002439</v>
      </c>
      <c r="F14" s="15">
        <f>Jun_VTBI_2022_24!F14-Febr_SP_2021!F14</f>
        <v>-9.074999999993338</v>
      </c>
      <c r="G14" s="15">
        <f>Jun_VTBI_2022_24!G14-Febr_SP_2021!G14</f>
        <v>254.98600000000397</v>
      </c>
      <c r="H14" s="15">
        <f>Jun_VTBI_2022_24!H14-Febr_SP_2021!H14</f>
        <v>-1.5347723092418164E-12</v>
      </c>
      <c r="I14" s="15">
        <f>Jun_VTBI_2022_24!I14-Febr_SP_2021!I14</f>
        <v>-515.10599999999783</v>
      </c>
      <c r="J14" s="15">
        <f>Jun_VTBI_2022_24!J14-Febr_SP_2021!J14</f>
        <v>-608.52300000000446</v>
      </c>
      <c r="K14" s="15">
        <f>Jun_VTBI_2022_24!K14-Febr_SP_2021!K14</f>
        <v>-853.72600000000148</v>
      </c>
      <c r="L14" s="15">
        <f>Jun_VTBI_2022_24!L14-Febr_SP_2021!L14</f>
        <v>-1412.905000000002</v>
      </c>
      <c r="M14" s="15">
        <f>Jun_VTBI_2022_24!M14-Febr_SP_2021!M14</f>
        <v>-2194.3227878097873</v>
      </c>
      <c r="N14" s="15">
        <f>Jun_VTBI_2022_24!N14-Febr_SP_2021!N14</f>
        <v>-2297.1321226695964</v>
      </c>
      <c r="O14" s="15">
        <f>Jun_VTBI_2022_24!O14-Febr_SP_2021!O14</f>
        <v>-1731.8666501167154</v>
      </c>
      <c r="P14" s="15">
        <f>Jun_VTBI_2022_24!P14-Febr_SP_2021!P14</f>
        <v>-1845.1118764927451</v>
      </c>
      <c r="Q14" s="1"/>
      <c r="R14" s="1"/>
      <c r="S14" s="1"/>
      <c r="T14" s="1"/>
    </row>
    <row r="15" spans="1:21" x14ac:dyDescent="0.25">
      <c r="A15" s="14">
        <f t="shared" si="0"/>
        <v>10</v>
      </c>
      <c r="B15" s="1" t="s">
        <v>9</v>
      </c>
      <c r="C15" s="1" t="s">
        <v>10</v>
      </c>
      <c r="D15" s="3" t="s">
        <v>44</v>
      </c>
      <c r="E15" s="15">
        <f>Jun_VTBI_2022_24!E15-Febr_SP_2021!E15</f>
        <v>25.15099999999984</v>
      </c>
      <c r="F15" s="15">
        <f>Jun_VTBI_2022_24!F15-Febr_SP_2021!F15</f>
        <v>204.59499999999935</v>
      </c>
      <c r="G15" s="15">
        <f>Jun_VTBI_2022_24!G15-Febr_SP_2021!G15</f>
        <v>64.799999999999272</v>
      </c>
      <c r="H15" s="15">
        <f>Jun_VTBI_2022_24!H15-Febr_SP_2021!H15</f>
        <v>0</v>
      </c>
      <c r="I15" s="15">
        <f>Jun_VTBI_2022_24!I15-Febr_SP_2021!I15</f>
        <v>-273.4380000000001</v>
      </c>
      <c r="J15" s="15">
        <f>Jun_VTBI_2022_24!J15-Febr_SP_2021!J15</f>
        <v>245.04100000000108</v>
      </c>
      <c r="K15" s="15">
        <f>Jun_VTBI_2022_24!K15-Febr_SP_2021!K15</f>
        <v>820.7410000000018</v>
      </c>
      <c r="L15" s="15">
        <f>Jun_VTBI_2022_24!L15-Febr_SP_2021!L15</f>
        <v>878.86499999999796</v>
      </c>
      <c r="M15" s="15">
        <f>Jun_VTBI_2022_24!M15-Febr_SP_2021!M15</f>
        <v>959.45727648736647</v>
      </c>
      <c r="N15" s="15">
        <f>Jun_VTBI_2022_24!N15-Febr_SP_2021!N15</f>
        <v>1964.5271024945687</v>
      </c>
      <c r="O15" s="15">
        <f>Jun_VTBI_2022_24!O15-Febr_SP_2021!O15</f>
        <v>2897.8246259126827</v>
      </c>
      <c r="P15" s="15">
        <f>Jun_VTBI_2022_24!P15-Febr_SP_2021!P15</f>
        <v>3689.5823217648212</v>
      </c>
      <c r="Q15" s="1"/>
      <c r="R15" s="1"/>
      <c r="S15" s="1"/>
      <c r="T15" s="1"/>
    </row>
    <row r="16" spans="1:21" x14ac:dyDescent="0.25">
      <c r="A16" s="14">
        <f t="shared" si="0"/>
        <v>11</v>
      </c>
      <c r="B16" s="1" t="s">
        <v>11</v>
      </c>
      <c r="C16" s="1" t="s">
        <v>12</v>
      </c>
      <c r="D16" s="3" t="s">
        <v>44</v>
      </c>
      <c r="E16" s="15">
        <f>Jun_VTBI_2022_24!E16-Febr_SP_2021!E16</f>
        <v>68.314000000000306</v>
      </c>
      <c r="F16" s="15">
        <f>Jun_VTBI_2022_24!F16-Febr_SP_2021!F16</f>
        <v>177.5630000000001</v>
      </c>
      <c r="G16" s="15">
        <f>Jun_VTBI_2022_24!G16-Febr_SP_2021!G16</f>
        <v>156.91600000000108</v>
      </c>
      <c r="H16" s="15">
        <f>Jun_VTBI_2022_24!H16-Febr_SP_2021!H16</f>
        <v>0</v>
      </c>
      <c r="I16" s="15">
        <f>Jun_VTBI_2022_24!I16-Febr_SP_2021!I16</f>
        <v>-737.4380000000001</v>
      </c>
      <c r="J16" s="15">
        <f>Jun_VTBI_2022_24!J16-Febr_SP_2021!J16</f>
        <v>-331.16800000000148</v>
      </c>
      <c r="K16" s="15">
        <f>Jun_VTBI_2022_24!K16-Febr_SP_2021!K16</f>
        <v>-95.514000000002852</v>
      </c>
      <c r="L16" s="15">
        <f>Jun_VTBI_2022_24!L16-Febr_SP_2021!L16</f>
        <v>-190.72799999999916</v>
      </c>
      <c r="M16" s="15">
        <f>Jun_VTBI_2022_24!M16-Febr_SP_2021!M16</f>
        <v>-667.17266846579514</v>
      </c>
      <c r="N16" s="15">
        <f>Jun_VTBI_2022_24!N16-Febr_SP_2021!N16</f>
        <v>229.27948507064502</v>
      </c>
      <c r="O16" s="15">
        <f>Jun_VTBI_2022_24!O16-Febr_SP_2021!O16</f>
        <v>1649.0723711010141</v>
      </c>
      <c r="P16" s="15">
        <f>Jun_VTBI_2022_24!P16-Febr_SP_2021!P16</f>
        <v>2387.8796155741729</v>
      </c>
      <c r="Q16" s="1"/>
      <c r="R16" s="1"/>
      <c r="S16" s="1"/>
      <c r="T16" s="1"/>
    </row>
    <row r="17" spans="1:20" x14ac:dyDescent="0.25">
      <c r="A17" s="17"/>
      <c r="B17" s="18" t="s">
        <v>58</v>
      </c>
      <c r="C17" s="18" t="s">
        <v>59</v>
      </c>
      <c r="D17" s="19"/>
      <c r="E17" s="13">
        <v>2012</v>
      </c>
      <c r="F17" s="13">
        <v>2013</v>
      </c>
      <c r="G17" s="13">
        <v>2014</v>
      </c>
      <c r="H17" s="13">
        <v>2015</v>
      </c>
      <c r="I17" s="13">
        <v>2016</v>
      </c>
      <c r="J17" s="13">
        <v>2017</v>
      </c>
      <c r="K17" s="13">
        <v>2018</v>
      </c>
      <c r="L17" s="13">
        <v>2019</v>
      </c>
      <c r="M17" s="13">
        <v>2020</v>
      </c>
      <c r="N17" s="13">
        <v>2021</v>
      </c>
      <c r="O17" s="13">
        <v>2022</v>
      </c>
      <c r="P17" s="13">
        <v>2023</v>
      </c>
      <c r="Q17" s="20"/>
      <c r="R17" s="20"/>
      <c r="S17" s="20"/>
      <c r="T17" s="20"/>
    </row>
    <row r="18" spans="1:20" x14ac:dyDescent="0.25">
      <c r="A18" s="14">
        <f>A16+1</f>
        <v>12</v>
      </c>
      <c r="B18" s="1" t="s">
        <v>3</v>
      </c>
      <c r="C18" s="1" t="s">
        <v>4</v>
      </c>
      <c r="D18" s="3" t="s">
        <v>49</v>
      </c>
      <c r="E18" s="15">
        <f>Jun_VTBI_2022_24!E18-Febr_SP_2021!E18</f>
        <v>0</v>
      </c>
      <c r="F18" s="15">
        <f>Jun_VTBI_2022_24!F18-Febr_SP_2021!F18</f>
        <v>0</v>
      </c>
      <c r="G18" s="15">
        <f>Jun_VTBI_2022_24!G18-Febr_SP_2021!G18</f>
        <v>0</v>
      </c>
      <c r="H18" s="15">
        <f>Jun_VTBI_2022_24!H18-Febr_SP_2021!H18</f>
        <v>0</v>
      </c>
      <c r="I18" s="15">
        <f>Jun_VTBI_2022_24!I18-Febr_SP_2021!I18</f>
        <v>0.9458263154647284</v>
      </c>
      <c r="J18" s="15">
        <f>Jun_VTBI_2022_24!J18-Febr_SP_2021!J18</f>
        <v>-1.1103893382937713E-3</v>
      </c>
      <c r="K18" s="15">
        <f>Jun_VTBI_2022_24!K18-Febr_SP_2021!K18</f>
        <v>-4.9699063563934942E-4</v>
      </c>
      <c r="L18" s="15">
        <f>Jun_VTBI_2022_24!L18-Febr_SP_2021!L18</f>
        <v>7.0473908527048934E-3</v>
      </c>
      <c r="M18" s="15">
        <f>Jun_VTBI_2022_24!M18-Febr_SP_2021!M18</f>
        <v>7.8407452440060865E-2</v>
      </c>
      <c r="N18" s="15">
        <f>Jun_VTBI_2022_24!N18-Febr_SP_2021!N18</f>
        <v>2.2306800493726371</v>
      </c>
      <c r="O18" s="15">
        <f>Jun_VTBI_2022_24!O18-Febr_SP_2021!O18</f>
        <v>0.2556086777732105</v>
      </c>
      <c r="P18" s="15">
        <f>Jun_VTBI_2022_24!P18-Febr_SP_2021!P18</f>
        <v>0</v>
      </c>
      <c r="Q18" s="1"/>
      <c r="R18" s="1"/>
      <c r="S18" s="1"/>
      <c r="T18" s="1"/>
    </row>
    <row r="19" spans="1:20" x14ac:dyDescent="0.25">
      <c r="A19" s="14">
        <f t="shared" ref="A19:A24" si="1">A18+1</f>
        <v>13</v>
      </c>
      <c r="B19" s="1" t="s">
        <v>54</v>
      </c>
      <c r="C19" s="1" t="s">
        <v>5</v>
      </c>
      <c r="D19" s="3" t="s">
        <v>49</v>
      </c>
      <c r="E19" s="15">
        <f>Jun_VTBI_2022_24!E19-Febr_SP_2021!E19</f>
        <v>0</v>
      </c>
      <c r="F19" s="15">
        <f>Jun_VTBI_2022_24!F19-Febr_SP_2021!F19</f>
        <v>0</v>
      </c>
      <c r="G19" s="15">
        <f>Jun_VTBI_2022_24!G19-Febr_SP_2021!G19</f>
        <v>0</v>
      </c>
      <c r="H19" s="15">
        <f>Jun_VTBI_2022_24!H19-Febr_SP_2021!H19</f>
        <v>0</v>
      </c>
      <c r="I19" s="15">
        <f>Jun_VTBI_2022_24!I19-Febr_SP_2021!I19</f>
        <v>0</v>
      </c>
      <c r="J19" s="15">
        <f>Jun_VTBI_2022_24!J19-Febr_SP_2021!J19</f>
        <v>0</v>
      </c>
      <c r="K19" s="15">
        <f>Jun_VTBI_2022_24!K19-Febr_SP_2021!K19</f>
        <v>0</v>
      </c>
      <c r="L19" s="15">
        <f>Jun_VTBI_2022_24!L19-Febr_SP_2021!L19</f>
        <v>0</v>
      </c>
      <c r="M19" s="15">
        <f>Jun_VTBI_2022_24!M19-Febr_SP_2021!M19</f>
        <v>0.15752823803603633</v>
      </c>
      <c r="N19" s="15">
        <f>Jun_VTBI_2022_24!N19-Febr_SP_2021!N19</f>
        <v>1.1065747763792189</v>
      </c>
      <c r="O19" s="15">
        <f>Jun_VTBI_2022_24!O19-Febr_SP_2021!O19</f>
        <v>-0.78472914989853271</v>
      </c>
      <c r="P19" s="15">
        <f>Jun_VTBI_2022_24!P19-Febr_SP_2021!P19</f>
        <v>-1.0999999999999999</v>
      </c>
      <c r="Q19" s="1"/>
      <c r="R19" s="1"/>
      <c r="S19" s="1"/>
      <c r="T19" s="1"/>
    </row>
    <row r="20" spans="1:20" x14ac:dyDescent="0.25">
      <c r="A20" s="14">
        <f t="shared" si="1"/>
        <v>14</v>
      </c>
      <c r="B20" s="1" t="s">
        <v>55</v>
      </c>
      <c r="C20" s="1" t="s">
        <v>6</v>
      </c>
      <c r="D20" s="3" t="s">
        <v>49</v>
      </c>
      <c r="E20" s="15">
        <f>Jun_VTBI_2022_24!E20-Febr_SP_2021!E20</f>
        <v>0</v>
      </c>
      <c r="F20" s="15">
        <f>Jun_VTBI_2022_24!F20-Febr_SP_2021!F20</f>
        <v>0</v>
      </c>
      <c r="G20" s="15">
        <f>Jun_VTBI_2022_24!G20-Febr_SP_2021!G20</f>
        <v>0</v>
      </c>
      <c r="H20" s="15">
        <f>Jun_VTBI_2022_24!H20-Febr_SP_2021!H20</f>
        <v>0</v>
      </c>
      <c r="I20" s="15">
        <f>Jun_VTBI_2022_24!I20-Febr_SP_2021!I20</f>
        <v>-2.3693200439321487</v>
      </c>
      <c r="J20" s="15">
        <f>Jun_VTBI_2022_24!J20-Febr_SP_2021!J20</f>
        <v>0.16382515343777015</v>
      </c>
      <c r="K20" s="15">
        <f>Jun_VTBI_2022_24!K20-Febr_SP_2021!K20</f>
        <v>0.27106670397111543</v>
      </c>
      <c r="L20" s="15">
        <f>Jun_VTBI_2022_24!L20-Febr_SP_2021!L20</f>
        <v>-8.8104076413486609E-2</v>
      </c>
      <c r="M20" s="15">
        <f>Jun_VTBI_2022_24!M20-Febr_SP_2021!M20</f>
        <v>-1.7088448409628256</v>
      </c>
      <c r="N20" s="15">
        <f>Jun_VTBI_2022_24!N20-Febr_SP_2021!N20</f>
        <v>1.1992369481758516</v>
      </c>
      <c r="O20" s="15">
        <f>Jun_VTBI_2022_24!O20-Febr_SP_2021!O20</f>
        <v>8.2870503354305214</v>
      </c>
      <c r="P20" s="15">
        <f>Jun_VTBI_2022_24!P20-Febr_SP_2021!P20</f>
        <v>1.5429692082848447</v>
      </c>
      <c r="Q20" s="1"/>
      <c r="R20" s="1"/>
      <c r="S20" s="1"/>
      <c r="T20" s="1"/>
    </row>
    <row r="21" spans="1:20" x14ac:dyDescent="0.25">
      <c r="A21" s="14">
        <f t="shared" si="1"/>
        <v>15</v>
      </c>
      <c r="B21" s="1" t="s">
        <v>56</v>
      </c>
      <c r="C21" s="1" t="s">
        <v>7</v>
      </c>
      <c r="D21" s="3" t="s">
        <v>49</v>
      </c>
      <c r="E21" s="15">
        <f>Jun_VTBI_2022_24!E21-Febr_SP_2021!E21</f>
        <v>0</v>
      </c>
      <c r="F21" s="15">
        <f>Jun_VTBI_2022_24!F21-Febr_SP_2021!F21</f>
        <v>0</v>
      </c>
      <c r="G21" s="15">
        <f>Jun_VTBI_2022_24!G21-Febr_SP_2021!G21</f>
        <v>0</v>
      </c>
      <c r="H21" s="15">
        <f>Jun_VTBI_2022_24!H21-Febr_SP_2021!H21</f>
        <v>0</v>
      </c>
      <c r="I21" s="15">
        <f>Jun_VTBI_2022_24!I21-Febr_SP_2021!I21</f>
        <v>0</v>
      </c>
      <c r="J21" s="15">
        <f>Jun_VTBI_2022_24!J21-Febr_SP_2021!J21</f>
        <v>0</v>
      </c>
      <c r="K21" s="15">
        <f>Jun_VTBI_2022_24!K21-Febr_SP_2021!K21</f>
        <v>0</v>
      </c>
      <c r="L21" s="15">
        <f>Jun_VTBI_2022_24!L21-Febr_SP_2021!L21</f>
        <v>0</v>
      </c>
      <c r="M21" s="15">
        <f>Jun_VTBI_2022_24!M21-Febr_SP_2021!M21</f>
        <v>1.0342293378762974</v>
      </c>
      <c r="N21" s="15">
        <f>Jun_VTBI_2022_24!N21-Febr_SP_2021!N21</f>
        <v>9.3786383139189411E-3</v>
      </c>
      <c r="O21" s="15">
        <f>Jun_VTBI_2022_24!O21-Febr_SP_2021!O21</f>
        <v>0.87765052065373084</v>
      </c>
      <c r="P21" s="15">
        <f>Jun_VTBI_2022_24!P21-Febr_SP_2021!P21</f>
        <v>2</v>
      </c>
      <c r="Q21" s="1"/>
      <c r="R21" s="1"/>
      <c r="S21" s="1"/>
      <c r="T21" s="1"/>
    </row>
    <row r="22" spans="1:20" x14ac:dyDescent="0.25">
      <c r="A22" s="14">
        <f t="shared" si="1"/>
        <v>16</v>
      </c>
      <c r="B22" s="1" t="s">
        <v>57</v>
      </c>
      <c r="C22" s="1" t="s">
        <v>60</v>
      </c>
      <c r="D22" s="3" t="s">
        <v>61</v>
      </c>
      <c r="E22" s="3" t="s">
        <v>61</v>
      </c>
      <c r="F22" s="3" t="s">
        <v>61</v>
      </c>
      <c r="G22" s="3" t="s">
        <v>61</v>
      </c>
      <c r="H22" s="3" t="s">
        <v>61</v>
      </c>
      <c r="I22" s="3" t="s">
        <v>61</v>
      </c>
      <c r="J22" s="3" t="s">
        <v>61</v>
      </c>
      <c r="K22" s="3" t="s">
        <v>61</v>
      </c>
      <c r="L22" s="3" t="s">
        <v>61</v>
      </c>
      <c r="M22" s="3" t="s">
        <v>61</v>
      </c>
      <c r="N22" s="3" t="s">
        <v>61</v>
      </c>
      <c r="O22" s="3" t="s">
        <v>61</v>
      </c>
      <c r="P22" s="3" t="s">
        <v>61</v>
      </c>
      <c r="Q22" s="1"/>
      <c r="R22" s="1"/>
      <c r="S22" s="1"/>
      <c r="T22" s="1"/>
    </row>
    <row r="23" spans="1:20" x14ac:dyDescent="0.25">
      <c r="A23" s="14">
        <f t="shared" si="1"/>
        <v>17</v>
      </c>
      <c r="B23" s="1" t="s">
        <v>9</v>
      </c>
      <c r="C23" s="1" t="s">
        <v>10</v>
      </c>
      <c r="D23" s="3" t="s">
        <v>49</v>
      </c>
      <c r="E23" s="15">
        <f>Jun_VTBI_2022_24!E23-Febr_SP_2021!E23</f>
        <v>0</v>
      </c>
      <c r="F23" s="15">
        <f>Jun_VTBI_2022_24!F23-Febr_SP_2021!F23</f>
        <v>0</v>
      </c>
      <c r="G23" s="15">
        <f>Jun_VTBI_2022_24!G23-Febr_SP_2021!G23</f>
        <v>0</v>
      </c>
      <c r="H23" s="15">
        <f>Jun_VTBI_2022_24!H23-Febr_SP_2021!H23</f>
        <v>0</v>
      </c>
      <c r="I23" s="15">
        <f>Jun_VTBI_2022_24!I23-Febr_SP_2021!I23</f>
        <v>0</v>
      </c>
      <c r="J23" s="15">
        <f>Jun_VTBI_2022_24!J23-Febr_SP_2021!J23</f>
        <v>0</v>
      </c>
      <c r="K23" s="15">
        <f>Jun_VTBI_2022_24!K23-Febr_SP_2021!K23</f>
        <v>0</v>
      </c>
      <c r="L23" s="15">
        <f>Jun_VTBI_2022_24!L23-Febr_SP_2021!L23</f>
        <v>0</v>
      </c>
      <c r="M23" s="15">
        <f>Jun_VTBI_2022_24!M23-Febr_SP_2021!M23</f>
        <v>1.3762388907671408</v>
      </c>
      <c r="N23" s="15">
        <f>Jun_VTBI_2022_24!N23-Febr_SP_2021!N23</f>
        <v>2.2580746308086503</v>
      </c>
      <c r="O23" s="15">
        <f>Jun_VTBI_2022_24!O23-Febr_SP_2021!O23</f>
        <v>1.1618123997655943</v>
      </c>
      <c r="P23" s="15">
        <f>Jun_VTBI_2022_24!P23-Febr_SP_2021!P23</f>
        <v>9.9999999999999645E-2</v>
      </c>
      <c r="Q23" s="1"/>
      <c r="R23" s="1"/>
      <c r="S23" s="1"/>
      <c r="T23" s="1"/>
    </row>
    <row r="24" spans="1:20" x14ac:dyDescent="0.25">
      <c r="A24" s="14">
        <f t="shared" si="1"/>
        <v>18</v>
      </c>
      <c r="B24" s="1" t="s">
        <v>11</v>
      </c>
      <c r="C24" s="1" t="s">
        <v>12</v>
      </c>
      <c r="D24" s="3" t="s">
        <v>49</v>
      </c>
      <c r="E24" s="15">
        <f>Jun_VTBI_2022_24!E24-Febr_SP_2021!E24</f>
        <v>0</v>
      </c>
      <c r="F24" s="15">
        <f>Jun_VTBI_2022_24!F24-Febr_SP_2021!F24</f>
        <v>0</v>
      </c>
      <c r="G24" s="15">
        <f>Jun_VTBI_2022_24!G24-Febr_SP_2021!G24</f>
        <v>0</v>
      </c>
      <c r="H24" s="15">
        <f>Jun_VTBI_2022_24!H24-Febr_SP_2021!H24</f>
        <v>0</v>
      </c>
      <c r="I24" s="15">
        <f>Jun_VTBI_2022_24!I24-Febr_SP_2021!I24</f>
        <v>0</v>
      </c>
      <c r="J24" s="15">
        <f>Jun_VTBI_2022_24!J24-Febr_SP_2021!J24</f>
        <v>0</v>
      </c>
      <c r="K24" s="15">
        <f>Jun_VTBI_2022_24!K24-Febr_SP_2021!K24</f>
        <v>0</v>
      </c>
      <c r="L24" s="15">
        <f>Jun_VTBI_2022_24!L24-Febr_SP_2021!L24</f>
        <v>0</v>
      </c>
      <c r="M24" s="15">
        <f>Jun_VTBI_2022_24!M24-Febr_SP_2021!M24</f>
        <v>0.74846658398763566</v>
      </c>
      <c r="N24" s="15">
        <f>Jun_VTBI_2022_24!N24-Febr_SP_2021!N24</f>
        <v>3.7284334805786017</v>
      </c>
      <c r="O24" s="15">
        <f>Jun_VTBI_2022_24!O24-Febr_SP_2021!O24</f>
        <v>4.0746962963398943</v>
      </c>
      <c r="P24" s="15">
        <f>Jun_VTBI_2022_24!P24-Febr_SP_2021!P24</f>
        <v>0</v>
      </c>
      <c r="Q24" s="1"/>
      <c r="R24" s="1"/>
      <c r="S24" s="1"/>
      <c r="T24" s="1"/>
    </row>
    <row r="25" spans="1:20" x14ac:dyDescent="0.25">
      <c r="A25" s="17"/>
      <c r="B25" s="18" t="s">
        <v>62</v>
      </c>
      <c r="C25" s="18" t="s">
        <v>63</v>
      </c>
      <c r="D25" s="19"/>
      <c r="E25" s="13">
        <v>2012</v>
      </c>
      <c r="F25" s="13">
        <v>2013</v>
      </c>
      <c r="G25" s="13">
        <v>2014</v>
      </c>
      <c r="H25" s="13">
        <v>2015</v>
      </c>
      <c r="I25" s="13">
        <v>2016</v>
      </c>
      <c r="J25" s="13">
        <v>2017</v>
      </c>
      <c r="K25" s="13">
        <v>2018</v>
      </c>
      <c r="L25" s="13">
        <v>2019</v>
      </c>
      <c r="M25" s="13">
        <v>2020</v>
      </c>
      <c r="N25" s="13">
        <v>2021</v>
      </c>
      <c r="O25" s="13">
        <v>2022</v>
      </c>
      <c r="P25" s="13">
        <v>2023</v>
      </c>
      <c r="Q25" s="20"/>
      <c r="R25" s="20"/>
      <c r="S25" s="20"/>
      <c r="T25" s="20"/>
    </row>
    <row r="26" spans="1:20" x14ac:dyDescent="0.25">
      <c r="A26" s="14">
        <f>A24+1</f>
        <v>19</v>
      </c>
      <c r="B26" s="1" t="s">
        <v>3</v>
      </c>
      <c r="C26" s="1" t="s">
        <v>4</v>
      </c>
      <c r="D26" s="3" t="s">
        <v>44</v>
      </c>
      <c r="E26" s="15">
        <f>Jun_VTBI_2022_24!E26-Febr_SP_2021!E26</f>
        <v>0</v>
      </c>
      <c r="F26" s="15">
        <f>Jun_VTBI_2022_24!F26-Febr_SP_2021!F26</f>
        <v>0</v>
      </c>
      <c r="G26" s="15">
        <f>Jun_VTBI_2022_24!G26-Febr_SP_2021!G26</f>
        <v>0</v>
      </c>
      <c r="H26" s="15">
        <f>Jun_VTBI_2022_24!H26-Febr_SP_2021!H26</f>
        <v>0</v>
      </c>
      <c r="I26" s="15">
        <f>Jun_VTBI_2022_24!I26-Febr_SP_2021!I26</f>
        <v>0</v>
      </c>
      <c r="J26" s="15">
        <f>Jun_VTBI_2022_24!J26-Febr_SP_2021!J26</f>
        <v>0</v>
      </c>
      <c r="K26" s="15">
        <f>Jun_VTBI_2022_24!K26-Febr_SP_2021!K26</f>
        <v>0</v>
      </c>
      <c r="L26" s="15">
        <f>Jun_VTBI_2022_24!L26-Febr_SP_2021!L26</f>
        <v>0</v>
      </c>
      <c r="M26" s="15">
        <f>Jun_VTBI_2022_24!M26-Febr_SP_2021!M26</f>
        <v>-15.163036557474697</v>
      </c>
      <c r="N26" s="15">
        <f>Jun_VTBI_2022_24!N26-Febr_SP_2021!N26</f>
        <v>460.03913601744352</v>
      </c>
      <c r="O26" s="15">
        <f>Jun_VTBI_2022_24!O26-Febr_SP_2021!O26</f>
        <v>641.75183513594311</v>
      </c>
      <c r="P26" s="15">
        <f>Jun_VTBI_2022_24!P26-Febr_SP_2021!P26</f>
        <v>722.61365878304787</v>
      </c>
      <c r="Q26" s="1"/>
      <c r="R26" s="1"/>
      <c r="S26" s="1"/>
      <c r="T26" s="1"/>
    </row>
    <row r="27" spans="1:20" x14ac:dyDescent="0.25">
      <c r="A27" s="14">
        <f t="shared" ref="A27:A32" si="2">A26+1</f>
        <v>20</v>
      </c>
      <c r="B27" s="1" t="s">
        <v>54</v>
      </c>
      <c r="C27" s="1" t="s">
        <v>5</v>
      </c>
      <c r="D27" s="3" t="s">
        <v>44</v>
      </c>
      <c r="E27" s="15">
        <f>Jun_VTBI_2022_24!E27-Febr_SP_2021!E27</f>
        <v>0</v>
      </c>
      <c r="F27" s="15">
        <f>Jun_VTBI_2022_24!F27-Febr_SP_2021!F27</f>
        <v>0</v>
      </c>
      <c r="G27" s="15">
        <f>Jun_VTBI_2022_24!G27-Febr_SP_2021!G27</f>
        <v>0</v>
      </c>
      <c r="H27" s="15">
        <f>Jun_VTBI_2022_24!H27-Febr_SP_2021!H27</f>
        <v>0</v>
      </c>
      <c r="I27" s="15">
        <f>Jun_VTBI_2022_24!I27-Febr_SP_2021!I27</f>
        <v>0</v>
      </c>
      <c r="J27" s="15">
        <f>Jun_VTBI_2022_24!J27-Febr_SP_2021!J27</f>
        <v>0</v>
      </c>
      <c r="K27" s="15">
        <f>Jun_VTBI_2022_24!K27-Febr_SP_2021!K27</f>
        <v>0</v>
      </c>
      <c r="L27" s="15">
        <f>Jun_VTBI_2022_24!L27-Febr_SP_2021!L27</f>
        <v>0</v>
      </c>
      <c r="M27" s="15">
        <f>Jun_VTBI_2022_24!M27-Febr_SP_2021!M27</f>
        <v>52.217000000000553</v>
      </c>
      <c r="N27" s="15">
        <f>Jun_VTBI_2022_24!N27-Febr_SP_2021!N27</f>
        <v>80.382999999999811</v>
      </c>
      <c r="O27" s="15">
        <f>Jun_VTBI_2022_24!O27-Febr_SP_2021!O27</f>
        <v>99.65099999999984</v>
      </c>
      <c r="P27" s="15">
        <f>Jun_VTBI_2022_24!P27-Febr_SP_2021!P27</f>
        <v>133.4315119999992</v>
      </c>
      <c r="Q27" s="1"/>
      <c r="R27" s="1"/>
      <c r="S27" s="1"/>
      <c r="T27" s="1"/>
    </row>
    <row r="28" spans="1:20" x14ac:dyDescent="0.25">
      <c r="A28" s="14">
        <f t="shared" si="2"/>
        <v>21</v>
      </c>
      <c r="B28" s="1" t="s">
        <v>55</v>
      </c>
      <c r="C28" s="1" t="s">
        <v>6</v>
      </c>
      <c r="D28" s="3" t="s">
        <v>44</v>
      </c>
      <c r="E28" s="15">
        <f>Jun_VTBI_2022_24!E28-Febr_SP_2021!E28</f>
        <v>0</v>
      </c>
      <c r="F28" s="15">
        <f>Jun_VTBI_2022_24!F28-Febr_SP_2021!F28</f>
        <v>0</v>
      </c>
      <c r="G28" s="15">
        <f>Jun_VTBI_2022_24!G28-Febr_SP_2021!G28</f>
        <v>0</v>
      </c>
      <c r="H28" s="15">
        <f>Jun_VTBI_2022_24!H28-Febr_SP_2021!H28</f>
        <v>0</v>
      </c>
      <c r="I28" s="15">
        <f>Jun_VTBI_2022_24!I28-Febr_SP_2021!I28</f>
        <v>0</v>
      </c>
      <c r="J28" s="15">
        <f>Jun_VTBI_2022_24!J28-Febr_SP_2021!J28</f>
        <v>0</v>
      </c>
      <c r="K28" s="15">
        <f>Jun_VTBI_2022_24!K28-Febr_SP_2021!K28</f>
        <v>0</v>
      </c>
      <c r="L28" s="15">
        <f>Jun_VTBI_2022_24!L28-Febr_SP_2021!L28</f>
        <v>-42.385000000000218</v>
      </c>
      <c r="M28" s="15">
        <f>Jun_VTBI_2022_24!M28-Febr_SP_2021!M28</f>
        <v>-400.30905255469952</v>
      </c>
      <c r="N28" s="15">
        <f>Jun_VTBI_2022_24!N28-Febr_SP_2021!N28</f>
        <v>-203.35748678112122</v>
      </c>
      <c r="O28" s="15">
        <f>Jun_VTBI_2022_24!O28-Febr_SP_2021!O28</f>
        <v>742.52541516210476</v>
      </c>
      <c r="P28" s="15">
        <f>Jun_VTBI_2022_24!P28-Febr_SP_2021!P28</f>
        <v>821.33781810152414</v>
      </c>
      <c r="Q28" s="1"/>
      <c r="R28" s="1"/>
      <c r="S28" s="1"/>
      <c r="T28" s="1"/>
    </row>
    <row r="29" spans="1:20" x14ac:dyDescent="0.25">
      <c r="A29" s="14">
        <f t="shared" si="2"/>
        <v>22</v>
      </c>
      <c r="B29" s="1" t="s">
        <v>56</v>
      </c>
      <c r="C29" s="1" t="s">
        <v>7</v>
      </c>
      <c r="D29" s="3" t="s">
        <v>44</v>
      </c>
      <c r="E29" s="15">
        <f>Jun_VTBI_2022_24!E29-Febr_SP_2021!E29</f>
        <v>0</v>
      </c>
      <c r="F29" s="15">
        <f>Jun_VTBI_2022_24!F29-Febr_SP_2021!F29</f>
        <v>0</v>
      </c>
      <c r="G29" s="15">
        <f>Jun_VTBI_2022_24!G29-Febr_SP_2021!G29</f>
        <v>0</v>
      </c>
      <c r="H29" s="15">
        <f>Jun_VTBI_2022_24!H29-Febr_SP_2021!H29</f>
        <v>0</v>
      </c>
      <c r="I29" s="15">
        <f>Jun_VTBI_2022_24!I29-Febr_SP_2021!I29</f>
        <v>0</v>
      </c>
      <c r="J29" s="15">
        <f>Jun_VTBI_2022_24!J29-Febr_SP_2021!J29</f>
        <v>0</v>
      </c>
      <c r="K29" s="15">
        <f>Jun_VTBI_2022_24!K29-Febr_SP_2021!K29</f>
        <v>0</v>
      </c>
      <c r="L29" s="15">
        <f>Jun_VTBI_2022_24!L29-Febr_SP_2021!L29</f>
        <v>0</v>
      </c>
      <c r="M29" s="15">
        <f>Jun_VTBI_2022_24!M29-Febr_SP_2021!M29</f>
        <v>36.552662539241283</v>
      </c>
      <c r="N29" s="15">
        <f>Jun_VTBI_2022_24!N29-Febr_SP_2021!N29</f>
        <v>40.253135482750622</v>
      </c>
      <c r="O29" s="15">
        <f>Jun_VTBI_2022_24!O29-Febr_SP_2021!O29</f>
        <v>114.01726778777083</v>
      </c>
      <c r="P29" s="15">
        <f>Jun_VTBI_2022_24!P29-Febr_SP_2021!P29</f>
        <v>300.60939777138992</v>
      </c>
      <c r="Q29" s="1"/>
      <c r="R29" s="1"/>
      <c r="S29" s="1"/>
      <c r="T29" s="1"/>
    </row>
    <row r="30" spans="1:20" x14ac:dyDescent="0.25">
      <c r="A30" s="14">
        <f t="shared" si="2"/>
        <v>23</v>
      </c>
      <c r="B30" s="1" t="s">
        <v>57</v>
      </c>
      <c r="C30" s="1" t="s">
        <v>60</v>
      </c>
      <c r="D30" s="3" t="s">
        <v>44</v>
      </c>
      <c r="E30" s="15">
        <f>Jun_VTBI_2022_24!E30-Febr_SP_2021!E30</f>
        <v>0</v>
      </c>
      <c r="F30" s="15">
        <f>Jun_VTBI_2022_24!F30-Febr_SP_2021!F30</f>
        <v>0</v>
      </c>
      <c r="G30" s="15">
        <f>Jun_VTBI_2022_24!G30-Febr_SP_2021!G30</f>
        <v>0</v>
      </c>
      <c r="H30" s="15">
        <f>Jun_VTBI_2022_24!H30-Febr_SP_2021!H30</f>
        <v>0</v>
      </c>
      <c r="I30" s="15">
        <f>Jun_VTBI_2022_24!I30-Febr_SP_2021!I30</f>
        <v>0</v>
      </c>
      <c r="J30" s="15">
        <f>Jun_VTBI_2022_24!J30-Febr_SP_2021!J30</f>
        <v>0</v>
      </c>
      <c r="K30" s="15">
        <f>Jun_VTBI_2022_24!K30-Febr_SP_2021!K30</f>
        <v>0</v>
      </c>
      <c r="L30" s="15">
        <f>Jun_VTBI_2022_24!L30-Febr_SP_2021!L30</f>
        <v>-42.384999999999998</v>
      </c>
      <c r="M30" s="15">
        <f>Jun_VTBI_2022_24!M30-Febr_SP_2021!M30</f>
        <v>-436.86171509394092</v>
      </c>
      <c r="N30" s="15">
        <f>Jun_VTBI_2022_24!N30-Febr_SP_2021!N30</f>
        <v>-243.61062226387185</v>
      </c>
      <c r="O30" s="15">
        <f>Jun_VTBI_2022_24!O30-Febr_SP_2021!O30</f>
        <v>628.50814737433393</v>
      </c>
      <c r="P30" s="15">
        <f>Jun_VTBI_2022_24!P30-Febr_SP_2021!P30</f>
        <v>520.72842033013421</v>
      </c>
      <c r="Q30" s="1"/>
      <c r="R30" s="1"/>
      <c r="S30" s="1"/>
      <c r="T30" s="1"/>
    </row>
    <row r="31" spans="1:20" x14ac:dyDescent="0.25">
      <c r="A31" s="14">
        <f t="shared" si="2"/>
        <v>24</v>
      </c>
      <c r="B31" s="1" t="s">
        <v>9</v>
      </c>
      <c r="C31" s="1" t="s">
        <v>10</v>
      </c>
      <c r="D31" s="3" t="s">
        <v>44</v>
      </c>
      <c r="E31" s="15">
        <f>Jun_VTBI_2022_24!E31-Febr_SP_2021!E31</f>
        <v>0</v>
      </c>
      <c r="F31" s="15">
        <f>Jun_VTBI_2022_24!F31-Febr_SP_2021!F31</f>
        <v>0</v>
      </c>
      <c r="G31" s="15">
        <f>Jun_VTBI_2022_24!G31-Febr_SP_2021!G31</f>
        <v>0</v>
      </c>
      <c r="H31" s="15">
        <f>Jun_VTBI_2022_24!H31-Febr_SP_2021!H31</f>
        <v>0</v>
      </c>
      <c r="I31" s="15">
        <f>Jun_VTBI_2022_24!I31-Febr_SP_2021!I31</f>
        <v>0</v>
      </c>
      <c r="J31" s="15">
        <f>Jun_VTBI_2022_24!J31-Febr_SP_2021!J31</f>
        <v>0</v>
      </c>
      <c r="K31" s="15">
        <f>Jun_VTBI_2022_24!K31-Febr_SP_2021!K31</f>
        <v>0</v>
      </c>
      <c r="L31" s="15">
        <f>Jun_VTBI_2022_24!L31-Febr_SP_2021!L31</f>
        <v>0</v>
      </c>
      <c r="M31" s="15">
        <f>Jun_VTBI_2022_24!M31-Febr_SP_2021!M31</f>
        <v>327.4340140017739</v>
      </c>
      <c r="N31" s="15">
        <f>Jun_VTBI_2022_24!N31-Febr_SP_2021!N31</f>
        <v>1020.5666408650104</v>
      </c>
      <c r="O31" s="15">
        <f>Jun_VTBI_2022_24!O31-Febr_SP_2021!O31</f>
        <v>1438.4292907648924</v>
      </c>
      <c r="P31" s="15">
        <f>Jun_VTBI_2022_24!P31-Febr_SP_2021!P31</f>
        <v>1562.2315297917885</v>
      </c>
      <c r="Q31" s="1"/>
      <c r="R31" s="1"/>
      <c r="S31" s="1"/>
      <c r="T31" s="1"/>
    </row>
    <row r="32" spans="1:20" x14ac:dyDescent="0.25">
      <c r="A32" s="14">
        <f t="shared" si="2"/>
        <v>25</v>
      </c>
      <c r="B32" s="1" t="s">
        <v>11</v>
      </c>
      <c r="C32" s="1" t="s">
        <v>12</v>
      </c>
      <c r="D32" s="3" t="s">
        <v>44</v>
      </c>
      <c r="E32" s="15">
        <f>Jun_VTBI_2022_24!E32-Febr_SP_2021!E32</f>
        <v>0</v>
      </c>
      <c r="F32" s="15">
        <f>Jun_VTBI_2022_24!F32-Febr_SP_2021!F32</f>
        <v>0</v>
      </c>
      <c r="G32" s="15">
        <f>Jun_VTBI_2022_24!G32-Febr_SP_2021!G32</f>
        <v>0</v>
      </c>
      <c r="H32" s="15">
        <f>Jun_VTBI_2022_24!H32-Febr_SP_2021!H32</f>
        <v>0</v>
      </c>
      <c r="I32" s="15">
        <f>Jun_VTBI_2022_24!I32-Febr_SP_2021!I32</f>
        <v>0</v>
      </c>
      <c r="J32" s="15">
        <f>Jun_VTBI_2022_24!J32-Febr_SP_2021!J32</f>
        <v>0</v>
      </c>
      <c r="K32" s="15">
        <f>Jun_VTBI_2022_24!K32-Febr_SP_2021!K32</f>
        <v>0</v>
      </c>
      <c r="L32" s="15">
        <f>Jun_VTBI_2022_24!L32-Febr_SP_2021!L32</f>
        <v>0</v>
      </c>
      <c r="M32" s="15">
        <f>Jun_VTBI_2022_24!M32-Febr_SP_2021!M32</f>
        <v>175.50382710788472</v>
      </c>
      <c r="N32" s="15">
        <f>Jun_VTBI_2022_24!N32-Febr_SP_2021!N32</f>
        <v>843.2161701230616</v>
      </c>
      <c r="O32" s="15">
        <f>Jun_VTBI_2022_24!O32-Febr_SP_2021!O32</f>
        <v>1718.0933005510451</v>
      </c>
      <c r="P32" s="15">
        <f>Jun_VTBI_2022_24!P32-Febr_SP_2021!P32</f>
        <v>1654.6495919547015</v>
      </c>
      <c r="Q32" s="1"/>
      <c r="R32" s="1"/>
      <c r="S32" s="1"/>
      <c r="T32" s="1"/>
    </row>
    <row r="33" spans="1:20" x14ac:dyDescent="0.25">
      <c r="A33" s="11"/>
      <c r="B33" s="12" t="s">
        <v>64</v>
      </c>
      <c r="C33" s="12" t="s">
        <v>65</v>
      </c>
      <c r="D33" s="13"/>
      <c r="E33" s="13">
        <v>2012</v>
      </c>
      <c r="F33" s="13">
        <v>2013</v>
      </c>
      <c r="G33" s="13">
        <v>2014</v>
      </c>
      <c r="H33" s="13">
        <v>2015</v>
      </c>
      <c r="I33" s="13">
        <v>2016</v>
      </c>
      <c r="J33" s="13">
        <v>2017</v>
      </c>
      <c r="K33" s="13">
        <v>2018</v>
      </c>
      <c r="L33" s="13">
        <v>2019</v>
      </c>
      <c r="M33" s="13">
        <v>2020</v>
      </c>
      <c r="N33" s="13">
        <v>2021</v>
      </c>
      <c r="O33" s="13">
        <v>2022</v>
      </c>
      <c r="P33" s="13">
        <v>2023</v>
      </c>
      <c r="Q33" s="1"/>
      <c r="R33" s="1"/>
      <c r="S33" s="1"/>
      <c r="T33" s="1"/>
    </row>
    <row r="34" spans="1:20" x14ac:dyDescent="0.25">
      <c r="A34" s="14">
        <f>A32+1</f>
        <v>26</v>
      </c>
      <c r="B34" s="1" t="s">
        <v>66</v>
      </c>
      <c r="C34" s="1" t="s">
        <v>67</v>
      </c>
      <c r="D34" s="3" t="s">
        <v>49</v>
      </c>
      <c r="E34" s="15">
        <f>Jun_VTBI_2022_24!E34-Febr_SP_2021!E34</f>
        <v>0</v>
      </c>
      <c r="F34" s="15">
        <f>Jun_VTBI_2022_24!F34-Febr_SP_2021!F34</f>
        <v>0</v>
      </c>
      <c r="G34" s="15">
        <f>Jun_VTBI_2022_24!G34-Febr_SP_2021!G34</f>
        <v>0</v>
      </c>
      <c r="H34" s="15">
        <f>Jun_VTBI_2022_24!H34-Febr_SP_2021!H34</f>
        <v>0</v>
      </c>
      <c r="I34" s="15">
        <f>Jun_VTBI_2022_24!I34-Febr_SP_2021!I34</f>
        <v>0</v>
      </c>
      <c r="J34" s="15">
        <f>Jun_VTBI_2022_24!J34-Febr_SP_2021!J34</f>
        <v>0</v>
      </c>
      <c r="K34" s="15">
        <f>Jun_VTBI_2022_24!K34-Febr_SP_2021!K34</f>
        <v>0</v>
      </c>
      <c r="L34" s="15">
        <f>Jun_VTBI_2022_24!L34-Febr_SP_2021!L34</f>
        <v>-0.1154763598248536</v>
      </c>
      <c r="M34" s="15">
        <f>Jun_VTBI_2022_24!M34-Febr_SP_2021!M34</f>
        <v>-0.44743723594736196</v>
      </c>
      <c r="N34" s="15">
        <f>Jun_VTBI_2022_24!N34-Febr_SP_2021!N34</f>
        <v>1.72464021839167</v>
      </c>
      <c r="O34" s="15">
        <f>Jun_VTBI_2022_24!O34-Febr_SP_2021!O34</f>
        <v>1.549660398421608</v>
      </c>
      <c r="P34" s="15">
        <f>Jun_VTBI_2022_24!P34-Febr_SP_2021!P34</f>
        <v>0.60100591841040796</v>
      </c>
      <c r="Q34" s="1"/>
      <c r="R34" s="1"/>
      <c r="S34" s="1"/>
      <c r="T34" s="1"/>
    </row>
    <row r="35" spans="1:20" x14ac:dyDescent="0.25">
      <c r="A35" s="14">
        <f>A34+1</f>
        <v>27</v>
      </c>
      <c r="B35" s="1" t="s">
        <v>68</v>
      </c>
      <c r="C35" s="1" t="s">
        <v>69</v>
      </c>
      <c r="D35" s="3" t="s">
        <v>49</v>
      </c>
      <c r="E35" s="15">
        <f>Jun_VTBI_2022_24!E35-Febr_SP_2021!E35</f>
        <v>0</v>
      </c>
      <c r="F35" s="15">
        <f>Jun_VTBI_2022_24!F35-Febr_SP_2021!F35</f>
        <v>0</v>
      </c>
      <c r="G35" s="15">
        <f>Jun_VTBI_2022_24!G35-Febr_SP_2021!G35</f>
        <v>0</v>
      </c>
      <c r="H35" s="15">
        <f>Jun_VTBI_2022_24!H35-Febr_SP_2021!H35</f>
        <v>0</v>
      </c>
      <c r="I35" s="15">
        <f>Jun_VTBI_2022_24!I35-Febr_SP_2021!I35</f>
        <v>-0.93453387228731799</v>
      </c>
      <c r="J35" s="15">
        <f>Jun_VTBI_2022_24!J35-Febr_SP_2021!J35</f>
        <v>1.1103556050642283E-3</v>
      </c>
      <c r="K35" s="15">
        <f>Jun_VTBI_2022_24!K35-Febr_SP_2021!K35</f>
        <v>4.9850153982333723E-4</v>
      </c>
      <c r="L35" s="15">
        <f>Jun_VTBI_2022_24!L35-Febr_SP_2021!L35</f>
        <v>-7.1013760151856786E-3</v>
      </c>
      <c r="M35" s="15">
        <f>Jun_VTBI_2022_24!M35-Febr_SP_2021!M35</f>
        <v>-0.18110059638458154</v>
      </c>
      <c r="N35" s="15">
        <f>Jun_VTBI_2022_24!N35-Febr_SP_2021!N35</f>
        <v>0.60000000000000009</v>
      </c>
      <c r="O35" s="15">
        <f>Jun_VTBI_2022_24!O35-Febr_SP_2021!O35</f>
        <v>0.39999999999999991</v>
      </c>
      <c r="P35" s="15">
        <f>Jun_VTBI_2022_24!P35-Febr_SP_2021!P35</f>
        <v>0.20000000000000018</v>
      </c>
      <c r="Q35" s="1"/>
      <c r="R35" s="1"/>
      <c r="S35" s="1"/>
      <c r="T35" s="1"/>
    </row>
    <row r="36" spans="1:20" x14ac:dyDescent="0.25">
      <c r="A36" s="14">
        <f t="shared" ref="A36:A41" si="3">A35+1</f>
        <v>28</v>
      </c>
      <c r="B36" s="1" t="s">
        <v>70</v>
      </c>
      <c r="C36" s="1" t="s">
        <v>71</v>
      </c>
      <c r="D36" s="3" t="s">
        <v>49</v>
      </c>
      <c r="E36" s="15">
        <f>Jun_VTBI_2022_24!E36-Febr_SP_2021!E36</f>
        <v>0</v>
      </c>
      <c r="F36" s="15">
        <f>Jun_VTBI_2022_24!F36-Febr_SP_2021!F36</f>
        <v>0</v>
      </c>
      <c r="G36" s="15">
        <f>Jun_VTBI_2022_24!G36-Febr_SP_2021!G36</f>
        <v>0</v>
      </c>
      <c r="H36" s="15">
        <f>Jun_VTBI_2022_24!H36-Febr_SP_2021!H36</f>
        <v>0</v>
      </c>
      <c r="I36" s="15">
        <f>Jun_VTBI_2022_24!I36-Febr_SP_2021!I36</f>
        <v>0</v>
      </c>
      <c r="J36" s="15">
        <f>Jun_VTBI_2022_24!J36-Febr_SP_2021!J36</f>
        <v>0</v>
      </c>
      <c r="K36" s="15">
        <f>Jun_VTBI_2022_24!K36-Febr_SP_2021!K36</f>
        <v>0</v>
      </c>
      <c r="L36" s="15">
        <f>Jun_VTBI_2022_24!L36-Febr_SP_2021!L36</f>
        <v>0</v>
      </c>
      <c r="M36" s="15">
        <f>Jun_VTBI_2022_24!M36-Febr_SP_2021!M36</f>
        <v>0.7302935553784522</v>
      </c>
      <c r="N36" s="15">
        <f>Jun_VTBI_2022_24!N36-Febr_SP_2021!N36</f>
        <v>-0.65401607239853377</v>
      </c>
      <c r="O36" s="15">
        <f>Jun_VTBI_2022_24!O36-Febr_SP_2021!O36</f>
        <v>1.0522402903926604</v>
      </c>
      <c r="P36" s="15">
        <f>Jun_VTBI_2022_24!P36-Febr_SP_2021!P36</f>
        <v>1.5838042001734607</v>
      </c>
      <c r="Q36" s="1"/>
      <c r="R36" s="1"/>
      <c r="S36" s="1"/>
      <c r="T36" s="1"/>
    </row>
    <row r="37" spans="1:20" x14ac:dyDescent="0.25">
      <c r="A37" s="14">
        <f t="shared" si="3"/>
        <v>29</v>
      </c>
      <c r="B37" s="1" t="s">
        <v>72</v>
      </c>
      <c r="C37" s="1" t="s">
        <v>73</v>
      </c>
      <c r="D37" s="3" t="s">
        <v>49</v>
      </c>
      <c r="E37" s="15">
        <f>Jun_VTBI_2022_24!E37-Febr_SP_2021!E37</f>
        <v>0</v>
      </c>
      <c r="F37" s="15">
        <f>Jun_VTBI_2022_24!F37-Febr_SP_2021!F37</f>
        <v>0</v>
      </c>
      <c r="G37" s="15">
        <f>Jun_VTBI_2022_24!G37-Febr_SP_2021!G37</f>
        <v>0</v>
      </c>
      <c r="H37" s="15">
        <f>Jun_VTBI_2022_24!H37-Febr_SP_2021!H37</f>
        <v>0</v>
      </c>
      <c r="I37" s="15">
        <f>Jun_VTBI_2022_24!I37-Febr_SP_2021!I37</f>
        <v>2.1736185583913255</v>
      </c>
      <c r="J37" s="15">
        <f>Jun_VTBI_2022_24!J37-Febr_SP_2021!J37</f>
        <v>-0.15049614511713116</v>
      </c>
      <c r="K37" s="15">
        <f>Jun_VTBI_2022_24!K37-Febr_SP_2021!K37</f>
        <v>-0.23847562523020827</v>
      </c>
      <c r="L37" s="15">
        <f>Jun_VTBI_2022_24!L37-Febr_SP_2021!L37</f>
        <v>-0.51036272234166802</v>
      </c>
      <c r="M37" s="15">
        <f>Jun_VTBI_2022_24!M37-Febr_SP_2021!M37</f>
        <v>-3.4045196280988983</v>
      </c>
      <c r="N37" s="15">
        <f>Jun_VTBI_2022_24!N37-Febr_SP_2021!N37</f>
        <v>1.8758820036905308</v>
      </c>
      <c r="O37" s="15">
        <f>Jun_VTBI_2022_24!O37-Febr_SP_2021!O37</f>
        <v>4.4844491072936519</v>
      </c>
      <c r="P37" s="15">
        <f>Jun_VTBI_2022_24!P37-Febr_SP_2021!P37</f>
        <v>-1.4091151803798931</v>
      </c>
      <c r="Q37" s="1"/>
      <c r="R37" s="1"/>
      <c r="S37" s="1"/>
      <c r="T37" s="1"/>
    </row>
    <row r="38" spans="1:20" x14ac:dyDescent="0.25">
      <c r="A38" s="14">
        <f t="shared" si="3"/>
        <v>30</v>
      </c>
      <c r="B38" s="1" t="s">
        <v>74</v>
      </c>
      <c r="C38" s="1" t="s">
        <v>75</v>
      </c>
      <c r="D38" s="3" t="s">
        <v>49</v>
      </c>
      <c r="E38" s="15">
        <f>Jun_VTBI_2022_24!E38-Febr_SP_2021!E38</f>
        <v>0</v>
      </c>
      <c r="F38" s="15">
        <f>Jun_VTBI_2022_24!F38-Febr_SP_2021!F38</f>
        <v>0</v>
      </c>
      <c r="G38" s="15">
        <f>Jun_VTBI_2022_24!G38-Febr_SP_2021!G38</f>
        <v>0</v>
      </c>
      <c r="H38" s="15">
        <f>Jun_VTBI_2022_24!H38-Febr_SP_2021!H38</f>
        <v>0</v>
      </c>
      <c r="I38" s="15">
        <f>Jun_VTBI_2022_24!I38-Febr_SP_2021!I38</f>
        <v>0</v>
      </c>
      <c r="J38" s="15">
        <f>Jun_VTBI_2022_24!J38-Febr_SP_2021!J38</f>
        <v>0</v>
      </c>
      <c r="K38" s="15">
        <f>Jun_VTBI_2022_24!K38-Febr_SP_2021!K38</f>
        <v>0</v>
      </c>
      <c r="L38" s="15">
        <f>Jun_VTBI_2022_24!L38-Febr_SP_2021!L38</f>
        <v>0</v>
      </c>
      <c r="M38" s="15">
        <f>Jun_VTBI_2022_24!M38-Febr_SP_2021!M38</f>
        <v>-0.51187946545490481</v>
      </c>
      <c r="N38" s="15">
        <f>Jun_VTBI_2022_24!N38-Febr_SP_2021!N38</f>
        <v>0</v>
      </c>
      <c r="O38" s="15">
        <f>Jun_VTBI_2022_24!O38-Febr_SP_2021!O38</f>
        <v>0</v>
      </c>
      <c r="P38" s="15">
        <f>Jun_VTBI_2022_24!P38-Febr_SP_2021!P38</f>
        <v>0</v>
      </c>
      <c r="Q38" s="1"/>
      <c r="R38" s="1"/>
      <c r="S38" s="1"/>
      <c r="T38" s="1"/>
    </row>
    <row r="39" spans="1:20" x14ac:dyDescent="0.25">
      <c r="A39" s="14">
        <f t="shared" si="3"/>
        <v>31</v>
      </c>
      <c r="B39" s="1" t="s">
        <v>76</v>
      </c>
      <c r="C39" s="1" t="s">
        <v>77</v>
      </c>
      <c r="D39" s="3" t="s">
        <v>61</v>
      </c>
      <c r="E39" s="3" t="s">
        <v>61</v>
      </c>
      <c r="F39" s="3" t="s">
        <v>61</v>
      </c>
      <c r="G39" s="3" t="s">
        <v>61</v>
      </c>
      <c r="H39" s="3" t="s">
        <v>61</v>
      </c>
      <c r="I39" s="3" t="s">
        <v>61</v>
      </c>
      <c r="J39" s="3" t="s">
        <v>61</v>
      </c>
      <c r="K39" s="3" t="s">
        <v>61</v>
      </c>
      <c r="L39" s="3" t="s">
        <v>61</v>
      </c>
      <c r="M39" s="3" t="s">
        <v>61</v>
      </c>
      <c r="N39" s="3" t="s">
        <v>61</v>
      </c>
      <c r="O39" s="3" t="s">
        <v>61</v>
      </c>
      <c r="P39" s="3" t="s">
        <v>61</v>
      </c>
      <c r="Q39" s="1"/>
      <c r="R39" s="1"/>
      <c r="S39" s="1"/>
      <c r="T39" s="1"/>
    </row>
    <row r="40" spans="1:20" x14ac:dyDescent="0.25">
      <c r="A40" s="14">
        <f t="shared" si="3"/>
        <v>32</v>
      </c>
      <c r="B40" s="1" t="s">
        <v>78</v>
      </c>
      <c r="C40" s="1" t="s">
        <v>79</v>
      </c>
      <c r="D40" s="3" t="s">
        <v>49</v>
      </c>
      <c r="E40" s="15">
        <f>Jun_VTBI_2022_24!E40-Febr_SP_2021!E40</f>
        <v>0</v>
      </c>
      <c r="F40" s="15">
        <f>Jun_VTBI_2022_24!F40-Febr_SP_2021!F40</f>
        <v>0</v>
      </c>
      <c r="G40" s="15">
        <f>Jun_VTBI_2022_24!G40-Febr_SP_2021!G40</f>
        <v>0</v>
      </c>
      <c r="H40" s="15">
        <f>Jun_VTBI_2022_24!H40-Febr_SP_2021!H40</f>
        <v>0</v>
      </c>
      <c r="I40" s="15">
        <f>Jun_VTBI_2022_24!I40-Febr_SP_2021!I40</f>
        <v>0</v>
      </c>
      <c r="J40" s="15">
        <f>Jun_VTBI_2022_24!J40-Febr_SP_2021!J40</f>
        <v>0</v>
      </c>
      <c r="K40" s="15">
        <f>Jun_VTBI_2022_24!K40-Febr_SP_2021!K40</f>
        <v>0</v>
      </c>
      <c r="L40" s="15">
        <f>Jun_VTBI_2022_24!L40-Febr_SP_2021!L40</f>
        <v>0</v>
      </c>
      <c r="M40" s="15">
        <f>Jun_VTBI_2022_24!M40-Febr_SP_2021!M40</f>
        <v>0.43985702794371373</v>
      </c>
      <c r="N40" s="15">
        <f>Jun_VTBI_2022_24!N40-Febr_SP_2021!N40</f>
        <v>1.4244083985387306</v>
      </c>
      <c r="O40" s="15">
        <f>Jun_VTBI_2022_24!O40-Febr_SP_2021!O40</f>
        <v>0.55047314196154717</v>
      </c>
      <c r="P40" s="15">
        <f>Jun_VTBI_2022_24!P40-Febr_SP_2021!P40</f>
        <v>0</v>
      </c>
      <c r="Q40" s="1"/>
      <c r="R40" s="1"/>
      <c r="S40" s="1"/>
      <c r="T40" s="1"/>
    </row>
    <row r="41" spans="1:20" x14ac:dyDescent="0.25">
      <c r="A41" s="14">
        <f t="shared" si="3"/>
        <v>33</v>
      </c>
      <c r="B41" s="1" t="s">
        <v>80</v>
      </c>
      <c r="C41" s="1" t="s">
        <v>81</v>
      </c>
      <c r="D41" s="3" t="s">
        <v>49</v>
      </c>
      <c r="E41" s="15">
        <f>Jun_VTBI_2022_24!E41-Febr_SP_2021!E41</f>
        <v>0</v>
      </c>
      <c r="F41" s="15">
        <f>Jun_VTBI_2022_24!F41-Febr_SP_2021!F41</f>
        <v>0</v>
      </c>
      <c r="G41" s="15">
        <f>Jun_VTBI_2022_24!G41-Febr_SP_2021!G41</f>
        <v>0</v>
      </c>
      <c r="H41" s="15">
        <f>Jun_VTBI_2022_24!H41-Febr_SP_2021!H41</f>
        <v>0</v>
      </c>
      <c r="I41" s="15">
        <f>Jun_VTBI_2022_24!I41-Febr_SP_2021!I41</f>
        <v>0</v>
      </c>
      <c r="J41" s="15">
        <f>Jun_VTBI_2022_24!J41-Febr_SP_2021!J41</f>
        <v>0</v>
      </c>
      <c r="K41" s="15">
        <f>Jun_VTBI_2022_24!K41-Febr_SP_2021!K41</f>
        <v>0</v>
      </c>
      <c r="L41" s="15">
        <f>Jun_VTBI_2022_24!L41-Febr_SP_2021!L41</f>
        <v>0</v>
      </c>
      <c r="M41" s="15">
        <f>Jun_VTBI_2022_24!M41-Febr_SP_2021!M41</f>
        <v>0.23176620047432284</v>
      </c>
      <c r="N41" s="15">
        <f>Jun_VTBI_2022_24!N41-Febr_SP_2021!N41</f>
        <v>0</v>
      </c>
      <c r="O41" s="15">
        <f>Jun_VTBI_2022_24!O41-Febr_SP_2021!O41</f>
        <v>0</v>
      </c>
      <c r="P41" s="15">
        <f>Jun_VTBI_2022_24!P41-Febr_SP_2021!P41</f>
        <v>-0.89999999999999991</v>
      </c>
      <c r="Q41" s="1"/>
      <c r="R41" s="1"/>
      <c r="S41" s="1"/>
      <c r="T41" s="1"/>
    </row>
    <row r="42" spans="1:20" x14ac:dyDescent="0.25">
      <c r="A42" s="11"/>
      <c r="B42" s="12" t="s">
        <v>82</v>
      </c>
      <c r="C42" s="12" t="s">
        <v>83</v>
      </c>
      <c r="D42" s="13"/>
      <c r="E42" s="13">
        <v>2012</v>
      </c>
      <c r="F42" s="13">
        <v>2013</v>
      </c>
      <c r="G42" s="13">
        <v>2014</v>
      </c>
      <c r="H42" s="13">
        <v>2015</v>
      </c>
      <c r="I42" s="13">
        <v>2016</v>
      </c>
      <c r="J42" s="13">
        <v>2017</v>
      </c>
      <c r="K42" s="13">
        <v>2018</v>
      </c>
      <c r="L42" s="13">
        <v>2019</v>
      </c>
      <c r="M42" s="13">
        <v>2020</v>
      </c>
      <c r="N42" s="13">
        <v>2021</v>
      </c>
      <c r="O42" s="13">
        <v>2022</v>
      </c>
      <c r="P42" s="13">
        <v>2023</v>
      </c>
      <c r="Q42" s="1"/>
      <c r="R42" s="1"/>
      <c r="S42" s="1"/>
      <c r="T42" s="1"/>
    </row>
    <row r="43" spans="1:20" x14ac:dyDescent="0.25">
      <c r="A43" s="14">
        <f>A41+1</f>
        <v>34</v>
      </c>
      <c r="B43" s="1" t="s">
        <v>3</v>
      </c>
      <c r="C43" s="1" t="s">
        <v>4</v>
      </c>
      <c r="D43" s="3" t="s">
        <v>49</v>
      </c>
      <c r="E43" s="16">
        <f>Jun_VTBI_2022_24!E43-Febr_SP_2021!E43</f>
        <v>0</v>
      </c>
      <c r="F43" s="16">
        <f>Jun_VTBI_2022_24!F43-Febr_SP_2021!F43</f>
        <v>0</v>
      </c>
      <c r="G43" s="16">
        <f>Jun_VTBI_2022_24!G43-Febr_SP_2021!G43</f>
        <v>0</v>
      </c>
      <c r="H43" s="16">
        <f>Jun_VTBI_2022_24!H43-Febr_SP_2021!H43</f>
        <v>0</v>
      </c>
      <c r="I43" s="16">
        <f>Jun_VTBI_2022_24!I43-Febr_SP_2021!I43</f>
        <v>0.56485356244781881</v>
      </c>
      <c r="J43" s="16">
        <f>Jun_VTBI_2022_24!J43-Febr_SP_2021!J43</f>
        <v>1.6011970240337625E-2</v>
      </c>
      <c r="K43" s="16">
        <f>Jun_VTBI_2022_24!K43-Febr_SP_2021!K43</f>
        <v>1.4252125492678847E-2</v>
      </c>
      <c r="L43" s="16">
        <f>Jun_VTBI_2022_24!L43-Febr_SP_2021!L43</f>
        <v>1.5944725347100563E-2</v>
      </c>
      <c r="M43" s="16">
        <f>Jun_VTBI_2022_24!M43-Febr_SP_2021!M43</f>
        <v>-1.007770269801167E-2</v>
      </c>
      <c r="N43" s="16">
        <f>Jun_VTBI_2022_24!N43-Febr_SP_2021!N43</f>
        <v>1.264394460735919</v>
      </c>
      <c r="O43" s="16">
        <f>Jun_VTBI_2022_24!O43-Febr_SP_2021!O43</f>
        <v>0.29375250680252574</v>
      </c>
      <c r="P43" s="16">
        <f>Jun_VTBI_2022_24!P43-Febr_SP_2021!P43</f>
        <v>5.6753053674050147E-2</v>
      </c>
      <c r="Q43" s="1"/>
      <c r="R43" s="1"/>
      <c r="S43" s="1"/>
      <c r="T43" s="1"/>
    </row>
    <row r="44" spans="1:20" x14ac:dyDescent="0.25">
      <c r="A44" s="14">
        <f t="shared" ref="A44:A49" si="4">A43+1</f>
        <v>35</v>
      </c>
      <c r="B44" s="1" t="s">
        <v>54</v>
      </c>
      <c r="C44" s="1" t="s">
        <v>5</v>
      </c>
      <c r="D44" s="3" t="s">
        <v>49</v>
      </c>
      <c r="E44" s="16">
        <f>Jun_VTBI_2022_24!E44-Febr_SP_2021!E44</f>
        <v>0</v>
      </c>
      <c r="F44" s="16">
        <f>Jun_VTBI_2022_24!F44-Febr_SP_2021!F44</f>
        <v>0</v>
      </c>
      <c r="G44" s="16">
        <f>Jun_VTBI_2022_24!G44-Febr_SP_2021!G44</f>
        <v>0</v>
      </c>
      <c r="H44" s="16">
        <f>Jun_VTBI_2022_24!H44-Febr_SP_2021!H44</f>
        <v>0</v>
      </c>
      <c r="I44" s="16">
        <f>Jun_VTBI_2022_24!I44-Febr_SP_2021!I44</f>
        <v>0</v>
      </c>
      <c r="J44" s="16">
        <f>Jun_VTBI_2022_24!J44-Febr_SP_2021!J44</f>
        <v>0</v>
      </c>
      <c r="K44" s="16">
        <f>Jun_VTBI_2022_24!K44-Febr_SP_2021!K44</f>
        <v>0</v>
      </c>
      <c r="L44" s="16">
        <f>Jun_VTBI_2022_24!L44-Febr_SP_2021!L44</f>
        <v>0</v>
      </c>
      <c r="M44" s="16">
        <f>Jun_VTBI_2022_24!M44-Febr_SP_2021!M44</f>
        <v>2.8290570728846665E-2</v>
      </c>
      <c r="N44" s="16">
        <f>Jun_VTBI_2022_24!N44-Febr_SP_2021!N44</f>
        <v>0.21212526497856909</v>
      </c>
      <c r="O44" s="16">
        <f>Jun_VTBI_2022_24!O44-Febr_SP_2021!O44</f>
        <v>-0.14598311287272409</v>
      </c>
      <c r="P44" s="16">
        <f>Jun_VTBI_2022_24!P44-Febr_SP_2021!P44</f>
        <v>-0.20468871430051916</v>
      </c>
      <c r="Q44" s="1"/>
      <c r="R44" s="1"/>
      <c r="S44" s="1"/>
      <c r="T44" s="1"/>
    </row>
    <row r="45" spans="1:20" x14ac:dyDescent="0.25">
      <c r="A45" s="14">
        <f t="shared" si="4"/>
        <v>36</v>
      </c>
      <c r="B45" s="1" t="s">
        <v>55</v>
      </c>
      <c r="C45" s="1" t="s">
        <v>6</v>
      </c>
      <c r="D45" s="3" t="s">
        <v>49</v>
      </c>
      <c r="E45" s="16">
        <f>Jun_VTBI_2022_24!E45-Febr_SP_2021!E45</f>
        <v>0</v>
      </c>
      <c r="F45" s="16">
        <f>Jun_VTBI_2022_24!F45-Febr_SP_2021!F45</f>
        <v>0</v>
      </c>
      <c r="G45" s="16">
        <f>Jun_VTBI_2022_24!G45-Febr_SP_2021!G45</f>
        <v>0</v>
      </c>
      <c r="H45" s="16">
        <f>Jun_VTBI_2022_24!H45-Febr_SP_2021!H45</f>
        <v>0</v>
      </c>
      <c r="I45" s="16">
        <f>Jun_VTBI_2022_24!I45-Febr_SP_2021!I45</f>
        <v>-0.56485356244782614</v>
      </c>
      <c r="J45" s="16">
        <f>Jun_VTBI_2022_24!J45-Febr_SP_2021!J45</f>
        <v>-1.6011970240348283E-2</v>
      </c>
      <c r="K45" s="16">
        <f>Jun_VTBI_2022_24!K45-Febr_SP_2021!K45</f>
        <v>-1.4252125492651757E-2</v>
      </c>
      <c r="L45" s="16">
        <f>Jun_VTBI_2022_24!L45-Febr_SP_2021!L45</f>
        <v>-4.2913010229346682E-2</v>
      </c>
      <c r="M45" s="16">
        <f>Jun_VTBI_2022_24!M45-Febr_SP_2021!M45</f>
        <v>-0.5072485661767252</v>
      </c>
      <c r="N45" s="16">
        <f>Jun_VTBI_2022_24!N45-Febr_SP_2021!N45</f>
        <v>0.32594874088309622</v>
      </c>
      <c r="O45" s="16">
        <f>Jun_VTBI_2022_24!O45-Febr_SP_2021!O45</f>
        <v>2.5184872423051496</v>
      </c>
      <c r="P45" s="16">
        <f>Jun_VTBI_2022_24!P45-Febr_SP_2021!P45</f>
        <v>0.49646165743904291</v>
      </c>
      <c r="Q45" s="1"/>
      <c r="R45" s="1"/>
      <c r="S45" s="1"/>
      <c r="T45" s="1"/>
    </row>
    <row r="46" spans="1:20" x14ac:dyDescent="0.25">
      <c r="A46" s="14">
        <f t="shared" si="4"/>
        <v>37</v>
      </c>
      <c r="B46" s="1" t="s">
        <v>56</v>
      </c>
      <c r="C46" s="1" t="s">
        <v>7</v>
      </c>
      <c r="D46" s="3" t="s">
        <v>49</v>
      </c>
      <c r="E46" s="16">
        <f>Jun_VTBI_2022_24!E46-Febr_SP_2021!E46</f>
        <v>0</v>
      </c>
      <c r="F46" s="16">
        <f>Jun_VTBI_2022_24!F46-Febr_SP_2021!F46</f>
        <v>0</v>
      </c>
      <c r="G46" s="16">
        <f>Jun_VTBI_2022_24!G46-Febr_SP_2021!G46</f>
        <v>0</v>
      </c>
      <c r="H46" s="16">
        <f>Jun_VTBI_2022_24!H46-Febr_SP_2021!H46</f>
        <v>0</v>
      </c>
      <c r="I46" s="16">
        <f>Jun_VTBI_2022_24!I46-Febr_SP_2021!I46</f>
        <v>0</v>
      </c>
      <c r="J46" s="16">
        <f>Jun_VTBI_2022_24!J46-Febr_SP_2021!J46</f>
        <v>0</v>
      </c>
      <c r="K46" s="16">
        <f>Jun_VTBI_2022_24!K46-Febr_SP_2021!K46</f>
        <v>0</v>
      </c>
      <c r="L46" s="16">
        <f>Jun_VTBI_2022_24!L46-Febr_SP_2021!L46</f>
        <v>0</v>
      </c>
      <c r="M46" s="16">
        <f>Jun_VTBI_2022_24!M46-Febr_SP_2021!M46</f>
        <v>0.23516452925097209</v>
      </c>
      <c r="N46" s="16">
        <f>Jun_VTBI_2022_24!N46-Febr_SP_2021!N46</f>
        <v>1.3820721058244945E-2</v>
      </c>
      <c r="O46" s="16">
        <f>Jun_VTBI_2022_24!O46-Febr_SP_2021!O46</f>
        <v>0.21784357443823299</v>
      </c>
      <c r="P46" s="16">
        <f>Jun_VTBI_2022_24!P46-Febr_SP_2021!P46</f>
        <v>0.49646165743904547</v>
      </c>
      <c r="Q46" s="1"/>
      <c r="R46" s="1"/>
      <c r="S46" s="1"/>
      <c r="T46" s="1"/>
    </row>
    <row r="47" spans="1:20" x14ac:dyDescent="0.25">
      <c r="A47" s="14">
        <f t="shared" si="4"/>
        <v>38</v>
      </c>
      <c r="B47" s="1" t="s">
        <v>57</v>
      </c>
      <c r="C47" s="1" t="s">
        <v>60</v>
      </c>
      <c r="D47" s="3" t="s">
        <v>49</v>
      </c>
      <c r="E47" s="16">
        <f>Jun_VTBI_2022_24!E47-Febr_SP_2021!E47</f>
        <v>0</v>
      </c>
      <c r="F47" s="16">
        <f>Jun_VTBI_2022_24!F47-Febr_SP_2021!F47</f>
        <v>0</v>
      </c>
      <c r="G47" s="16">
        <f>Jun_VTBI_2022_24!G47-Febr_SP_2021!G47</f>
        <v>0</v>
      </c>
      <c r="H47" s="16">
        <f>Jun_VTBI_2022_24!H47-Febr_SP_2021!H47</f>
        <v>0</v>
      </c>
      <c r="I47" s="16">
        <f>Jun_VTBI_2022_24!I47-Febr_SP_2021!I47</f>
        <v>-0.56485356244782636</v>
      </c>
      <c r="J47" s="16">
        <f>Jun_VTBI_2022_24!J47-Febr_SP_2021!J47</f>
        <v>-1.6011970240345695E-2</v>
      </c>
      <c r="K47" s="16">
        <f>Jun_VTBI_2022_24!K47-Febr_SP_2021!K47</f>
        <v>-1.4252125492649981E-2</v>
      </c>
      <c r="L47" s="16">
        <f>Jun_VTBI_2022_24!L47-Febr_SP_2021!L47</f>
        <v>-4.2913010229344906E-2</v>
      </c>
      <c r="M47" s="16">
        <f>Jun_VTBI_2022_24!M47-Febr_SP_2021!M47</f>
        <v>-0.74241309542769529</v>
      </c>
      <c r="N47" s="16">
        <f>Jun_VTBI_2022_24!N47-Febr_SP_2021!N47</f>
        <v>0.31212801982485955</v>
      </c>
      <c r="O47" s="16">
        <f>Jun_VTBI_2022_24!O47-Febr_SP_2021!O47</f>
        <v>2.3006436678669147</v>
      </c>
      <c r="P47" s="16">
        <f>Jun_VTBI_2022_24!P47-Febr_SP_2021!P47</f>
        <v>0</v>
      </c>
      <c r="Q47" s="1"/>
      <c r="R47" s="1"/>
      <c r="S47" s="1"/>
      <c r="T47" s="1"/>
    </row>
    <row r="48" spans="1:20" x14ac:dyDescent="0.25">
      <c r="A48" s="14">
        <f t="shared" si="4"/>
        <v>39</v>
      </c>
      <c r="B48" s="1" t="s">
        <v>9</v>
      </c>
      <c r="C48" s="1" t="s">
        <v>10</v>
      </c>
      <c r="D48" s="3" t="s">
        <v>49</v>
      </c>
      <c r="E48" s="16">
        <f>Jun_VTBI_2022_24!E48-Febr_SP_2021!E48</f>
        <v>0</v>
      </c>
      <c r="F48" s="16">
        <f>Jun_VTBI_2022_24!F48-Febr_SP_2021!F48</f>
        <v>0</v>
      </c>
      <c r="G48" s="16">
        <f>Jun_VTBI_2022_24!G48-Febr_SP_2021!G48</f>
        <v>0</v>
      </c>
      <c r="H48" s="16">
        <f>Jun_VTBI_2022_24!H48-Febr_SP_2021!H48</f>
        <v>0</v>
      </c>
      <c r="I48" s="16">
        <f>Jun_VTBI_2022_24!I48-Febr_SP_2021!I48</f>
        <v>0</v>
      </c>
      <c r="J48" s="16">
        <f>Jun_VTBI_2022_24!J48-Febr_SP_2021!J48</f>
        <v>0</v>
      </c>
      <c r="K48" s="16">
        <f>Jun_VTBI_2022_24!K48-Febr_SP_2021!K48</f>
        <v>0</v>
      </c>
      <c r="L48" s="16">
        <f>Jun_VTBI_2022_24!L48-Febr_SP_2021!L48</f>
        <v>0</v>
      </c>
      <c r="M48" s="16">
        <f>Jun_VTBI_2022_24!M48-Febr_SP_2021!M48</f>
        <v>0.87032346523560089</v>
      </c>
      <c r="N48" s="16">
        <f>Jun_VTBI_2022_24!N48-Febr_SP_2021!N48</f>
        <v>1.4850972958364497</v>
      </c>
      <c r="O48" s="16">
        <f>Jun_VTBI_2022_24!O48-Febr_SP_2021!O48</f>
        <v>0.8544309019355012</v>
      </c>
      <c r="P48" s="16">
        <f>Jun_VTBI_2022_24!P48-Febr_SP_2021!P48</f>
        <v>0.16247530102970797</v>
      </c>
      <c r="Q48" s="1"/>
      <c r="R48" s="1"/>
      <c r="S48" s="1"/>
      <c r="T48" s="1"/>
    </row>
    <row r="49" spans="1:20" x14ac:dyDescent="0.25">
      <c r="A49" s="14">
        <f t="shared" si="4"/>
        <v>40</v>
      </c>
      <c r="B49" s="1" t="s">
        <v>11</v>
      </c>
      <c r="C49" s="1" t="s">
        <v>12</v>
      </c>
      <c r="D49" s="3" t="s">
        <v>49</v>
      </c>
      <c r="E49" s="16">
        <f>Jun_VTBI_2022_24!E49-Febr_SP_2021!E49</f>
        <v>0</v>
      </c>
      <c r="F49" s="16">
        <f>Jun_VTBI_2022_24!F49-Febr_SP_2021!F49</f>
        <v>0</v>
      </c>
      <c r="G49" s="16">
        <f>Jun_VTBI_2022_24!G49-Febr_SP_2021!G49</f>
        <v>0</v>
      </c>
      <c r="H49" s="16">
        <f>Jun_VTBI_2022_24!H49-Febr_SP_2021!H49</f>
        <v>0</v>
      </c>
      <c r="I49" s="16">
        <f>Jun_VTBI_2022_24!I49-Febr_SP_2021!I49</f>
        <v>0</v>
      </c>
      <c r="J49" s="16">
        <f>Jun_VTBI_2022_24!J49-Febr_SP_2021!J49</f>
        <v>0</v>
      </c>
      <c r="K49" s="16">
        <f>Jun_VTBI_2022_24!K49-Febr_SP_2021!K49</f>
        <v>0</v>
      </c>
      <c r="L49" s="16">
        <f>Jun_VTBI_2022_24!L49-Febr_SP_2021!L49</f>
        <v>0</v>
      </c>
      <c r="M49" s="16">
        <f>Jun_VTBI_2022_24!M49-Febr_SP_2021!M49</f>
        <v>-0.50896524331245852</v>
      </c>
      <c r="N49" s="16">
        <f>Jun_VTBI_2022_24!N49-Febr_SP_2021!N49</f>
        <v>-2.5797348821761319</v>
      </c>
      <c r="O49" s="16">
        <f>Jun_VTBI_2022_24!O49-Febr_SP_2021!O49</f>
        <v>-3.0606062862850947</v>
      </c>
      <c r="P49" s="16">
        <f>Jun_VTBI_2022_24!P49-Febr_SP_2021!P49</f>
        <v>-0.2047068227275326</v>
      </c>
      <c r="Q49" s="1"/>
      <c r="R49" s="1"/>
      <c r="S49" s="1"/>
      <c r="T49" s="1"/>
    </row>
    <row r="50" spans="1:20" x14ac:dyDescent="0.25">
      <c r="A50" s="11"/>
      <c r="B50" s="12" t="s">
        <v>84</v>
      </c>
      <c r="C50" s="12" t="s">
        <v>85</v>
      </c>
      <c r="D50" s="13"/>
      <c r="E50" s="13">
        <v>2012</v>
      </c>
      <c r="F50" s="13">
        <v>2013</v>
      </c>
      <c r="G50" s="13">
        <v>2014</v>
      </c>
      <c r="H50" s="13">
        <v>2015</v>
      </c>
      <c r="I50" s="13">
        <v>2016</v>
      </c>
      <c r="J50" s="13">
        <v>2017</v>
      </c>
      <c r="K50" s="13">
        <v>2018</v>
      </c>
      <c r="L50" s="13">
        <v>2019</v>
      </c>
      <c r="M50" s="13">
        <v>2020</v>
      </c>
      <c r="N50" s="13">
        <v>2021</v>
      </c>
      <c r="O50" s="13">
        <v>2022</v>
      </c>
      <c r="P50" s="13">
        <v>2023</v>
      </c>
      <c r="Q50" s="1"/>
      <c r="R50" s="1"/>
      <c r="S50" s="1"/>
      <c r="T50" s="1"/>
    </row>
    <row r="51" spans="1:20" x14ac:dyDescent="0.25">
      <c r="A51" s="14">
        <f>A49+1</f>
        <v>41</v>
      </c>
      <c r="B51" s="1" t="s">
        <v>86</v>
      </c>
      <c r="C51" s="1" t="s">
        <v>87</v>
      </c>
      <c r="D51" s="3" t="s">
        <v>49</v>
      </c>
      <c r="E51" s="16">
        <f>Jun_VTBI_2022_24!E51-Febr_SP_2021!E51</f>
        <v>0</v>
      </c>
      <c r="F51" s="16">
        <f>Jun_VTBI_2022_24!F51-Febr_SP_2021!F51</f>
        <v>0</v>
      </c>
      <c r="G51" s="16">
        <f>Jun_VTBI_2022_24!G51-Febr_SP_2021!G51</f>
        <v>0</v>
      </c>
      <c r="H51" s="16">
        <f>Jun_VTBI_2022_24!H51-Febr_SP_2021!H51</f>
        <v>0</v>
      </c>
      <c r="I51" s="16">
        <f>Jun_VTBI_2022_24!I51-Febr_SP_2021!I51</f>
        <v>0</v>
      </c>
      <c r="J51" s="16">
        <f>Jun_VTBI_2022_24!J51-Febr_SP_2021!J51</f>
        <v>0</v>
      </c>
      <c r="K51" s="16">
        <f>Jun_VTBI_2022_24!K51-Febr_SP_2021!K51</f>
        <v>0</v>
      </c>
      <c r="L51" s="16">
        <f>Jun_VTBI_2022_24!L51-Febr_SP_2021!L51</f>
        <v>0</v>
      </c>
      <c r="M51" s="16">
        <f>Jun_VTBI_2022_24!M51-Febr_SP_2021!M51</f>
        <v>0</v>
      </c>
      <c r="N51" s="16">
        <f>Jun_VTBI_2022_24!N51-Febr_SP_2021!N51</f>
        <v>0.60000000000000009</v>
      </c>
      <c r="O51" s="16">
        <f>Jun_VTBI_2022_24!O51-Febr_SP_2021!O51</f>
        <v>0.39999999999999991</v>
      </c>
      <c r="P51" s="16">
        <f>Jun_VTBI_2022_24!P51-Febr_SP_2021!P51</f>
        <v>0.20000000000000018</v>
      </c>
      <c r="Q51" s="16"/>
      <c r="R51" s="1"/>
      <c r="S51" s="1"/>
      <c r="T51" s="1"/>
    </row>
    <row r="52" spans="1:20" x14ac:dyDescent="0.25">
      <c r="A52" s="11"/>
      <c r="B52" s="12" t="s">
        <v>88</v>
      </c>
      <c r="C52" s="12" t="s">
        <v>89</v>
      </c>
      <c r="D52" s="13"/>
      <c r="E52" s="13">
        <v>2012</v>
      </c>
      <c r="F52" s="13">
        <v>2013</v>
      </c>
      <c r="G52" s="13">
        <v>2014</v>
      </c>
      <c r="H52" s="13">
        <v>2015</v>
      </c>
      <c r="I52" s="13">
        <v>2016</v>
      </c>
      <c r="J52" s="13">
        <v>2017</v>
      </c>
      <c r="K52" s="13">
        <v>2018</v>
      </c>
      <c r="L52" s="13">
        <v>2019</v>
      </c>
      <c r="M52" s="13">
        <v>2020</v>
      </c>
      <c r="N52" s="13">
        <v>2021</v>
      </c>
      <c r="O52" s="13">
        <v>2022</v>
      </c>
      <c r="P52" s="13">
        <v>2023</v>
      </c>
      <c r="Q52" s="1"/>
      <c r="R52" s="1"/>
      <c r="S52" s="1"/>
      <c r="T52" s="1"/>
    </row>
    <row r="53" spans="1:20" x14ac:dyDescent="0.25">
      <c r="A53" s="14">
        <f>A51+1</f>
        <v>42</v>
      </c>
      <c r="B53" s="1" t="s">
        <v>90</v>
      </c>
      <c r="C53" s="1" t="s">
        <v>14</v>
      </c>
      <c r="D53" s="3" t="s">
        <v>44</v>
      </c>
      <c r="E53" s="16">
        <f>Jun_VTBI_2022_24!E53-Febr_SP_2021!E53</f>
        <v>0</v>
      </c>
      <c r="F53" s="16">
        <f>Jun_VTBI_2022_24!F53-Febr_SP_2021!F53</f>
        <v>0</v>
      </c>
      <c r="G53" s="16">
        <f>Jun_VTBI_2022_24!G53-Febr_SP_2021!G53</f>
        <v>0</v>
      </c>
      <c r="H53" s="16">
        <f>Jun_VTBI_2022_24!H53-Febr_SP_2021!H53</f>
        <v>0</v>
      </c>
      <c r="I53" s="16">
        <f>Jun_VTBI_2022_24!I53-Febr_SP_2021!I53</f>
        <v>0</v>
      </c>
      <c r="J53" s="16">
        <f>Jun_VTBI_2022_24!J53-Febr_SP_2021!J53</f>
        <v>0</v>
      </c>
      <c r="K53" s="16">
        <f>Jun_VTBI_2022_24!K53-Febr_SP_2021!K53</f>
        <v>0</v>
      </c>
      <c r="L53" s="16">
        <f>Jun_VTBI_2022_24!L53-Febr_SP_2021!L53</f>
        <v>-42.385000000000218</v>
      </c>
      <c r="M53" s="16">
        <f>Jun_VTBI_2022_24!M53-Febr_SP_2021!M53</f>
        <v>43.060499114506456</v>
      </c>
      <c r="N53" s="16">
        <f>Jun_VTBI_2022_24!N53-Febr_SP_2021!N53</f>
        <v>467.62772519829741</v>
      </c>
      <c r="O53" s="16">
        <f>Jun_VTBI_2022_24!O53-Febr_SP_2021!O53</f>
        <v>974.78679372767692</v>
      </c>
      <c r="P53" s="16">
        <f>Jun_VTBI_2022_24!P53-Febr_SP_2021!P53</f>
        <v>1255.7939938123454</v>
      </c>
      <c r="Q53" s="1"/>
      <c r="R53" s="1"/>
      <c r="S53" s="1"/>
      <c r="T53" s="1"/>
    </row>
    <row r="54" spans="1:20" x14ac:dyDescent="0.25">
      <c r="A54" s="14">
        <f>A53+1</f>
        <v>43</v>
      </c>
      <c r="B54" s="1" t="s">
        <v>13</v>
      </c>
      <c r="C54" s="1" t="s">
        <v>91</v>
      </c>
      <c r="D54" s="3" t="s">
        <v>44</v>
      </c>
      <c r="E54" s="16">
        <f>Jun_VTBI_2022_24!E54-Febr_SP_2021!E54</f>
        <v>0</v>
      </c>
      <c r="F54" s="16">
        <f>Jun_VTBI_2022_24!F54-Febr_SP_2021!F54</f>
        <v>0</v>
      </c>
      <c r="G54" s="16">
        <f>Jun_VTBI_2022_24!G54-Febr_SP_2021!G54</f>
        <v>0</v>
      </c>
      <c r="H54" s="16">
        <f>Jun_VTBI_2022_24!H54-Febr_SP_2021!H54</f>
        <v>0</v>
      </c>
      <c r="I54" s="16">
        <f>Jun_VTBI_2022_24!I54-Febr_SP_2021!I54</f>
        <v>0</v>
      </c>
      <c r="J54" s="16">
        <f>Jun_VTBI_2022_24!J54-Febr_SP_2021!J54</f>
        <v>0</v>
      </c>
      <c r="K54" s="16">
        <f>Jun_VTBI_2022_24!K54-Febr_SP_2021!K54</f>
        <v>0</v>
      </c>
      <c r="L54" s="16">
        <f>Jun_VTBI_2022_24!L54-Febr_SP_2021!L54</f>
        <v>0</v>
      </c>
      <c r="M54" s="16">
        <f>Jun_VTBI_2022_24!M54-Febr_SP_2021!M54</f>
        <v>-233.79927099999622</v>
      </c>
      <c r="N54" s="16">
        <f>Jun_VTBI_2022_24!N54-Febr_SP_2021!N54</f>
        <v>163.84953790335385</v>
      </c>
      <c r="O54" s="16">
        <f>Jun_VTBI_2022_24!O54-Febr_SP_2021!O54</f>
        <v>306.607191238425</v>
      </c>
      <c r="P54" s="16">
        <f>Jun_VTBI_2022_24!P54-Febr_SP_2021!P54</f>
        <v>410.18265905203589</v>
      </c>
      <c r="Q54" s="1"/>
      <c r="R54" s="1"/>
      <c r="S54" s="1"/>
      <c r="T54" s="1"/>
    </row>
    <row r="55" spans="1:20" x14ac:dyDescent="0.25">
      <c r="A55" s="14">
        <f>A54+1</f>
        <v>44</v>
      </c>
      <c r="B55" s="1" t="s">
        <v>92</v>
      </c>
      <c r="C55" s="1" t="s">
        <v>93</v>
      </c>
      <c r="D55" s="3" t="s">
        <v>44</v>
      </c>
      <c r="E55" s="16">
        <f>Jun_VTBI_2022_24!E55-Febr_SP_2021!E55</f>
        <v>0</v>
      </c>
      <c r="F55" s="16">
        <f>Jun_VTBI_2022_24!F55-Febr_SP_2021!F55</f>
        <v>0</v>
      </c>
      <c r="G55" s="16">
        <f>Jun_VTBI_2022_24!G55-Febr_SP_2021!G55</f>
        <v>0</v>
      </c>
      <c r="H55" s="16">
        <f>Jun_VTBI_2022_24!H55-Febr_SP_2021!H55</f>
        <v>0</v>
      </c>
      <c r="I55" s="16">
        <f>Jun_VTBI_2022_24!I55-Febr_SP_2021!I55</f>
        <v>0</v>
      </c>
      <c r="J55" s="16">
        <f>Jun_VTBI_2022_24!J55-Febr_SP_2021!J55</f>
        <v>0</v>
      </c>
      <c r="K55" s="16">
        <f>Jun_VTBI_2022_24!K55-Febr_SP_2021!K55</f>
        <v>0</v>
      </c>
      <c r="L55" s="16">
        <f>Jun_VTBI_2022_24!L55-Febr_SP_2021!L55</f>
        <v>0</v>
      </c>
      <c r="M55" s="16">
        <f>Jun_VTBI_2022_24!M55-Febr_SP_2021!M55</f>
        <v>-140.92753199999606</v>
      </c>
      <c r="N55" s="16">
        <f>Jun_VTBI_2022_24!N55-Febr_SP_2021!N55</f>
        <v>188.6096192205132</v>
      </c>
      <c r="O55" s="16">
        <f>Jun_VTBI_2022_24!O55-Febr_SP_2021!O55</f>
        <v>309.49137852166132</v>
      </c>
      <c r="P55" s="16">
        <f>Jun_VTBI_2022_24!P55-Febr_SP_2021!P55</f>
        <v>397.86345126580454</v>
      </c>
      <c r="Q55" s="1"/>
      <c r="R55" s="1"/>
      <c r="S55" s="1"/>
      <c r="T55" s="1"/>
    </row>
    <row r="56" spans="1:20" x14ac:dyDescent="0.25">
      <c r="A56" s="14">
        <f>A55+1</f>
        <v>45</v>
      </c>
      <c r="B56" s="1" t="s">
        <v>94</v>
      </c>
      <c r="C56" s="1" t="s">
        <v>95</v>
      </c>
      <c r="D56" s="3" t="s">
        <v>44</v>
      </c>
      <c r="E56" s="16">
        <f>Jun_VTBI_2022_24!E56-Febr_SP_2021!E56</f>
        <v>0</v>
      </c>
      <c r="F56" s="16">
        <f>Jun_VTBI_2022_24!F56-Febr_SP_2021!F56</f>
        <v>0</v>
      </c>
      <c r="G56" s="16">
        <f>Jun_VTBI_2022_24!G56-Febr_SP_2021!G56</f>
        <v>0</v>
      </c>
      <c r="H56" s="16">
        <f>Jun_VTBI_2022_24!H56-Febr_SP_2021!H56</f>
        <v>0</v>
      </c>
      <c r="I56" s="16">
        <f>Jun_VTBI_2022_24!I56-Febr_SP_2021!I56</f>
        <v>0</v>
      </c>
      <c r="J56" s="16">
        <f>Jun_VTBI_2022_24!J56-Febr_SP_2021!J56</f>
        <v>0</v>
      </c>
      <c r="K56" s="16">
        <f>Jun_VTBI_2022_24!K56-Febr_SP_2021!K56</f>
        <v>0</v>
      </c>
      <c r="L56" s="16">
        <f>Jun_VTBI_2022_24!L56-Febr_SP_2021!L56</f>
        <v>0</v>
      </c>
      <c r="M56" s="16">
        <f>Jun_VTBI_2022_24!M56-Febr_SP_2021!M56</f>
        <v>-92.871738999999252</v>
      </c>
      <c r="N56" s="16">
        <f>Jun_VTBI_2022_24!N56-Febr_SP_2021!N56</f>
        <v>-24.760081317159802</v>
      </c>
      <c r="O56" s="16">
        <f>Jun_VTBI_2022_24!O56-Febr_SP_2021!O56</f>
        <v>-2.8841872832385889</v>
      </c>
      <c r="P56" s="16">
        <f>Jun_VTBI_2022_24!P56-Febr_SP_2021!P56</f>
        <v>12.319207786229526</v>
      </c>
      <c r="Q56" s="1"/>
      <c r="R56" s="1"/>
      <c r="S56" s="1"/>
      <c r="T56" s="1"/>
    </row>
    <row r="57" spans="1:20" x14ac:dyDescent="0.25">
      <c r="A57" s="14">
        <f>A56+1</f>
        <v>46</v>
      </c>
      <c r="B57" s="1" t="s">
        <v>16</v>
      </c>
      <c r="C57" s="1" t="s">
        <v>15</v>
      </c>
      <c r="D57" s="3" t="s">
        <v>44</v>
      </c>
      <c r="E57" s="16">
        <f>Jun_VTBI_2022_24!E57-Febr_SP_2021!E57</f>
        <v>0</v>
      </c>
      <c r="F57" s="16">
        <f>Jun_VTBI_2022_24!F57-Febr_SP_2021!F57</f>
        <v>0</v>
      </c>
      <c r="G57" s="16">
        <f>Jun_VTBI_2022_24!G57-Febr_SP_2021!G57</f>
        <v>0</v>
      </c>
      <c r="H57" s="16">
        <f>Jun_VTBI_2022_24!H57-Febr_SP_2021!H57</f>
        <v>0</v>
      </c>
      <c r="I57" s="16">
        <f>Jun_VTBI_2022_24!I57-Febr_SP_2021!I57</f>
        <v>0</v>
      </c>
      <c r="J57" s="16">
        <f>Jun_VTBI_2022_24!J57-Febr_SP_2021!J57</f>
        <v>0</v>
      </c>
      <c r="K57" s="16">
        <f>Jun_VTBI_2022_24!K57-Febr_SP_2021!K57</f>
        <v>0</v>
      </c>
      <c r="L57" s="16">
        <f>Jun_VTBI_2022_24!L57-Febr_SP_2021!L57</f>
        <v>0</v>
      </c>
      <c r="M57" s="16">
        <f>Jun_VTBI_2022_24!M57-Febr_SP_2021!M57</f>
        <v>77.878000000000611</v>
      </c>
      <c r="N57" s="16">
        <f>Jun_VTBI_2022_24!N57-Febr_SP_2021!N57</f>
        <v>-32.166899999999259</v>
      </c>
      <c r="O57" s="16">
        <f>Jun_VTBI_2022_24!O57-Febr_SP_2021!O57</f>
        <v>21.963300000000345</v>
      </c>
      <c r="P57" s="16">
        <f>Jun_VTBI_2022_24!P57-Febr_SP_2021!P57</f>
        <v>23.06146500000068</v>
      </c>
      <c r="Q57" s="1"/>
      <c r="R57" s="1"/>
      <c r="S57" s="1"/>
      <c r="T57" s="1"/>
    </row>
    <row r="58" spans="1:20" x14ac:dyDescent="0.25">
      <c r="A58" s="14">
        <f>A57+1</f>
        <v>47</v>
      </c>
      <c r="B58" s="1" t="s">
        <v>17</v>
      </c>
      <c r="C58" s="1" t="s">
        <v>18</v>
      </c>
      <c r="D58" s="3" t="s">
        <v>44</v>
      </c>
      <c r="E58" s="16">
        <f>Jun_VTBI_2022_24!E58-Febr_SP_2021!E58</f>
        <v>0</v>
      </c>
      <c r="F58" s="16">
        <f>Jun_VTBI_2022_24!F58-Febr_SP_2021!F58</f>
        <v>0</v>
      </c>
      <c r="G58" s="16">
        <f>Jun_VTBI_2022_24!G58-Febr_SP_2021!G58</f>
        <v>0</v>
      </c>
      <c r="H58" s="16">
        <f>Jun_VTBI_2022_24!H58-Febr_SP_2021!H58</f>
        <v>0</v>
      </c>
      <c r="I58" s="16">
        <f>Jun_VTBI_2022_24!I58-Febr_SP_2021!I58</f>
        <v>0</v>
      </c>
      <c r="J58" s="16">
        <f>Jun_VTBI_2022_24!J58-Febr_SP_2021!J58</f>
        <v>0</v>
      </c>
      <c r="K58" s="16">
        <f>Jun_VTBI_2022_24!K58-Febr_SP_2021!K58</f>
        <v>0</v>
      </c>
      <c r="L58" s="16">
        <f>Jun_VTBI_2022_24!L58-Febr_SP_2021!L58</f>
        <v>0</v>
      </c>
      <c r="M58" s="16">
        <f>Jun_VTBI_2022_24!M58-Febr_SP_2021!M58</f>
        <v>98.435128446655426</v>
      </c>
      <c r="N58" s="16">
        <f>Jun_VTBI_2022_24!N58-Febr_SP_2021!N58</f>
        <v>84.789579819064556</v>
      </c>
      <c r="O58" s="16">
        <f>Jun_VTBI_2022_24!O58-Febr_SP_2021!O58</f>
        <v>99.293868984200799</v>
      </c>
      <c r="P58" s="16">
        <f>Jun_VTBI_2022_24!P58-Febr_SP_2021!P58</f>
        <v>104.25856243341093</v>
      </c>
      <c r="Q58" s="1"/>
      <c r="R58" s="1"/>
      <c r="S58" s="1"/>
      <c r="T58" s="1"/>
    </row>
    <row r="59" spans="1:20" x14ac:dyDescent="0.25">
      <c r="A59" s="11"/>
      <c r="B59" s="12" t="s">
        <v>96</v>
      </c>
      <c r="C59" s="12" t="s">
        <v>97</v>
      </c>
      <c r="D59" s="13"/>
      <c r="E59" s="13">
        <v>2012</v>
      </c>
      <c r="F59" s="13">
        <v>2013</v>
      </c>
      <c r="G59" s="13">
        <v>2014</v>
      </c>
      <c r="H59" s="13">
        <v>2015</v>
      </c>
      <c r="I59" s="13">
        <v>2016</v>
      </c>
      <c r="J59" s="13">
        <v>2017</v>
      </c>
      <c r="K59" s="13">
        <v>2018</v>
      </c>
      <c r="L59" s="13">
        <v>2019</v>
      </c>
      <c r="M59" s="13">
        <v>2020</v>
      </c>
      <c r="N59" s="13">
        <v>2021</v>
      </c>
      <c r="O59" s="13">
        <v>2022</v>
      </c>
      <c r="P59" s="13">
        <v>2023</v>
      </c>
      <c r="Q59" s="1"/>
      <c r="R59" s="1"/>
      <c r="S59" s="1"/>
      <c r="T59" s="1"/>
    </row>
    <row r="60" spans="1:20" x14ac:dyDescent="0.25">
      <c r="A60" s="21">
        <f>A58+1</f>
        <v>48</v>
      </c>
      <c r="B60" s="22" t="s">
        <v>98</v>
      </c>
      <c r="C60" s="22" t="s">
        <v>99</v>
      </c>
      <c r="D60" s="23" t="s">
        <v>100</v>
      </c>
      <c r="E60" s="16">
        <f>Jun_VTBI_2022_24!E60-Febr_SP_2021!E60</f>
        <v>0</v>
      </c>
      <c r="F60" s="16">
        <f>Jun_VTBI_2022_24!F60-Febr_SP_2021!F60</f>
        <v>0</v>
      </c>
      <c r="G60" s="16">
        <f>Jun_VTBI_2022_24!G60-Febr_SP_2021!G60</f>
        <v>0</v>
      </c>
      <c r="H60" s="16">
        <f>Jun_VTBI_2022_24!H60-Febr_SP_2021!H60</f>
        <v>0</v>
      </c>
      <c r="I60" s="16">
        <f>Jun_VTBI_2022_24!I60-Febr_SP_2021!I60</f>
        <v>0</v>
      </c>
      <c r="J60" s="16">
        <f>Jun_VTBI_2022_24!J60-Febr_SP_2021!J60</f>
        <v>0</v>
      </c>
      <c r="K60" s="16">
        <f>Jun_VTBI_2022_24!K60-Febr_SP_2021!K60</f>
        <v>0</v>
      </c>
      <c r="L60" s="16">
        <f>Jun_VTBI_2022_24!L60-Febr_SP_2021!L60</f>
        <v>0</v>
      </c>
      <c r="M60" s="16">
        <f>Jun_VTBI_2022_24!M60-Febr_SP_2021!M60</f>
        <v>0</v>
      </c>
      <c r="N60" s="16">
        <f>Jun_VTBI_2022_24!N60-Febr_SP_2021!N60</f>
        <v>0</v>
      </c>
      <c r="O60" s="16">
        <f>Jun_VTBI_2022_24!O60-Febr_SP_2021!O60</f>
        <v>0</v>
      </c>
      <c r="P60" s="16">
        <f>Jun_VTBI_2022_24!P60-Febr_SP_2021!P60</f>
        <v>0</v>
      </c>
      <c r="Q60" s="1"/>
      <c r="R60" s="1"/>
      <c r="S60" s="1"/>
      <c r="T60" s="1"/>
    </row>
    <row r="61" spans="1:20" x14ac:dyDescent="0.25">
      <c r="A61" s="21">
        <f>A60+1</f>
        <v>49</v>
      </c>
      <c r="B61" s="22" t="s">
        <v>101</v>
      </c>
      <c r="C61" s="22" t="s">
        <v>102</v>
      </c>
      <c r="D61" s="23" t="s">
        <v>49</v>
      </c>
      <c r="E61" s="16">
        <f>Jun_VTBI_2022_24!E61-Febr_SP_2021!E61</f>
        <v>0</v>
      </c>
      <c r="F61" s="16">
        <f>Jun_VTBI_2022_24!F61-Febr_SP_2021!F61</f>
        <v>0</v>
      </c>
      <c r="G61" s="16">
        <f>Jun_VTBI_2022_24!G61-Febr_SP_2021!G61</f>
        <v>0</v>
      </c>
      <c r="H61" s="16">
        <f>Jun_VTBI_2022_24!H61-Febr_SP_2021!H61</f>
        <v>0</v>
      </c>
      <c r="I61" s="16">
        <f>Jun_VTBI_2022_24!I61-Febr_SP_2021!I61</f>
        <v>0</v>
      </c>
      <c r="J61" s="16">
        <f>Jun_VTBI_2022_24!J61-Febr_SP_2021!J61</f>
        <v>0</v>
      </c>
      <c r="K61" s="16">
        <f>Jun_VTBI_2022_24!K61-Febr_SP_2021!K61</f>
        <v>0</v>
      </c>
      <c r="L61" s="16">
        <f>Jun_VTBI_2022_24!L61-Febr_SP_2021!L61</f>
        <v>0</v>
      </c>
      <c r="M61" s="16">
        <f>Jun_VTBI_2022_24!M61-Febr_SP_2021!M61</f>
        <v>0</v>
      </c>
      <c r="N61" s="16">
        <f>Jun_VTBI_2022_24!N61-Febr_SP_2021!N61</f>
        <v>0</v>
      </c>
      <c r="O61" s="16">
        <f>Jun_VTBI_2022_24!O61-Febr_SP_2021!O61</f>
        <v>0</v>
      </c>
      <c r="P61" s="16">
        <f>Jun_VTBI_2022_24!P61-Febr_SP_2021!P61</f>
        <v>0</v>
      </c>
      <c r="Q61" s="1"/>
      <c r="R61" s="1"/>
      <c r="S61" s="1"/>
      <c r="T61" s="1"/>
    </row>
    <row r="62" spans="1:20" x14ac:dyDescent="0.25">
      <c r="A62" s="21">
        <f t="shared" ref="A62:A68" si="5">A61+1</f>
        <v>50</v>
      </c>
      <c r="B62" s="22" t="s">
        <v>103</v>
      </c>
      <c r="C62" s="22" t="s">
        <v>104</v>
      </c>
      <c r="D62" s="23" t="s">
        <v>100</v>
      </c>
      <c r="E62" s="16">
        <f>Jun_VTBI_2022_24!E62-Febr_SP_2021!E62</f>
        <v>0</v>
      </c>
      <c r="F62" s="16">
        <f>Jun_VTBI_2022_24!F62-Febr_SP_2021!F62</f>
        <v>0</v>
      </c>
      <c r="G62" s="16">
        <f>Jun_VTBI_2022_24!G62-Febr_SP_2021!G62</f>
        <v>0</v>
      </c>
      <c r="H62" s="16">
        <f>Jun_VTBI_2022_24!H62-Febr_SP_2021!H62</f>
        <v>0</v>
      </c>
      <c r="I62" s="16">
        <f>Jun_VTBI_2022_24!I62-Febr_SP_2021!I62</f>
        <v>0</v>
      </c>
      <c r="J62" s="16">
        <f>Jun_VTBI_2022_24!J62-Febr_SP_2021!J62</f>
        <v>0</v>
      </c>
      <c r="K62" s="16">
        <f>Jun_VTBI_2022_24!K62-Febr_SP_2021!K62</f>
        <v>0</v>
      </c>
      <c r="L62" s="16">
        <f>Jun_VTBI_2022_24!L62-Febr_SP_2021!L62</f>
        <v>0</v>
      </c>
      <c r="M62" s="16">
        <f>Jun_VTBI_2022_24!M62-Febr_SP_2021!M62</f>
        <v>0</v>
      </c>
      <c r="N62" s="16">
        <f>Jun_VTBI_2022_24!N62-Febr_SP_2021!N62</f>
        <v>0</v>
      </c>
      <c r="O62" s="16">
        <f>Jun_VTBI_2022_24!O62-Febr_SP_2021!O62</f>
        <v>0</v>
      </c>
      <c r="P62" s="16">
        <f>Jun_VTBI_2022_24!P62-Febr_SP_2021!P62</f>
        <v>0</v>
      </c>
      <c r="Q62" s="1"/>
      <c r="R62" s="1"/>
      <c r="S62" s="1"/>
      <c r="T62" s="1"/>
    </row>
    <row r="63" spans="1:20" x14ac:dyDescent="0.25">
      <c r="A63" s="21">
        <f t="shared" si="5"/>
        <v>51</v>
      </c>
      <c r="B63" s="22" t="s">
        <v>105</v>
      </c>
      <c r="C63" s="22" t="s">
        <v>106</v>
      </c>
      <c r="D63" s="23" t="s">
        <v>100</v>
      </c>
      <c r="E63" s="16">
        <f>Jun_VTBI_2022_24!E63-Febr_SP_2021!E63</f>
        <v>0</v>
      </c>
      <c r="F63" s="16">
        <f>Jun_VTBI_2022_24!F63-Febr_SP_2021!F63</f>
        <v>0</v>
      </c>
      <c r="G63" s="16">
        <f>Jun_VTBI_2022_24!G63-Febr_SP_2021!G63</f>
        <v>0</v>
      </c>
      <c r="H63" s="16">
        <f>Jun_VTBI_2022_24!H63-Febr_SP_2021!H63</f>
        <v>0</v>
      </c>
      <c r="I63" s="16">
        <f>Jun_VTBI_2022_24!I63-Febr_SP_2021!I63</f>
        <v>0</v>
      </c>
      <c r="J63" s="16">
        <f>Jun_VTBI_2022_24!J63-Febr_SP_2021!J63</f>
        <v>0</v>
      </c>
      <c r="K63" s="16">
        <f>Jun_VTBI_2022_24!K63-Febr_SP_2021!K63</f>
        <v>0</v>
      </c>
      <c r="L63" s="16">
        <f>Jun_VTBI_2022_24!L63-Febr_SP_2021!L63</f>
        <v>0</v>
      </c>
      <c r="M63" s="16">
        <f>Jun_VTBI_2022_24!M63-Febr_SP_2021!M63</f>
        <v>0</v>
      </c>
      <c r="N63" s="16">
        <f>Jun_VTBI_2022_24!N63-Febr_SP_2021!N63</f>
        <v>0</v>
      </c>
      <c r="O63" s="16">
        <f>Jun_VTBI_2022_24!O63-Febr_SP_2021!O63</f>
        <v>0</v>
      </c>
      <c r="P63" s="16">
        <f>Jun_VTBI_2022_24!P63-Febr_SP_2021!P63</f>
        <v>0</v>
      </c>
      <c r="Q63" s="1"/>
      <c r="R63" s="1"/>
      <c r="S63" s="1"/>
      <c r="T63" s="1"/>
    </row>
    <row r="64" spans="1:20" x14ac:dyDescent="0.25">
      <c r="A64" s="21">
        <f t="shared" si="5"/>
        <v>52</v>
      </c>
      <c r="B64" s="22" t="s">
        <v>107</v>
      </c>
      <c r="C64" s="22" t="s">
        <v>108</v>
      </c>
      <c r="D64" s="23" t="s">
        <v>100</v>
      </c>
      <c r="E64" s="16">
        <f>Jun_VTBI_2022_24!E64-Febr_SP_2021!E64</f>
        <v>0</v>
      </c>
      <c r="F64" s="16">
        <f>Jun_VTBI_2022_24!F64-Febr_SP_2021!F64</f>
        <v>0</v>
      </c>
      <c r="G64" s="16">
        <f>Jun_VTBI_2022_24!G64-Febr_SP_2021!G64</f>
        <v>0</v>
      </c>
      <c r="H64" s="16">
        <f>Jun_VTBI_2022_24!H64-Febr_SP_2021!H64</f>
        <v>0</v>
      </c>
      <c r="I64" s="16">
        <f>Jun_VTBI_2022_24!I64-Febr_SP_2021!I64</f>
        <v>0</v>
      </c>
      <c r="J64" s="16">
        <f>Jun_VTBI_2022_24!J64-Febr_SP_2021!J64</f>
        <v>0</v>
      </c>
      <c r="K64" s="16">
        <f>Jun_VTBI_2022_24!K64-Febr_SP_2021!K64</f>
        <v>0</v>
      </c>
      <c r="L64" s="16">
        <f>Jun_VTBI_2022_24!L64-Febr_SP_2021!L64</f>
        <v>0</v>
      </c>
      <c r="M64" s="16">
        <f>Jun_VTBI_2022_24!M64-Febr_SP_2021!M64</f>
        <v>-0.10000000000002274</v>
      </c>
      <c r="N64" s="16">
        <f>Jun_VTBI_2022_24!N64-Febr_SP_2021!N64</f>
        <v>-6.7276000000000522</v>
      </c>
      <c r="O64" s="16">
        <f>Jun_VTBI_2022_24!O64-Febr_SP_2021!O64</f>
        <v>0.57712400000013986</v>
      </c>
      <c r="P64" s="16">
        <f>Jun_VTBI_2022_24!P64-Febr_SP_2021!P64</f>
        <v>0.57885537200013459</v>
      </c>
    </row>
    <row r="65" spans="1:20" x14ac:dyDescent="0.25">
      <c r="A65" s="21">
        <f t="shared" si="5"/>
        <v>53</v>
      </c>
      <c r="B65" s="22" t="s">
        <v>109</v>
      </c>
      <c r="C65" s="22" t="s">
        <v>110</v>
      </c>
      <c r="D65" s="23" t="s">
        <v>49</v>
      </c>
      <c r="E65" s="16">
        <f>Jun_VTBI_2022_24!E65-Febr_SP_2021!E65</f>
        <v>0</v>
      </c>
      <c r="F65" s="16">
        <f>Jun_VTBI_2022_24!F65-Febr_SP_2021!F65</f>
        <v>0</v>
      </c>
      <c r="G65" s="16">
        <f>Jun_VTBI_2022_24!G65-Febr_SP_2021!G65</f>
        <v>0</v>
      </c>
      <c r="H65" s="16">
        <f>Jun_VTBI_2022_24!H65-Febr_SP_2021!H65</f>
        <v>0</v>
      </c>
      <c r="I65" s="16">
        <f>Jun_VTBI_2022_24!I65-Febr_SP_2021!I65</f>
        <v>0</v>
      </c>
      <c r="J65" s="16">
        <f>Jun_VTBI_2022_24!J65-Febr_SP_2021!J65</f>
        <v>0</v>
      </c>
      <c r="K65" s="16">
        <f>Jun_VTBI_2022_24!K65-Febr_SP_2021!K65</f>
        <v>0</v>
      </c>
      <c r="L65" s="16">
        <f>Jun_VTBI_2022_24!L65-Febr_SP_2021!L65</f>
        <v>0</v>
      </c>
      <c r="M65" s="16">
        <f>Jun_VTBI_2022_24!M65-Febr_SP_2021!M65</f>
        <v>-1.0989010989007397E-2</v>
      </c>
      <c r="N65" s="16">
        <f>Jun_VTBI_2022_24!N65-Febr_SP_2021!N65</f>
        <v>-0.74221724524075794</v>
      </c>
      <c r="O65" s="16">
        <f>Jun_VTBI_2022_24!O65-Febr_SP_2021!O65</f>
        <v>0.83507023108293765</v>
      </c>
      <c r="P65" s="16">
        <f>Jun_VTBI_2022_24!P65-Febr_SP_2021!P65</f>
        <v>0</v>
      </c>
    </row>
    <row r="66" spans="1:20" x14ac:dyDescent="0.25">
      <c r="A66" s="21">
        <f t="shared" si="5"/>
        <v>54</v>
      </c>
      <c r="B66" s="22" t="s">
        <v>111</v>
      </c>
      <c r="C66" s="22" t="s">
        <v>112</v>
      </c>
      <c r="D66" s="23" t="s">
        <v>49</v>
      </c>
      <c r="E66" s="16">
        <f>Jun_VTBI_2022_24!E66-Febr_SP_2021!E66</f>
        <v>0</v>
      </c>
      <c r="F66" s="16">
        <f>Jun_VTBI_2022_24!F66-Febr_SP_2021!F66</f>
        <v>0</v>
      </c>
      <c r="G66" s="16">
        <f>Jun_VTBI_2022_24!G66-Febr_SP_2021!G66</f>
        <v>0</v>
      </c>
      <c r="H66" s="16">
        <f>Jun_VTBI_2022_24!H66-Febr_SP_2021!H66</f>
        <v>0</v>
      </c>
      <c r="I66" s="16">
        <f>Jun_VTBI_2022_24!I66-Febr_SP_2021!I66</f>
        <v>0</v>
      </c>
      <c r="J66" s="16">
        <f>Jun_VTBI_2022_24!J66-Febr_SP_2021!J66</f>
        <v>0</v>
      </c>
      <c r="K66" s="16">
        <f>Jun_VTBI_2022_24!K66-Febr_SP_2021!K66</f>
        <v>0</v>
      </c>
      <c r="L66" s="16">
        <f>Jun_VTBI_2022_24!L66-Febr_SP_2021!L66</f>
        <v>0</v>
      </c>
      <c r="M66" s="16">
        <f>Jun_VTBI_2022_24!M66-Febr_SP_2021!M66</f>
        <v>0</v>
      </c>
      <c r="N66" s="16">
        <f>Jun_VTBI_2022_24!N66-Febr_SP_2021!N66</f>
        <v>0</v>
      </c>
      <c r="O66" s="16">
        <f>Jun_VTBI_2022_24!O66-Febr_SP_2021!O66</f>
        <v>0</v>
      </c>
      <c r="P66" s="16">
        <f>Jun_VTBI_2022_24!P66-Febr_SP_2021!P66</f>
        <v>0</v>
      </c>
    </row>
    <row r="67" spans="1:20" x14ac:dyDescent="0.25">
      <c r="A67" s="21">
        <f t="shared" si="5"/>
        <v>55</v>
      </c>
      <c r="B67" s="22" t="s">
        <v>113</v>
      </c>
      <c r="C67" s="22" t="s">
        <v>0</v>
      </c>
      <c r="D67" s="23" t="s">
        <v>49</v>
      </c>
      <c r="E67" s="16">
        <f>Jun_VTBI_2022_24!E67-Febr_SP_2021!E67</f>
        <v>0</v>
      </c>
      <c r="F67" s="16">
        <f>Jun_VTBI_2022_24!F67-Febr_SP_2021!F67</f>
        <v>-1.1704057728749717E-3</v>
      </c>
      <c r="G67" s="16">
        <f>Jun_VTBI_2022_24!G67-Febr_SP_2021!G67</f>
        <v>0</v>
      </c>
      <c r="H67" s="16">
        <f>Jun_VTBI_2022_24!H67-Febr_SP_2021!H67</f>
        <v>0</v>
      </c>
      <c r="I67" s="16">
        <f>Jun_VTBI_2022_24!I67-Febr_SP_2021!I67</f>
        <v>0</v>
      </c>
      <c r="J67" s="16">
        <f>Jun_VTBI_2022_24!J67-Febr_SP_2021!J67</f>
        <v>0</v>
      </c>
      <c r="K67" s="16">
        <f>Jun_VTBI_2022_24!K67-Febr_SP_2021!K67</f>
        <v>0</v>
      </c>
      <c r="L67" s="16">
        <f>Jun_VTBI_2022_24!L67-Febr_SP_2021!L67</f>
        <v>0</v>
      </c>
      <c r="M67" s="16">
        <f>Jun_VTBI_2022_24!M67-Febr_SP_2021!M67</f>
        <v>-0.13057953144266499</v>
      </c>
      <c r="N67" s="16">
        <f>Jun_VTBI_2022_24!N67-Febr_SP_2021!N67</f>
        <v>-0.40289690651859811</v>
      </c>
      <c r="O67" s="16">
        <f>Jun_VTBI_2022_24!O67-Febr_SP_2021!O67</f>
        <v>-0.10248898611905677</v>
      </c>
      <c r="P67" s="16">
        <f>Jun_VTBI_2022_24!P67-Febr_SP_2021!P67</f>
        <v>-6.0168035006242349E-2</v>
      </c>
    </row>
    <row r="68" spans="1:20" x14ac:dyDescent="0.25">
      <c r="A68" s="21">
        <f t="shared" si="5"/>
        <v>56</v>
      </c>
      <c r="B68" s="22" t="s">
        <v>114</v>
      </c>
      <c r="C68" s="22" t="s">
        <v>115</v>
      </c>
      <c r="D68" s="23" t="s">
        <v>116</v>
      </c>
      <c r="E68" s="16">
        <f>Jun_VTBI_2022_24!E68-Febr_SP_2021!E68</f>
        <v>1.8280872829805617E-3</v>
      </c>
      <c r="F68" s="16">
        <f>Jun_VTBI_2022_24!F68-Febr_SP_2021!F68</f>
        <v>5.8653171640354884E-3</v>
      </c>
      <c r="G68" s="16">
        <f>Jun_VTBI_2022_24!G68-Febr_SP_2021!G68</f>
        <v>1.2078962332983778E-2</v>
      </c>
      <c r="H68" s="16">
        <f>Jun_VTBI_2022_24!H68-Febr_SP_2021!H68</f>
        <v>2.0111780547555469E-2</v>
      </c>
      <c r="I68" s="16">
        <f>Jun_VTBI_2022_24!I68-Febr_SP_2021!I68</f>
        <v>2.8398633332184176E-2</v>
      </c>
      <c r="J68" s="16">
        <f>Jun_VTBI_2022_24!J68-Febr_SP_2021!J68</f>
        <v>3.3363204156545478E-2</v>
      </c>
      <c r="K68" s="16">
        <f>Jun_VTBI_2022_24!K68-Febr_SP_2021!K68</f>
        <v>2.8589313157096896E-2</v>
      </c>
      <c r="L68" s="16">
        <f>Jun_VTBI_2022_24!L68-Febr_SP_2021!L68</f>
        <v>4.3244600546437084E-3</v>
      </c>
      <c r="M68" s="16">
        <f>Jun_VTBI_2022_24!M68-Febr_SP_2021!M68</f>
        <v>-5.2042786745719383E-2</v>
      </c>
      <c r="N68" s="16">
        <f>Jun_VTBI_2022_24!N68-Febr_SP_2021!N68</f>
        <v>-0.15355630484436222</v>
      </c>
      <c r="O68" s="16">
        <f>Jun_VTBI_2022_24!O68-Febr_SP_2021!O68</f>
        <v>-0.32119288887592745</v>
      </c>
      <c r="P68" s="16">
        <f>Jun_VTBI_2022_24!P68-Febr_SP_2021!P68</f>
        <v>-0.59224684977866549</v>
      </c>
      <c r="R68" s="26"/>
      <c r="S68" s="26"/>
      <c r="T68" s="26"/>
    </row>
    <row r="69" spans="1:20" x14ac:dyDescent="0.25">
      <c r="A69" s="11"/>
      <c r="B69" s="12" t="s">
        <v>117</v>
      </c>
      <c r="C69" s="12" t="s">
        <v>118</v>
      </c>
      <c r="D69" s="13"/>
      <c r="E69" s="13">
        <v>2012</v>
      </c>
      <c r="F69" s="13">
        <v>2013</v>
      </c>
      <c r="G69" s="13">
        <v>2014</v>
      </c>
      <c r="H69" s="13">
        <v>2015</v>
      </c>
      <c r="I69" s="13">
        <v>2016</v>
      </c>
      <c r="J69" s="13">
        <v>2017</v>
      </c>
      <c r="K69" s="13">
        <v>2018</v>
      </c>
      <c r="L69" s="13">
        <v>2019</v>
      </c>
      <c r="M69" s="13">
        <v>2020</v>
      </c>
      <c r="N69" s="13">
        <v>2021</v>
      </c>
      <c r="O69" s="13">
        <v>2022</v>
      </c>
      <c r="P69" s="13">
        <v>2023</v>
      </c>
      <c r="R69" s="27"/>
      <c r="S69" s="27"/>
      <c r="T69" s="27"/>
    </row>
    <row r="70" spans="1:20" x14ac:dyDescent="0.25">
      <c r="A70" s="14">
        <f>A68+1</f>
        <v>57</v>
      </c>
      <c r="B70" s="22" t="s">
        <v>119</v>
      </c>
      <c r="C70" s="22" t="s">
        <v>120</v>
      </c>
      <c r="D70" s="23" t="s">
        <v>121</v>
      </c>
      <c r="E70" s="16">
        <f>Jun_VTBI_2022_24!E70-Febr_SP_2021!E70</f>
        <v>0</v>
      </c>
      <c r="F70" s="16">
        <f>Jun_VTBI_2022_24!F70-Febr_SP_2021!F70</f>
        <v>0</v>
      </c>
      <c r="G70" s="16">
        <f>Jun_VTBI_2022_24!G70-Febr_SP_2021!G70</f>
        <v>0</v>
      </c>
      <c r="H70" s="16">
        <f>Jun_VTBI_2022_24!H70-Febr_SP_2021!H70</f>
        <v>0</v>
      </c>
      <c r="I70" s="16">
        <f>Jun_VTBI_2022_24!I70-Febr_SP_2021!I70</f>
        <v>0</v>
      </c>
      <c r="J70" s="16">
        <f>Jun_VTBI_2022_24!J70-Febr_SP_2021!J70</f>
        <v>0</v>
      </c>
      <c r="K70" s="16">
        <f>Jun_VTBI_2022_24!K70-Febr_SP_2021!K70</f>
        <v>0</v>
      </c>
      <c r="L70" s="16">
        <f>Jun_VTBI_2022_24!L70-Febr_SP_2021!L70</f>
        <v>0</v>
      </c>
      <c r="M70" s="16">
        <f>Jun_VTBI_2022_24!M70-Febr_SP_2021!M70</f>
        <v>13.200000000000045</v>
      </c>
      <c r="N70" s="16">
        <f>Jun_VTBI_2022_24!N70-Febr_SP_2021!N70</f>
        <v>59.448000000000093</v>
      </c>
      <c r="O70" s="16">
        <f>Jun_VTBI_2022_24!O70-Febr_SP_2021!O70</f>
        <v>74.76480000000015</v>
      </c>
      <c r="P70" s="16">
        <f>Jun_VTBI_2022_24!P70-Febr_SP_2021!P70</f>
        <v>85.045571999999993</v>
      </c>
      <c r="Q70" s="22"/>
      <c r="R70" s="28"/>
      <c r="S70" s="28"/>
      <c r="T70" s="28"/>
    </row>
    <row r="71" spans="1:20" x14ac:dyDescent="0.25">
      <c r="A71" s="14">
        <f>A70+1</f>
        <v>58</v>
      </c>
      <c r="B71" s="22" t="s">
        <v>122</v>
      </c>
      <c r="C71" s="22" t="s">
        <v>123</v>
      </c>
      <c r="D71" s="23" t="s">
        <v>49</v>
      </c>
      <c r="E71" s="16">
        <f>Jun_VTBI_2022_24!E71-Febr_SP_2021!E71</f>
        <v>0</v>
      </c>
      <c r="F71" s="16">
        <f>Jun_VTBI_2022_24!F71-Febr_SP_2021!F71</f>
        <v>0</v>
      </c>
      <c r="G71" s="16">
        <f>Jun_VTBI_2022_24!G71-Febr_SP_2021!G71</f>
        <v>0</v>
      </c>
      <c r="H71" s="16">
        <f>Jun_VTBI_2022_24!H71-Febr_SP_2021!H71</f>
        <v>0</v>
      </c>
      <c r="I71" s="16">
        <f>Jun_VTBI_2022_24!I71-Febr_SP_2021!I71</f>
        <v>0</v>
      </c>
      <c r="J71" s="16">
        <f>Jun_VTBI_2022_24!J71-Febr_SP_2021!J71</f>
        <v>0</v>
      </c>
      <c r="K71" s="16">
        <f>Jun_VTBI_2022_24!K71-Febr_SP_2021!K71</f>
        <v>0</v>
      </c>
      <c r="L71" s="16">
        <f>Jun_VTBI_2022_24!L71-Febr_SP_2021!L71</f>
        <v>0</v>
      </c>
      <c r="M71" s="16">
        <f>Jun_VTBI_2022_24!M71-Febr_SP_2021!M71</f>
        <v>1.2267657992564978</v>
      </c>
      <c r="N71" s="16">
        <f>Jun_VTBI_2022_24!N71-Febr_SP_2021!N71</f>
        <v>4</v>
      </c>
      <c r="O71" s="16">
        <f>Jun_VTBI_2022_24!O71-Febr_SP_2021!O71</f>
        <v>1</v>
      </c>
      <c r="P71" s="16">
        <f>Jun_VTBI_2022_24!P71-Febr_SP_2021!P71</f>
        <v>0.5</v>
      </c>
      <c r="Q71" s="22"/>
      <c r="R71" s="1"/>
      <c r="S71" s="1"/>
      <c r="T71" s="1"/>
    </row>
    <row r="72" spans="1:20" x14ac:dyDescent="0.25">
      <c r="A72" s="14">
        <f>A71+1</f>
        <v>59</v>
      </c>
      <c r="B72" s="22" t="s">
        <v>124</v>
      </c>
      <c r="C72" s="22" t="s">
        <v>125</v>
      </c>
      <c r="D72" s="23" t="s">
        <v>49</v>
      </c>
      <c r="E72" s="16">
        <f>Jun_VTBI_2022_24!E72-Febr_SP_2021!E72</f>
        <v>-2.5848144969977653</v>
      </c>
      <c r="F72" s="16">
        <f>Jun_VTBI_2022_24!F72-Febr_SP_2021!F72</f>
        <v>-0.21568136812068417</v>
      </c>
      <c r="G72" s="16">
        <f>Jun_VTBI_2022_24!G72-Febr_SP_2021!G72</f>
        <v>-2.1362395196970567</v>
      </c>
      <c r="H72" s="16">
        <f>Jun_VTBI_2022_24!H72-Febr_SP_2021!H72</f>
        <v>-2.6721001350411342</v>
      </c>
      <c r="I72" s="16">
        <f>Jun_VTBI_2022_24!I72-Febr_SP_2021!I72</f>
        <v>-2.693802278782357</v>
      </c>
      <c r="J72" s="16">
        <f>Jun_VTBI_2022_24!J72-Febr_SP_2021!J72</f>
        <v>-3.0776357120439854</v>
      </c>
      <c r="K72" s="16">
        <f>Jun_VTBI_2022_24!K72-Febr_SP_2021!K72</f>
        <v>-2.3542598007178555</v>
      </c>
      <c r="L72" s="16">
        <f>Jun_VTBI_2022_24!L72-Febr_SP_2021!L72</f>
        <v>-1.9867817727997021</v>
      </c>
      <c r="M72" s="16">
        <f>Jun_VTBI_2022_24!M72-Febr_SP_2021!M72</f>
        <v>1.6698755569538406</v>
      </c>
      <c r="N72" s="16">
        <f>Jun_VTBI_2022_24!N72-Febr_SP_2021!N72</f>
        <v>-3.3864129948875075</v>
      </c>
      <c r="O72" s="16">
        <f>Jun_VTBI_2022_24!O72-Febr_SP_2021!O72</f>
        <v>-3.46429195249722</v>
      </c>
      <c r="P72" s="16">
        <f>Jun_VTBI_2022_24!P72-Febr_SP_2021!P72</f>
        <v>-2.8477089694749935</v>
      </c>
      <c r="Q72" s="22"/>
      <c r="R72" s="1"/>
      <c r="S72" s="1"/>
      <c r="T72" s="1"/>
    </row>
    <row r="73" spans="1:20" x14ac:dyDescent="0.25">
      <c r="A73" s="11"/>
      <c r="B73" s="12" t="s">
        <v>126</v>
      </c>
      <c r="C73" s="12" t="s">
        <v>19</v>
      </c>
      <c r="D73" s="13"/>
      <c r="E73" s="13">
        <v>2012</v>
      </c>
      <c r="F73" s="13">
        <v>2013</v>
      </c>
      <c r="G73" s="13">
        <v>2014</v>
      </c>
      <c r="H73" s="13">
        <v>2015</v>
      </c>
      <c r="I73" s="13">
        <v>2016</v>
      </c>
      <c r="J73" s="13">
        <v>2017</v>
      </c>
      <c r="K73" s="13">
        <v>2018</v>
      </c>
      <c r="L73" s="13">
        <v>2019</v>
      </c>
      <c r="M73" s="13">
        <v>2020</v>
      </c>
      <c r="N73" s="13">
        <v>2021</v>
      </c>
      <c r="O73" s="13">
        <v>2022</v>
      </c>
      <c r="P73" s="13">
        <v>2023</v>
      </c>
      <c r="Q73" s="13">
        <v>2024</v>
      </c>
      <c r="R73" s="13">
        <v>2025</v>
      </c>
      <c r="S73" s="13">
        <v>2026</v>
      </c>
      <c r="T73" s="13">
        <v>2027</v>
      </c>
    </row>
    <row r="74" spans="1:20" x14ac:dyDescent="0.25">
      <c r="A74" s="14">
        <f>A72+1</f>
        <v>60</v>
      </c>
      <c r="B74" s="1" t="s">
        <v>127</v>
      </c>
      <c r="C74" s="1" t="s">
        <v>128</v>
      </c>
      <c r="D74" s="3" t="s">
        <v>44</v>
      </c>
      <c r="E74" s="16">
        <f>Jun_VTBI_2022_24!E74-Febr_SP_2021!E74</f>
        <v>0</v>
      </c>
      <c r="F74" s="16">
        <f>Jun_VTBI_2022_24!F74-Febr_SP_2021!F74</f>
        <v>0</v>
      </c>
      <c r="G74" s="16">
        <f>Jun_VTBI_2022_24!G74-Febr_SP_2021!G74</f>
        <v>0</v>
      </c>
      <c r="H74" s="16">
        <f>Jun_VTBI_2022_24!H74-Febr_SP_2021!H74</f>
        <v>0</v>
      </c>
      <c r="I74" s="16">
        <f>Jun_VTBI_2022_24!I74-Febr_SP_2021!I74</f>
        <v>0</v>
      </c>
      <c r="J74" s="16">
        <f>Jun_VTBI_2022_24!J74-Febr_SP_2021!J74</f>
        <v>0</v>
      </c>
      <c r="K74" s="16">
        <f>Jun_VTBI_2022_24!K74-Febr_SP_2021!K74</f>
        <v>0</v>
      </c>
      <c r="L74" s="16">
        <f>Jun_VTBI_2022_24!L74-Febr_SP_2021!L74</f>
        <v>0</v>
      </c>
      <c r="M74" s="16">
        <f>Jun_VTBI_2022_24!M74-Febr_SP_2021!M74</f>
        <v>40.546702136700333</v>
      </c>
      <c r="N74" s="16">
        <f>Jun_VTBI_2022_24!N74-Febr_SP_2021!N74</f>
        <v>70.673630902303557</v>
      </c>
      <c r="O74" s="16">
        <f>Jun_VTBI_2022_24!O74-Febr_SP_2021!O74</f>
        <v>214.45250021755055</v>
      </c>
      <c r="P74" s="16">
        <f>Jun_VTBI_2022_24!P74-Febr_SP_2021!P74</f>
        <v>403.29952086624689</v>
      </c>
      <c r="Q74" s="16">
        <f>Jun_VTBI_2022_24!Q74-Febr_SP_2021!Q74</f>
        <v>499.52761353917958</v>
      </c>
      <c r="R74" s="16">
        <f>Jun_VTBI_2022_24!R74-Febr_SP_2021!R74</f>
        <v>600.17475760936213</v>
      </c>
      <c r="S74" s="16">
        <f>Jun_VTBI_2022_24!S74-Febr_SP_2021!S74</f>
        <v>705.38556529915877</v>
      </c>
      <c r="T74" s="16">
        <f>Jun_VTBI_2022_24!T74-Febr_SP_2021!T74</f>
        <v>815.30817697496241</v>
      </c>
    </row>
    <row r="75" spans="1:20" x14ac:dyDescent="0.25">
      <c r="A75" s="21">
        <v>61</v>
      </c>
      <c r="B75" s="22" t="s">
        <v>1</v>
      </c>
      <c r="C75" s="22" t="s">
        <v>129</v>
      </c>
      <c r="D75" s="23" t="s">
        <v>116</v>
      </c>
      <c r="E75" s="16">
        <f>Jun_VTBI_2022_24!E75-Febr_SP_2021!E75</f>
        <v>0</v>
      </c>
      <c r="F75" s="16">
        <f>Jun_VTBI_2022_24!F75-Febr_SP_2021!F75</f>
        <v>0</v>
      </c>
      <c r="G75" s="16">
        <f>Jun_VTBI_2022_24!G75-Febr_SP_2021!G75</f>
        <v>0</v>
      </c>
      <c r="H75" s="16">
        <f>Jun_VTBI_2022_24!H75-Febr_SP_2021!H75</f>
        <v>0</v>
      </c>
      <c r="I75" s="16">
        <f>Jun_VTBI_2022_24!I75-Febr_SP_2021!I75</f>
        <v>0</v>
      </c>
      <c r="J75" s="16">
        <f>Jun_VTBI_2022_24!J75-Febr_SP_2021!J75</f>
        <v>0</v>
      </c>
      <c r="K75" s="16">
        <f>Jun_VTBI_2022_24!K75-Febr_SP_2021!K75</f>
        <v>0</v>
      </c>
      <c r="L75" s="16">
        <f>Jun_VTBI_2022_24!L75-Febr_SP_2021!L75</f>
        <v>0</v>
      </c>
      <c r="M75" s="16">
        <f>Jun_VTBI_2022_24!M75-Febr_SP_2021!M75</f>
        <v>0.14930010417859974</v>
      </c>
      <c r="N75" s="16">
        <f>Jun_VTBI_2022_24!N75-Febr_SP_2021!N75</f>
        <v>0.10586922631976003</v>
      </c>
      <c r="O75" s="16">
        <f>Jun_VTBI_2022_24!O75-Febr_SP_2021!O75</f>
        <v>0.50291792536811464</v>
      </c>
      <c r="P75" s="16">
        <f>Jun_VTBI_2022_24!P75-Febr_SP_2021!P75</f>
        <v>0.63268926175503815</v>
      </c>
      <c r="Q75" s="16">
        <f>Jun_VTBI_2022_24!Q75-Febr_SP_2021!Q75</f>
        <v>0.28367629110554127</v>
      </c>
      <c r="R75" s="16">
        <f>Jun_VTBI_2022_24!R75-Febr_SP_2021!R75</f>
        <v>0.28063794741296144</v>
      </c>
      <c r="S75" s="16">
        <f>Jun_VTBI_2022_24!S75-Febr_SP_2021!S75</f>
        <v>0.27756943527491851</v>
      </c>
      <c r="T75" s="16">
        <f>Jun_VTBI_2022_24!T75-Febr_SP_2021!T75</f>
        <v>0.27447078582965512</v>
      </c>
    </row>
    <row r="76" spans="1:20" x14ac:dyDescent="0.25">
      <c r="A76" s="21">
        <v>62</v>
      </c>
      <c r="B76" s="22" t="s">
        <v>130</v>
      </c>
      <c r="C76" s="22" t="s">
        <v>131</v>
      </c>
      <c r="D76" s="23" t="s">
        <v>49</v>
      </c>
      <c r="E76" s="16">
        <f>Jun_VTBI_2022_24!E76-Febr_SP_2021!E76</f>
        <v>0</v>
      </c>
      <c r="F76" s="16">
        <f>Jun_VTBI_2022_24!F76-Febr_SP_2021!F76</f>
        <v>0</v>
      </c>
      <c r="G76" s="16">
        <f>Jun_VTBI_2022_24!G76-Febr_SP_2021!G76</f>
        <v>0</v>
      </c>
      <c r="H76" s="16">
        <f>Jun_VTBI_2022_24!H76-Febr_SP_2021!H76</f>
        <v>0</v>
      </c>
      <c r="I76" s="16">
        <f>Jun_VTBI_2022_24!I76-Febr_SP_2021!I76</f>
        <v>0</v>
      </c>
      <c r="J76" s="16">
        <f>Jun_VTBI_2022_24!J76-Febr_SP_2021!J76</f>
        <v>0</v>
      </c>
      <c r="K76" s="16">
        <f>Jun_VTBI_2022_24!K76-Febr_SP_2021!K76</f>
        <v>0</v>
      </c>
      <c r="L76" s="16">
        <f>Jun_VTBI_2022_24!L76-Febr_SP_2021!L76</f>
        <v>0</v>
      </c>
      <c r="M76" s="16">
        <f>Jun_VTBI_2022_24!M76-Febr_SP_2021!M76</f>
        <v>0</v>
      </c>
      <c r="N76" s="16">
        <f>Jun_VTBI_2022_24!N76-Febr_SP_2021!N76</f>
        <v>7.9596473484757985E-2</v>
      </c>
      <c r="O76" s="16">
        <f>Jun_VTBI_2022_24!O76-Febr_SP_2021!O76</f>
        <v>0.21526701233768805</v>
      </c>
      <c r="P76" s="16">
        <f>Jun_VTBI_2022_24!P76-Febr_SP_2021!P76</f>
        <v>5.3276987785262131E-2</v>
      </c>
      <c r="Q76" s="62"/>
      <c r="R76" s="62"/>
      <c r="S76" s="62"/>
      <c r="T76" s="62"/>
    </row>
    <row r="77" spans="1:20" x14ac:dyDescent="0.25">
      <c r="A77" s="21">
        <v>63</v>
      </c>
      <c r="B77" s="22" t="s">
        <v>132</v>
      </c>
      <c r="C77" s="22" t="s">
        <v>133</v>
      </c>
      <c r="D77" s="23" t="s">
        <v>49</v>
      </c>
      <c r="E77" s="16">
        <f>Jun_VTBI_2022_24!E77-Febr_SP_2021!E77</f>
        <v>0</v>
      </c>
      <c r="F77" s="16">
        <f>Jun_VTBI_2022_24!F77-Febr_SP_2021!F77</f>
        <v>0</v>
      </c>
      <c r="G77" s="16">
        <f>Jun_VTBI_2022_24!G77-Febr_SP_2021!G77</f>
        <v>0</v>
      </c>
      <c r="H77" s="16">
        <f>Jun_VTBI_2022_24!H77-Febr_SP_2021!H77</f>
        <v>0</v>
      </c>
      <c r="I77" s="16">
        <f>Jun_VTBI_2022_24!I77-Febr_SP_2021!I77</f>
        <v>0</v>
      </c>
      <c r="J77" s="16">
        <f>Jun_VTBI_2022_24!J77-Febr_SP_2021!J77</f>
        <v>0</v>
      </c>
      <c r="K77" s="16">
        <f>Jun_VTBI_2022_24!K77-Febr_SP_2021!K77</f>
        <v>0</v>
      </c>
      <c r="L77" s="16">
        <f>Jun_VTBI_2022_24!L77-Febr_SP_2021!L77</f>
        <v>0</v>
      </c>
      <c r="M77" s="16">
        <f>Jun_VTBI_2022_24!M77-Febr_SP_2021!M77</f>
        <v>5.0568620597190583E-2</v>
      </c>
      <c r="N77" s="16">
        <f>Jun_VTBI_2022_24!N77-Febr_SP_2021!N77</f>
        <v>0.1280183523644276</v>
      </c>
      <c r="O77" s="16">
        <f>Jun_VTBI_2022_24!O77-Febr_SP_2021!O77</f>
        <v>0.1880059384239281</v>
      </c>
      <c r="P77" s="16">
        <f>Jun_VTBI_2022_24!P77-Febr_SP_2021!P77</f>
        <v>0.40869803918266145</v>
      </c>
      <c r="Q77" s="62"/>
      <c r="R77" s="62"/>
      <c r="S77" s="62"/>
      <c r="T77" s="62"/>
    </row>
    <row r="78" spans="1:20" x14ac:dyDescent="0.25">
      <c r="A78" s="21">
        <f>A77+1</f>
        <v>64</v>
      </c>
      <c r="B78" s="22" t="s">
        <v>134</v>
      </c>
      <c r="C78" s="22" t="s">
        <v>135</v>
      </c>
      <c r="D78" s="23" t="s">
        <v>49</v>
      </c>
      <c r="E78" s="16">
        <f>Jun_VTBI_2022_24!E78-Febr_SP_2021!E78</f>
        <v>0</v>
      </c>
      <c r="F78" s="16">
        <f>Jun_VTBI_2022_24!F78-Febr_SP_2021!F78</f>
        <v>0</v>
      </c>
      <c r="G78" s="16">
        <f>Jun_VTBI_2022_24!G78-Febr_SP_2021!G78</f>
        <v>0</v>
      </c>
      <c r="H78" s="16">
        <f>Jun_VTBI_2022_24!H78-Febr_SP_2021!H78</f>
        <v>0</v>
      </c>
      <c r="I78" s="16">
        <f>Jun_VTBI_2022_24!I78-Febr_SP_2021!I78</f>
        <v>0</v>
      </c>
      <c r="J78" s="16">
        <f>Jun_VTBI_2022_24!J78-Febr_SP_2021!J78</f>
        <v>0</v>
      </c>
      <c r="K78" s="16">
        <f>Jun_VTBI_2022_24!K78-Febr_SP_2021!K78</f>
        <v>0</v>
      </c>
      <c r="L78" s="16">
        <f>Jun_VTBI_2022_24!L78-Febr_SP_2021!L78</f>
        <v>0</v>
      </c>
      <c r="M78" s="16">
        <f>Jun_VTBI_2022_24!M78-Febr_SP_2021!M78</f>
        <v>9.8731483581409041E-2</v>
      </c>
      <c r="N78" s="16">
        <f>Jun_VTBI_2022_24!N78-Febr_SP_2021!N78</f>
        <v>-0.10174559952942563</v>
      </c>
      <c r="O78" s="16">
        <f>Jun_VTBI_2022_24!O78-Febr_SP_2021!O78</f>
        <v>9.9644974606498238E-2</v>
      </c>
      <c r="P78" s="16">
        <f>Jun_VTBI_2022_24!P78-Febr_SP_2021!P78</f>
        <v>0.17071423478711445</v>
      </c>
      <c r="Q78" s="62"/>
      <c r="R78" s="62"/>
      <c r="S78" s="62"/>
      <c r="T78" s="62"/>
    </row>
    <row r="79" spans="1:20" x14ac:dyDescent="0.25">
      <c r="A79" s="21">
        <f>A78+1</f>
        <v>65</v>
      </c>
      <c r="B79" s="22" t="s">
        <v>2</v>
      </c>
      <c r="C79" s="22" t="s">
        <v>20</v>
      </c>
      <c r="D79" s="23" t="s">
        <v>49</v>
      </c>
      <c r="E79" s="16">
        <f>Jun_VTBI_2022_24!E79-Febr_SP_2021!E79</f>
        <v>0</v>
      </c>
      <c r="F79" s="16">
        <f>Jun_VTBI_2022_24!F79-Febr_SP_2021!F79</f>
        <v>0</v>
      </c>
      <c r="G79" s="16">
        <f>Jun_VTBI_2022_24!G79-Febr_SP_2021!G79</f>
        <v>0</v>
      </c>
      <c r="H79" s="16">
        <f>Jun_VTBI_2022_24!H79-Febr_SP_2021!H79</f>
        <v>0</v>
      </c>
      <c r="I79" s="16">
        <f>Jun_VTBI_2022_24!I79-Febr_SP_2021!I79</f>
        <v>0</v>
      </c>
      <c r="J79" s="16">
        <f>Jun_VTBI_2022_24!J79-Febr_SP_2021!J79</f>
        <v>0</v>
      </c>
      <c r="K79" s="16">
        <f>Jun_VTBI_2022_24!K79-Febr_SP_2021!K79</f>
        <v>0</v>
      </c>
      <c r="L79" s="16">
        <f>Jun_VTBI_2022_24!L79-Febr_SP_2021!L79</f>
        <v>-2.6817289728441551E-2</v>
      </c>
      <c r="M79" s="16">
        <f>Jun_VTBI_2022_24!M79-Febr_SP_2021!M79</f>
        <v>-0.29323910628818339</v>
      </c>
      <c r="N79" s="16">
        <f>Jun_VTBI_2022_24!N79-Febr_SP_2021!N79</f>
        <v>0.26834074905519856</v>
      </c>
      <c r="O79" s="16">
        <f>Jun_VTBI_2022_24!O79-Febr_SP_2021!O79</f>
        <v>0.22313259422161025</v>
      </c>
      <c r="P79" s="16">
        <f>Jun_VTBI_2022_24!P79-Febr_SP_2021!P79</f>
        <v>-6.6022659321845367E-2</v>
      </c>
      <c r="Q79" s="16">
        <f>Jun_VTBI_2022_24!Q79-Febr_SP_2021!Q79</f>
        <v>0.18721076178724161</v>
      </c>
      <c r="R79" s="16">
        <f>Jun_VTBI_2022_24!R79-Febr_SP_2021!R79</f>
        <v>0.18721076178724161</v>
      </c>
      <c r="S79" s="16">
        <f>Jun_VTBI_2022_24!S79-Febr_SP_2021!S79</f>
        <v>9.0035969583794895E-2</v>
      </c>
      <c r="T79" s="16">
        <f>Jun_VTBI_2022_24!T79-Febr_SP_2021!T79</f>
        <v>-7.0445696689489523E-3</v>
      </c>
    </row>
    <row r="80" spans="1:20" x14ac:dyDescent="0.25">
      <c r="A80" s="21">
        <f>A79+1</f>
        <v>66</v>
      </c>
      <c r="B80" s="22" t="s">
        <v>2</v>
      </c>
      <c r="C80" s="22" t="s">
        <v>20</v>
      </c>
      <c r="D80" s="23" t="s">
        <v>44</v>
      </c>
      <c r="E80" s="16">
        <f>Jun_VTBI_2022_24!E80-Febr_SP_2021!E80</f>
        <v>0</v>
      </c>
      <c r="F80" s="16">
        <f>Jun_VTBI_2022_24!F80-Febr_SP_2021!F80</f>
        <v>0</v>
      </c>
      <c r="G80" s="16">
        <f>Jun_VTBI_2022_24!G80-Febr_SP_2021!G80</f>
        <v>0</v>
      </c>
      <c r="H80" s="16">
        <f>Jun_VTBI_2022_24!H80-Febr_SP_2021!H80</f>
        <v>0</v>
      </c>
      <c r="I80" s="16">
        <f>Jun_VTBI_2022_24!I80-Febr_SP_2021!I80</f>
        <v>0</v>
      </c>
      <c r="J80" s="16">
        <f>Jun_VTBI_2022_24!J80-Febr_SP_2021!J80</f>
        <v>0</v>
      </c>
      <c r="K80" s="16">
        <f>Jun_VTBI_2022_24!K80-Febr_SP_2021!K80</f>
        <v>0</v>
      </c>
      <c r="L80" s="16">
        <f>Jun_VTBI_2022_24!L80-Febr_SP_2021!L80</f>
        <v>-7.283000000003085</v>
      </c>
      <c r="M80" s="16">
        <f>Jun_VTBI_2022_24!M80-Febr_SP_2021!M80</f>
        <v>-82.75435794634177</v>
      </c>
      <c r="N80" s="16">
        <f>Jun_VTBI_2022_24!N80-Febr_SP_2021!N80</f>
        <v>73.826932401610975</v>
      </c>
      <c r="O80" s="16">
        <f>Jun_VTBI_2022_24!O80-Febr_SP_2021!O80</f>
        <v>63.219496718778828</v>
      </c>
      <c r="P80" s="16">
        <f>Jun_VTBI_2022_24!P80-Febr_SP_2021!P80</f>
        <v>-28.351999464688561</v>
      </c>
      <c r="Q80" s="16">
        <f>Jun_VTBI_2022_24!Q80-Febr_SP_2021!Q80</f>
        <v>48.904123398489901</v>
      </c>
      <c r="R80" s="16">
        <f>Jun_VTBI_2022_24!R80-Febr_SP_2021!R80</f>
        <v>50.444964168247679</v>
      </c>
      <c r="S80" s="16">
        <f>Jun_VTBI_2022_24!S80-Febr_SP_2021!S80</f>
        <v>20.172938482683094</v>
      </c>
      <c r="T80" s="16">
        <f>Jun_VTBI_2022_24!T80-Febr_SP_2021!T80</f>
        <v>-11.992929039181035</v>
      </c>
    </row>
    <row r="81" spans="1:20" x14ac:dyDescent="0.25">
      <c r="A81" s="14"/>
      <c r="B81" s="1"/>
      <c r="C81" s="1"/>
      <c r="D81" s="3"/>
      <c r="E81" s="29"/>
      <c r="F81" s="30"/>
      <c r="G81" s="30"/>
      <c r="H81" s="30"/>
      <c r="I81" s="30"/>
      <c r="J81" s="30"/>
      <c r="K81" s="30"/>
      <c r="L81" s="30"/>
      <c r="M81" s="30"/>
      <c r="N81" s="30"/>
      <c r="O81" s="1"/>
      <c r="P81" s="1"/>
      <c r="Q81" s="1"/>
      <c r="R81" s="1"/>
      <c r="S81" s="1"/>
      <c r="T81" s="1"/>
    </row>
    <row r="82" spans="1:20" x14ac:dyDescent="0.25">
      <c r="A82" s="31"/>
      <c r="B82" s="1"/>
      <c r="C82" s="1"/>
      <c r="D82" s="3"/>
      <c r="E82" s="4"/>
      <c r="F82" s="4"/>
      <c r="G82" s="4"/>
      <c r="H82" s="4"/>
      <c r="I82" s="4"/>
      <c r="J82" s="4"/>
      <c r="K82" s="4"/>
      <c r="L82" s="4"/>
      <c r="M82" s="63"/>
      <c r="N82" s="63"/>
      <c r="O82" s="1"/>
      <c r="P82" s="1"/>
      <c r="Q82" s="1"/>
      <c r="R82" s="1"/>
      <c r="S82" s="1"/>
      <c r="T82" s="1"/>
    </row>
    <row r="83" spans="1:20" x14ac:dyDescent="0.25">
      <c r="A83" s="32"/>
      <c r="B83" s="1"/>
      <c r="C83" s="1"/>
      <c r="D83" s="3"/>
      <c r="E83" s="4"/>
      <c r="F83" s="4"/>
      <c r="G83" s="4"/>
      <c r="H83" s="4"/>
      <c r="I83" s="4"/>
      <c r="J83" s="4"/>
      <c r="K83" s="4"/>
      <c r="L83" s="4"/>
      <c r="M83" s="4"/>
      <c r="N83" s="4"/>
      <c r="O83" s="1"/>
      <c r="P83" s="1"/>
      <c r="Q83" s="1"/>
      <c r="R83" s="1"/>
      <c r="S83" s="1"/>
      <c r="T83" s="1"/>
    </row>
    <row r="84" spans="1:20" x14ac:dyDescent="0.25">
      <c r="A84" s="32"/>
      <c r="B84" s="1"/>
      <c r="C84" s="1"/>
      <c r="D84" s="3"/>
      <c r="E84" s="4"/>
      <c r="F84" s="4"/>
      <c r="G84" s="4"/>
      <c r="H84" s="4"/>
      <c r="I84" s="4"/>
      <c r="J84" s="4"/>
      <c r="K84" s="4"/>
      <c r="L84" s="4"/>
      <c r="M84" s="4"/>
      <c r="N84" s="4"/>
      <c r="O84" s="1"/>
      <c r="P84" s="1"/>
      <c r="Q84" s="1"/>
      <c r="R84" s="1"/>
      <c r="S84" s="1"/>
      <c r="T84" s="1"/>
    </row>
    <row r="85" spans="1:20" x14ac:dyDescent="0.25">
      <c r="A85" s="31"/>
      <c r="B85" s="1"/>
      <c r="C85" s="1"/>
      <c r="D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1"/>
      <c r="Q85" s="1"/>
      <c r="R85" s="1"/>
      <c r="S85" s="1"/>
      <c r="T85" s="1"/>
    </row>
    <row r="86" spans="1:20" x14ac:dyDescent="0.25">
      <c r="A86" s="32"/>
      <c r="B86" s="1"/>
      <c r="C86" s="1"/>
      <c r="D86" s="3"/>
      <c r="E86" s="4"/>
      <c r="F86" s="4"/>
      <c r="G86" s="4"/>
      <c r="H86" s="4"/>
      <c r="I86" s="4"/>
      <c r="J86" s="4"/>
      <c r="K86" s="4"/>
      <c r="L86" s="4"/>
      <c r="M86" s="4"/>
      <c r="N86" s="4"/>
      <c r="O86" s="1"/>
      <c r="P86" s="1"/>
      <c r="Q86" s="1"/>
      <c r="R86" s="1"/>
      <c r="S86" s="1"/>
      <c r="T86" s="1"/>
    </row>
    <row r="87" spans="1:20" x14ac:dyDescent="0.25">
      <c r="A87" s="31"/>
      <c r="B87" s="1"/>
      <c r="C87" s="1"/>
      <c r="D87" s="3"/>
      <c r="E87" s="4"/>
      <c r="F87" s="4"/>
      <c r="G87" s="4"/>
      <c r="H87" s="4"/>
      <c r="I87" s="4"/>
      <c r="J87" s="4"/>
      <c r="K87" s="4"/>
      <c r="L87" s="4"/>
      <c r="M87" s="4"/>
      <c r="N87" s="4"/>
      <c r="O87" s="1"/>
      <c r="P87" s="1"/>
      <c r="Q87" s="1"/>
      <c r="R87" s="1"/>
      <c r="S87" s="1"/>
      <c r="T87" s="1"/>
    </row>
    <row r="88" spans="1:20" x14ac:dyDescent="0.25">
      <c r="A88" s="31"/>
      <c r="B88" s="1"/>
      <c r="C88" s="1"/>
      <c r="D88" s="3"/>
      <c r="E88" s="4"/>
      <c r="F88" s="4"/>
      <c r="G88" s="4"/>
      <c r="H88" s="4"/>
      <c r="I88" s="4"/>
      <c r="J88" s="4"/>
      <c r="K88" s="4"/>
      <c r="L88" s="4"/>
      <c r="M88" s="4"/>
      <c r="N88" s="4"/>
      <c r="O88" s="1"/>
      <c r="P88" s="1"/>
      <c r="Q88" s="1"/>
      <c r="R88" s="1"/>
      <c r="S88" s="1"/>
      <c r="T88" s="1"/>
    </row>
    <row r="89" spans="1:20" x14ac:dyDescent="0.25">
      <c r="A89" s="31"/>
      <c r="B89" s="1"/>
      <c r="C89" s="1"/>
      <c r="D89" s="3"/>
      <c r="E89" s="4"/>
      <c r="F89" s="4"/>
      <c r="G89" s="4"/>
      <c r="H89" s="4"/>
      <c r="I89" s="4"/>
      <c r="J89" s="4"/>
      <c r="K89" s="4"/>
      <c r="L89" s="4"/>
      <c r="M89" s="4"/>
      <c r="N89" s="4"/>
      <c r="O89" s="1"/>
      <c r="P89" s="1"/>
      <c r="Q89" s="1"/>
      <c r="R89" s="1"/>
      <c r="S89" s="1"/>
      <c r="T89" s="1"/>
    </row>
    <row r="90" spans="1:20" x14ac:dyDescent="0.25">
      <c r="A90" s="31"/>
      <c r="B90" s="1"/>
      <c r="C90" s="1"/>
      <c r="D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1"/>
      <c r="P90" s="1"/>
      <c r="Q90" s="1"/>
      <c r="R90" s="1"/>
      <c r="S90" s="1"/>
      <c r="T90" s="1"/>
    </row>
    <row r="91" spans="1:20" x14ac:dyDescent="0.25">
      <c r="A91" s="32"/>
      <c r="B91" s="1"/>
      <c r="C91" s="1"/>
      <c r="D91" s="3"/>
      <c r="E91" s="4"/>
      <c r="F91" s="4"/>
      <c r="G91" s="4"/>
      <c r="H91" s="4"/>
      <c r="I91" s="4"/>
      <c r="J91" s="4"/>
      <c r="K91" s="4"/>
      <c r="L91" s="4"/>
      <c r="M91" s="4"/>
      <c r="N91" s="4"/>
      <c r="O91" s="1"/>
      <c r="P91" s="1"/>
      <c r="Q91" s="1"/>
      <c r="R91" s="1"/>
      <c r="S91" s="1"/>
      <c r="T91" s="1"/>
    </row>
    <row r="92" spans="1:20" x14ac:dyDescent="0.25">
      <c r="A92" s="32"/>
      <c r="B92" s="1"/>
      <c r="C92" s="1"/>
      <c r="D92" s="3"/>
      <c r="E92" s="4"/>
      <c r="F92" s="4"/>
      <c r="G92" s="4"/>
      <c r="H92" s="4"/>
      <c r="I92" s="4"/>
      <c r="J92" s="4"/>
      <c r="K92" s="4"/>
      <c r="L92" s="4"/>
      <c r="M92" s="4"/>
      <c r="N92" s="4"/>
      <c r="O92" s="1"/>
      <c r="P92" s="1"/>
      <c r="Q92" s="1"/>
      <c r="R92" s="1"/>
      <c r="S92" s="1"/>
      <c r="T92" s="1"/>
    </row>
    <row r="93" spans="1:20" x14ac:dyDescent="0.25">
      <c r="A93" s="31"/>
      <c r="B93" s="1"/>
      <c r="C93" s="1"/>
      <c r="D93" s="3"/>
      <c r="E93" s="4"/>
      <c r="F93" s="4"/>
      <c r="G93" s="4"/>
      <c r="H93" s="4"/>
      <c r="I93" s="4"/>
      <c r="J93" s="4"/>
      <c r="K93" s="4"/>
      <c r="L93" s="4"/>
      <c r="M93" s="4"/>
      <c r="N93" s="4"/>
      <c r="O93" s="1"/>
      <c r="P93" s="1"/>
      <c r="Q93" s="1"/>
      <c r="R93" s="1"/>
      <c r="S93" s="1"/>
      <c r="T93" s="1"/>
    </row>
    <row r="94" spans="1:20" x14ac:dyDescent="0.25">
      <c r="A94" s="32"/>
      <c r="B94" s="1"/>
      <c r="C94" s="1"/>
      <c r="D94" s="3"/>
      <c r="E94" s="4"/>
      <c r="F94" s="4"/>
      <c r="G94" s="4"/>
      <c r="H94" s="4"/>
      <c r="I94" s="4"/>
      <c r="J94" s="4"/>
      <c r="K94" s="4"/>
      <c r="L94" s="4"/>
      <c r="M94" s="4"/>
      <c r="N94" s="4"/>
      <c r="O94" s="1"/>
      <c r="P94" s="1"/>
      <c r="Q94" s="1"/>
      <c r="R94" s="1"/>
      <c r="S94" s="1"/>
      <c r="T94" s="1"/>
    </row>
    <row r="95" spans="1:20" x14ac:dyDescent="0.25">
      <c r="A95" s="32"/>
      <c r="B95" s="1"/>
      <c r="C95" s="1"/>
      <c r="D95" s="3"/>
      <c r="E95" s="4"/>
      <c r="F95" s="4"/>
      <c r="G95" s="4"/>
      <c r="H95" s="4"/>
      <c r="I95" s="4"/>
      <c r="J95" s="4"/>
      <c r="K95" s="4"/>
      <c r="L95" s="4"/>
      <c r="M95" s="4"/>
      <c r="N95" s="4"/>
      <c r="O95" s="1"/>
      <c r="P95" s="1"/>
      <c r="Q95" s="1"/>
      <c r="R95" s="1"/>
      <c r="S95" s="1"/>
      <c r="T95" s="1"/>
    </row>
    <row r="96" spans="1:20" x14ac:dyDescent="0.25">
      <c r="A96" s="31"/>
      <c r="B96" s="1"/>
      <c r="C96" s="1"/>
      <c r="D96" s="3"/>
      <c r="E96" s="4"/>
      <c r="F96" s="4"/>
      <c r="G96" s="4"/>
      <c r="H96" s="4"/>
      <c r="I96" s="4"/>
      <c r="J96" s="4"/>
      <c r="K96" s="4"/>
      <c r="L96" s="4"/>
      <c r="M96" s="4"/>
      <c r="N96" s="4"/>
      <c r="O96" s="1"/>
      <c r="P96" s="1"/>
      <c r="Q96" s="1"/>
      <c r="R96" s="1"/>
      <c r="S96" s="1"/>
      <c r="T96" s="1"/>
    </row>
    <row r="97" spans="1:20" x14ac:dyDescent="0.25">
      <c r="A97" s="32"/>
      <c r="B97" s="1"/>
      <c r="C97" s="1"/>
      <c r="D97" s="3"/>
      <c r="E97" s="4"/>
      <c r="F97" s="4"/>
      <c r="G97" s="4"/>
      <c r="H97" s="4"/>
      <c r="I97" s="4"/>
      <c r="J97" s="4"/>
      <c r="K97" s="4"/>
      <c r="L97" s="4"/>
      <c r="M97" s="4"/>
      <c r="N97" s="4"/>
      <c r="O97" s="1"/>
      <c r="P97" s="1"/>
      <c r="Q97" s="1"/>
      <c r="R97" s="1"/>
      <c r="S97" s="1"/>
      <c r="T97" s="1"/>
    </row>
    <row r="98" spans="1:20" x14ac:dyDescent="0.25">
      <c r="A98" s="32"/>
      <c r="B98" s="1"/>
      <c r="C98" s="1"/>
      <c r="D98" s="3"/>
      <c r="E98" s="4"/>
      <c r="F98" s="4"/>
      <c r="G98" s="4"/>
      <c r="H98" s="4"/>
      <c r="I98" s="4"/>
      <c r="J98" s="4"/>
      <c r="K98" s="4"/>
      <c r="L98" s="4"/>
      <c r="M98" s="4"/>
      <c r="N98" s="4"/>
      <c r="O98" s="1"/>
      <c r="P98" s="1"/>
      <c r="Q98" s="1"/>
      <c r="R98" s="1"/>
      <c r="S98" s="1"/>
      <c r="T98" s="1"/>
    </row>
    <row r="99" spans="1:20" x14ac:dyDescent="0.25">
      <c r="A99" s="31"/>
      <c r="B99" s="1"/>
      <c r="C99" s="1"/>
      <c r="D99" s="3"/>
      <c r="E99" s="4"/>
      <c r="F99" s="4"/>
      <c r="G99" s="4"/>
      <c r="H99" s="4"/>
      <c r="I99" s="4"/>
      <c r="J99" s="4"/>
      <c r="K99" s="4"/>
      <c r="L99" s="4"/>
      <c r="M99" s="4"/>
      <c r="N99" s="4"/>
      <c r="O99" s="1"/>
      <c r="P99" s="1"/>
      <c r="Q99" s="1"/>
      <c r="R99" s="1"/>
      <c r="S99" s="1"/>
      <c r="T99" s="1"/>
    </row>
    <row r="100" spans="1:20" x14ac:dyDescent="0.25">
      <c r="A100" s="32"/>
      <c r="B100" s="1"/>
      <c r="C100" s="1"/>
      <c r="D100" s="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1"/>
      <c r="P100" s="1"/>
      <c r="Q100" s="1"/>
      <c r="R100" s="1"/>
      <c r="S100" s="1"/>
      <c r="T100" s="1"/>
    </row>
    <row r="101" spans="1:20" x14ac:dyDescent="0.25">
      <c r="A101" s="32"/>
      <c r="B101" s="1"/>
      <c r="C101" s="1"/>
      <c r="D101" s="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1"/>
      <c r="P101" s="1"/>
      <c r="Q101" s="1"/>
      <c r="R101" s="1"/>
      <c r="S101" s="1"/>
      <c r="T101" s="1"/>
    </row>
    <row r="102" spans="1:20" x14ac:dyDescent="0.25">
      <c r="A102" s="31"/>
      <c r="B102" s="1"/>
      <c r="C102" s="1"/>
      <c r="D102" s="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1"/>
      <c r="P102" s="1"/>
      <c r="Q102" s="1"/>
      <c r="R102" s="1"/>
      <c r="S102" s="1"/>
      <c r="T102" s="1"/>
    </row>
    <row r="103" spans="1:20" x14ac:dyDescent="0.25">
      <c r="A103" s="32"/>
      <c r="B103" s="1"/>
      <c r="C103" s="1"/>
      <c r="D103" s="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1"/>
      <c r="P103" s="1"/>
      <c r="Q103" s="1"/>
      <c r="R103" s="1"/>
      <c r="S103" s="1"/>
      <c r="T103" s="1"/>
    </row>
    <row r="104" spans="1:20" x14ac:dyDescent="0.25">
      <c r="A104" s="32"/>
      <c r="B104" s="1"/>
      <c r="C104" s="1"/>
      <c r="D104" s="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1"/>
      <c r="P104" s="1"/>
      <c r="Q104" s="1"/>
      <c r="R104" s="1"/>
      <c r="S104" s="1"/>
      <c r="T104" s="1"/>
    </row>
    <row r="105" spans="1:20" x14ac:dyDescent="0.25">
      <c r="A105" s="33"/>
      <c r="B105" s="1"/>
      <c r="C105" s="1"/>
      <c r="D105" s="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1"/>
      <c r="P105" s="1"/>
      <c r="Q105" s="1"/>
      <c r="R105" s="1"/>
      <c r="S105" s="1"/>
      <c r="T105" s="1"/>
    </row>
    <row r="106" spans="1:20" x14ac:dyDescent="0.25">
      <c r="A106" s="33"/>
      <c r="B106" s="1"/>
      <c r="C106" s="1"/>
      <c r="D106" s="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1"/>
      <c r="P106" s="1"/>
      <c r="Q106" s="1"/>
      <c r="R106" s="1"/>
      <c r="S106" s="1"/>
      <c r="T106" s="1"/>
    </row>
    <row r="107" spans="1:20" x14ac:dyDescent="0.25">
      <c r="A107" s="31"/>
      <c r="B107" s="1"/>
      <c r="C107" s="1"/>
      <c r="D107" s="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1"/>
      <c r="P107" s="1"/>
      <c r="Q107" s="1"/>
      <c r="R107" s="1"/>
      <c r="S107" s="1"/>
      <c r="T107" s="1"/>
    </row>
    <row r="108" spans="1:20" x14ac:dyDescent="0.25">
      <c r="A108" s="33"/>
      <c r="B108" s="1"/>
      <c r="C108" s="1"/>
      <c r="D108" s="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1"/>
      <c r="P108" s="1"/>
      <c r="Q108" s="1"/>
      <c r="R108" s="1"/>
      <c r="S108" s="1"/>
      <c r="T108" s="1"/>
    </row>
    <row r="109" spans="1:20" x14ac:dyDescent="0.25">
      <c r="A109" s="33"/>
      <c r="B109" s="1"/>
      <c r="C109" s="1"/>
      <c r="D109" s="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1"/>
      <c r="P109" s="1"/>
      <c r="Q109" s="1"/>
      <c r="R109" s="1"/>
      <c r="S109" s="1"/>
      <c r="T109" s="1"/>
    </row>
  </sheetData>
  <mergeCells count="1">
    <mergeCell ref="M82:N82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Jun_VTBI_2022_24</vt:lpstr>
      <vt:lpstr>CSP_cor_after_SP</vt:lpstr>
      <vt:lpstr>Changes_VTBI_2022_24_vs_CSP_cor</vt:lpstr>
      <vt:lpstr>Febr_SP_2021</vt:lpstr>
      <vt:lpstr>Changes_VTBI2022_24_vs_Febr_SP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Stikuts</dc:creator>
  <cp:lastModifiedBy>Viktorija Zaremba</cp:lastModifiedBy>
  <dcterms:created xsi:type="dcterms:W3CDTF">2021-02-05T14:26:19Z</dcterms:created>
  <dcterms:modified xsi:type="dcterms:W3CDTF">2021-06-17T10:50:49Z</dcterms:modified>
</cp:coreProperties>
</file>