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omments2.xml" ContentType="application/vnd.openxmlformats-officedocument.spreadsheetml.comments+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G:\raksts\"/>
    </mc:Choice>
  </mc:AlternateContent>
  <xr:revisionPtr revIDLastSave="0" documentId="10_ncr:100000_{5951AFFC-3F3E-43ED-89BB-A844AF936C7A}" xr6:coauthVersionLast="31" xr6:coauthVersionMax="31" xr10:uidLastSave="{00000000-0000-0000-0000-000000000000}"/>
  <bookViews>
    <workbookView xWindow="0" yWindow="0" windowWidth="28800" windowHeight="11625" tabRatio="892" xr2:uid="{00000000-000D-0000-FFFF-FFFF00000000}"/>
  </bookViews>
  <sheets>
    <sheet name="About Survey" sheetId="1" r:id="rId1"/>
    <sheet name="About Party" sheetId="23" r:id="rId2"/>
    <sheet name="Expenditure" sheetId="2" r:id="rId3"/>
    <sheet name="Revenue" sheetId="11" r:id="rId4"/>
    <sheet name="Reserve" sheetId="12" r:id="rId5"/>
    <sheet name="Budget revenue and expenditure" sheetId="14" r:id="rId6"/>
    <sheet name="Budget balance" sheetId="17" r:id="rId7"/>
    <sheet name="State debt" sheetId="21" r:id="rId8"/>
    <sheet name="Risks" sheetId="24" r:id="rId9"/>
    <sheet name="Outcome" sheetId="28" r:id="rId10"/>
    <sheet name="Summary" sheetId="29" r:id="rId11"/>
    <sheet name="Makro" sheetId="18" state="hidden" r:id="rId12"/>
    <sheet name="Kopa_rezerves" sheetId="25" state="hidden" r:id="rId13"/>
    <sheet name="LNG_2008-2018" sheetId="26" state="hidden" r:id="rId14"/>
    <sheet name="Apro_rezerve_2010-2018" sheetId="27" state="hidden" r:id="rId15"/>
    <sheet name="Parads_1902" sheetId="22" state="hidden" r:id="rId16"/>
    <sheet name="Parads_2605" sheetId="34" state="hidden" r:id="rId17"/>
    <sheet name="Deficits_0103" sheetId="19" state="hidden" r:id="rId18"/>
    <sheet name="Deficits_2004" sheetId="33" state="hidden" r:id="rId19"/>
    <sheet name="Izdevumi_potencials" sheetId="20" state="hidden" r:id="rId20"/>
    <sheet name="Tax_2_GDP_0103" sheetId="16" state="hidden" r:id="rId21"/>
    <sheet name="Tax_2_GDP_2605" sheetId="32" state="hidden" r:id="rId22"/>
    <sheet name="GG_TE_TR_0103" sheetId="15" state="hidden" r:id="rId23"/>
    <sheet name="GG_TE_TR_2605" sheetId="31" state="hidden" r:id="rId24"/>
    <sheet name="LNG" sheetId="13" state="hidden" r:id="rId25"/>
    <sheet name="COFOG" sheetId="9" state="hidden" r:id="rId26"/>
    <sheet name="COFOG_2016" sheetId="30" state="hidden" r:id="rId27"/>
    <sheet name="Ienemumi" sheetId="10"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BEx00291TFWM0SH72LN67BUNGOVC" localSheetId="6" hidden="1">#REF!</definedName>
    <definedName name="BEx00291TFWM0SH72LN67BUNGOVC" localSheetId="5" hidden="1">#REF!</definedName>
    <definedName name="BEx00291TFWM0SH72LN67BUNGOVC" localSheetId="17" hidden="1">#REF!</definedName>
    <definedName name="BEx00291TFWM0SH72LN67BUNGOVC" localSheetId="22" hidden="1">#REF!</definedName>
    <definedName name="BEx00291TFWM0SH72LN67BUNGOVC" localSheetId="19" hidden="1">#REF!</definedName>
    <definedName name="BEx00291TFWM0SH72LN67BUNGOVC" localSheetId="15" hidden="1">#REF!</definedName>
    <definedName name="BEx00291TFWM0SH72LN67BUNGOVC" localSheetId="4" hidden="1">#REF!</definedName>
    <definedName name="BEx00291TFWM0SH72LN67BUNGOVC" localSheetId="3" hidden="1">#REF!</definedName>
    <definedName name="BEx00291TFWM0SH72LN67BUNGOVC" localSheetId="8" hidden="1">#REF!</definedName>
    <definedName name="BEx00291TFWM0SH72LN67BUNGOVC" localSheetId="7" hidden="1">#REF!</definedName>
    <definedName name="BEx00291TFWM0SH72LN67BUNGOVC" localSheetId="20" hidden="1">#REF!</definedName>
    <definedName name="BEx00291TFWM0SH72LN67BUNGOVC" hidden="1">#REF!</definedName>
    <definedName name="BEx00RQ5JLUN6TIMBHH0D2X36GI1" localSheetId="6" hidden="1">#REF!</definedName>
    <definedName name="BEx00RQ5JLUN6TIMBHH0D2X36GI1" localSheetId="5" hidden="1">#REF!</definedName>
    <definedName name="BEx00RQ5JLUN6TIMBHH0D2X36GI1" localSheetId="22" hidden="1">#REF!</definedName>
    <definedName name="BEx00RQ5JLUN6TIMBHH0D2X36GI1" localSheetId="4" hidden="1">#REF!</definedName>
    <definedName name="BEx00RQ5JLUN6TIMBHH0D2X36GI1" localSheetId="3" hidden="1">#REF!</definedName>
    <definedName name="BEx00RQ5JLUN6TIMBHH0D2X36GI1" localSheetId="8" hidden="1">#REF!</definedName>
    <definedName name="BEx00RQ5JLUN6TIMBHH0D2X36GI1" localSheetId="7" hidden="1">#REF!</definedName>
    <definedName name="BEx00RQ5JLUN6TIMBHH0D2X36GI1" localSheetId="20" hidden="1">#REF!</definedName>
    <definedName name="BEx00RQ5JLUN6TIMBHH0D2X36GI1" hidden="1">#REF!</definedName>
    <definedName name="BEx01NHUJB8UAP930A5BCDCMYNEA" localSheetId="6" hidden="1">#REF!</definedName>
    <definedName name="BEx01NHUJB8UAP930A5BCDCMYNEA" localSheetId="5" hidden="1">#REF!</definedName>
    <definedName name="BEx01NHUJB8UAP930A5BCDCMYNEA" localSheetId="22" hidden="1">#REF!</definedName>
    <definedName name="BEx01NHUJB8UAP930A5BCDCMYNEA" localSheetId="19" hidden="1">#REF!</definedName>
    <definedName name="BEx01NHUJB8UAP930A5BCDCMYNEA" localSheetId="4" hidden="1">#REF!</definedName>
    <definedName name="BEx01NHUJB8UAP930A5BCDCMYNEA" localSheetId="3" hidden="1">#REF!</definedName>
    <definedName name="BEx01NHUJB8UAP930A5BCDCMYNEA" localSheetId="8" hidden="1">#REF!</definedName>
    <definedName name="BEx01NHUJB8UAP930A5BCDCMYNEA" localSheetId="7" hidden="1">#REF!</definedName>
    <definedName name="BEx01NHUJB8UAP930A5BCDCMYNEA" localSheetId="20" hidden="1">#REF!</definedName>
    <definedName name="BEx01NHUJB8UAP930A5BCDCMYNEA" hidden="1">#REF!</definedName>
    <definedName name="BEx02S3RMMAM49IRGCTRSYXIBTM3" localSheetId="6" hidden="1">#REF!</definedName>
    <definedName name="BEx02S3RMMAM49IRGCTRSYXIBTM3" localSheetId="5" hidden="1">#REF!</definedName>
    <definedName name="BEx02S3RMMAM49IRGCTRSYXIBTM3" localSheetId="22" hidden="1">#REF!</definedName>
    <definedName name="BEx02S3RMMAM49IRGCTRSYXIBTM3" localSheetId="19" hidden="1">#REF!</definedName>
    <definedName name="BEx02S3RMMAM49IRGCTRSYXIBTM3" localSheetId="4" hidden="1">#REF!</definedName>
    <definedName name="BEx02S3RMMAM49IRGCTRSYXIBTM3" localSheetId="3" hidden="1">#REF!</definedName>
    <definedName name="BEx02S3RMMAM49IRGCTRSYXIBTM3" localSheetId="8" hidden="1">#REF!</definedName>
    <definedName name="BEx02S3RMMAM49IRGCTRSYXIBTM3" localSheetId="7" hidden="1">#REF!</definedName>
    <definedName name="BEx02S3RMMAM49IRGCTRSYXIBTM3" localSheetId="20" hidden="1">#REF!</definedName>
    <definedName name="BEx02S3RMMAM49IRGCTRSYXIBTM3" hidden="1">#REF!</definedName>
    <definedName name="BEx1H7X513BJSY31BXLRNLKF2DL3" localSheetId="6" hidden="1">#REF!</definedName>
    <definedName name="BEx1H7X513BJSY31BXLRNLKF2DL3" localSheetId="5" hidden="1">#REF!</definedName>
    <definedName name="BEx1H7X513BJSY31BXLRNLKF2DL3" localSheetId="22" hidden="1">#REF!</definedName>
    <definedName name="BEx1H7X513BJSY31BXLRNLKF2DL3" localSheetId="19" hidden="1">#REF!</definedName>
    <definedName name="BEx1H7X513BJSY31BXLRNLKF2DL3" localSheetId="4" hidden="1">#REF!</definedName>
    <definedName name="BEx1H7X513BJSY31BXLRNLKF2DL3" localSheetId="3" hidden="1">#REF!</definedName>
    <definedName name="BEx1H7X513BJSY31BXLRNLKF2DL3" localSheetId="8" hidden="1">#REF!</definedName>
    <definedName name="BEx1H7X513BJSY31BXLRNLKF2DL3" localSheetId="7" hidden="1">#REF!</definedName>
    <definedName name="BEx1H7X513BJSY31BXLRNLKF2DL3" localSheetId="20" hidden="1">#REF!</definedName>
    <definedName name="BEx1H7X513BJSY31BXLRNLKF2DL3" hidden="1">#REF!</definedName>
    <definedName name="BEx1HI9C72EAJA5BQVO8AFVN8RH6" localSheetId="6" hidden="1">#REF!</definedName>
    <definedName name="BEx1HI9C72EAJA5BQVO8AFVN8RH6" localSheetId="5" hidden="1">#REF!</definedName>
    <definedName name="BEx1HI9C72EAJA5BQVO8AFVN8RH6" localSheetId="22" hidden="1">#REF!</definedName>
    <definedName name="BEx1HI9C72EAJA5BQVO8AFVN8RH6" localSheetId="19" hidden="1">#REF!</definedName>
    <definedName name="BEx1HI9C72EAJA5BQVO8AFVN8RH6" localSheetId="4" hidden="1">#REF!</definedName>
    <definedName name="BEx1HI9C72EAJA5BQVO8AFVN8RH6" localSheetId="3" hidden="1">#REF!</definedName>
    <definedName name="BEx1HI9C72EAJA5BQVO8AFVN8RH6" localSheetId="8" hidden="1">#REF!</definedName>
    <definedName name="BEx1HI9C72EAJA5BQVO8AFVN8RH6" localSheetId="7" hidden="1">#REF!</definedName>
    <definedName name="BEx1HI9C72EAJA5BQVO8AFVN8RH6" localSheetId="20" hidden="1">#REF!</definedName>
    <definedName name="BEx1HI9C72EAJA5BQVO8AFVN8RH6" hidden="1">#REF!</definedName>
    <definedName name="BEx1ILD9KYF8KV7QTO8AEJ2O44QJ" localSheetId="6" hidden="1">#REF!</definedName>
    <definedName name="BEx1ILD9KYF8KV7QTO8AEJ2O44QJ" localSheetId="5" hidden="1">#REF!</definedName>
    <definedName name="BEx1ILD9KYF8KV7QTO8AEJ2O44QJ" localSheetId="22" hidden="1">#REF!</definedName>
    <definedName name="BEx1ILD9KYF8KV7QTO8AEJ2O44QJ" localSheetId="19" hidden="1">#REF!</definedName>
    <definedName name="BEx1ILD9KYF8KV7QTO8AEJ2O44QJ" localSheetId="4" hidden="1">#REF!</definedName>
    <definedName name="BEx1ILD9KYF8KV7QTO8AEJ2O44QJ" localSheetId="3" hidden="1">#REF!</definedName>
    <definedName name="BEx1ILD9KYF8KV7QTO8AEJ2O44QJ" localSheetId="8" hidden="1">#REF!</definedName>
    <definedName name="BEx1ILD9KYF8KV7QTO8AEJ2O44QJ" localSheetId="7" hidden="1">#REF!</definedName>
    <definedName name="BEx1ILD9KYF8KV7QTO8AEJ2O44QJ" localSheetId="20" hidden="1">#REF!</definedName>
    <definedName name="BEx1ILD9KYF8KV7QTO8AEJ2O44QJ" hidden="1">#REF!</definedName>
    <definedName name="BEx1J91O4L4U9RH1N6TZ5DMPA09Z" localSheetId="6" hidden="1">#REF!</definedName>
    <definedName name="BEx1J91O4L4U9RH1N6TZ5DMPA09Z" localSheetId="5" hidden="1">#REF!</definedName>
    <definedName name="BEx1J91O4L4U9RH1N6TZ5DMPA09Z" localSheetId="22" hidden="1">#REF!</definedName>
    <definedName name="BEx1J91O4L4U9RH1N6TZ5DMPA09Z" localSheetId="19" hidden="1">#REF!</definedName>
    <definedName name="BEx1J91O4L4U9RH1N6TZ5DMPA09Z" localSheetId="4" hidden="1">#REF!</definedName>
    <definedName name="BEx1J91O4L4U9RH1N6TZ5DMPA09Z" localSheetId="3" hidden="1">#REF!</definedName>
    <definedName name="BEx1J91O4L4U9RH1N6TZ5DMPA09Z" localSheetId="8" hidden="1">#REF!</definedName>
    <definedName name="BEx1J91O4L4U9RH1N6TZ5DMPA09Z" localSheetId="7" hidden="1">#REF!</definedName>
    <definedName name="BEx1J91O4L4U9RH1N6TZ5DMPA09Z" localSheetId="20" hidden="1">#REF!</definedName>
    <definedName name="BEx1J91O4L4U9RH1N6TZ5DMPA09Z" hidden="1">#REF!</definedName>
    <definedName name="BEx1JVIVQ4HNH47Q8YHSFOT7XE3E" localSheetId="6" hidden="1">#REF!</definedName>
    <definedName name="BEx1JVIVQ4HNH47Q8YHSFOT7XE3E" localSheetId="5" hidden="1">#REF!</definedName>
    <definedName name="BEx1JVIVQ4HNH47Q8YHSFOT7XE3E" localSheetId="22" hidden="1">#REF!</definedName>
    <definedName name="BEx1JVIVQ4HNH47Q8YHSFOT7XE3E" localSheetId="19" hidden="1">#REF!</definedName>
    <definedName name="BEx1JVIVQ4HNH47Q8YHSFOT7XE3E" localSheetId="4" hidden="1">#REF!</definedName>
    <definedName name="BEx1JVIVQ4HNH47Q8YHSFOT7XE3E" localSheetId="3" hidden="1">#REF!</definedName>
    <definedName name="BEx1JVIVQ4HNH47Q8YHSFOT7XE3E" localSheetId="8" hidden="1">#REF!</definedName>
    <definedName name="BEx1JVIVQ4HNH47Q8YHSFOT7XE3E" localSheetId="7" hidden="1">#REF!</definedName>
    <definedName name="BEx1JVIVQ4HNH47Q8YHSFOT7XE3E" localSheetId="20" hidden="1">#REF!</definedName>
    <definedName name="BEx1JVIVQ4HNH47Q8YHSFOT7XE3E" hidden="1">#REF!</definedName>
    <definedName name="BEx1KP6WIEC74GT8JHR2WP9QPQJZ" localSheetId="6" hidden="1">#REF!</definedName>
    <definedName name="BEx1KP6WIEC74GT8JHR2WP9QPQJZ" localSheetId="5" hidden="1">#REF!</definedName>
    <definedName name="BEx1KP6WIEC74GT8JHR2WP9QPQJZ" localSheetId="22" hidden="1">#REF!</definedName>
    <definedName name="BEx1KP6WIEC74GT8JHR2WP9QPQJZ" localSheetId="19" hidden="1">#REF!</definedName>
    <definedName name="BEx1KP6WIEC74GT8JHR2WP9QPQJZ" localSheetId="4" hidden="1">#REF!</definedName>
    <definedName name="BEx1KP6WIEC74GT8JHR2WP9QPQJZ" localSheetId="3" hidden="1">#REF!</definedName>
    <definedName name="BEx1KP6WIEC74GT8JHR2WP9QPQJZ" localSheetId="8" hidden="1">#REF!</definedName>
    <definedName name="BEx1KP6WIEC74GT8JHR2WP9QPQJZ" localSheetId="7" hidden="1">#REF!</definedName>
    <definedName name="BEx1KP6WIEC74GT8JHR2WP9QPQJZ" localSheetId="20" hidden="1">#REF!</definedName>
    <definedName name="BEx1KP6WIEC74GT8JHR2WP9QPQJZ" hidden="1">#REF!</definedName>
    <definedName name="BEx1KWJD9OT4RI2N2N6MN4BMO1PX" localSheetId="6" hidden="1">#REF!</definedName>
    <definedName name="BEx1KWJD9OT4RI2N2N6MN4BMO1PX" localSheetId="5" hidden="1">#REF!</definedName>
    <definedName name="BEx1KWJD9OT4RI2N2N6MN4BMO1PX" localSheetId="22" hidden="1">#REF!</definedName>
    <definedName name="BEx1KWJD9OT4RI2N2N6MN4BMO1PX" localSheetId="19" hidden="1">#REF!</definedName>
    <definedName name="BEx1KWJD9OT4RI2N2N6MN4BMO1PX" localSheetId="4" hidden="1">#REF!</definedName>
    <definedName name="BEx1KWJD9OT4RI2N2N6MN4BMO1PX" localSheetId="3" hidden="1">#REF!</definedName>
    <definedName name="BEx1KWJD9OT4RI2N2N6MN4BMO1PX" localSheetId="8" hidden="1">#REF!</definedName>
    <definedName name="BEx1KWJD9OT4RI2N2N6MN4BMO1PX" localSheetId="7" hidden="1">#REF!</definedName>
    <definedName name="BEx1KWJD9OT4RI2N2N6MN4BMO1PX" localSheetId="20" hidden="1">#REF!</definedName>
    <definedName name="BEx1KWJD9OT4RI2N2N6MN4BMO1PX" hidden="1">#REF!</definedName>
    <definedName name="BEx1MJKVJJAUNYBM1BYB9LYH1CWL" localSheetId="6" hidden="1">#REF!</definedName>
    <definedName name="BEx1MJKVJJAUNYBM1BYB9LYH1CWL" localSheetId="5" hidden="1">#REF!</definedName>
    <definedName name="BEx1MJKVJJAUNYBM1BYB9LYH1CWL" localSheetId="22" hidden="1">#REF!</definedName>
    <definedName name="BEx1MJKVJJAUNYBM1BYB9LYH1CWL" localSheetId="19" hidden="1">#REF!</definedName>
    <definedName name="BEx1MJKVJJAUNYBM1BYB9LYH1CWL" localSheetId="4" hidden="1">#REF!</definedName>
    <definedName name="BEx1MJKVJJAUNYBM1BYB9LYH1CWL" localSheetId="3" hidden="1">#REF!</definedName>
    <definedName name="BEx1MJKVJJAUNYBM1BYB9LYH1CWL" localSheetId="8" hidden="1">#REF!</definedName>
    <definedName name="BEx1MJKVJJAUNYBM1BYB9LYH1CWL" localSheetId="7" hidden="1">#REF!</definedName>
    <definedName name="BEx1MJKVJJAUNYBM1BYB9LYH1CWL" localSheetId="20" hidden="1">#REF!</definedName>
    <definedName name="BEx1MJKVJJAUNYBM1BYB9LYH1CWL" hidden="1">#REF!</definedName>
    <definedName name="BEx1MMKMLWIJSHHE74V478CELFN5" localSheetId="6" hidden="1">#REF!</definedName>
    <definedName name="BEx1MMKMLWIJSHHE74V478CELFN5" localSheetId="5" hidden="1">#REF!</definedName>
    <definedName name="BEx1MMKMLWIJSHHE74V478CELFN5" localSheetId="22" hidden="1">#REF!</definedName>
    <definedName name="BEx1MMKMLWIJSHHE74V478CELFN5" localSheetId="19" hidden="1">#REF!</definedName>
    <definedName name="BEx1MMKMLWIJSHHE74V478CELFN5" localSheetId="4" hidden="1">#REF!</definedName>
    <definedName name="BEx1MMKMLWIJSHHE74V478CELFN5" localSheetId="3" hidden="1">#REF!</definedName>
    <definedName name="BEx1MMKMLWIJSHHE74V478CELFN5" localSheetId="8" hidden="1">#REF!</definedName>
    <definedName name="BEx1MMKMLWIJSHHE74V478CELFN5" localSheetId="7" hidden="1">#REF!</definedName>
    <definedName name="BEx1MMKMLWIJSHHE74V478CELFN5" localSheetId="20" hidden="1">#REF!</definedName>
    <definedName name="BEx1MMKMLWIJSHHE74V478CELFN5" hidden="1">#REF!</definedName>
    <definedName name="BEx1MS4BYFL60IBZC8LZ7VX13KM8" localSheetId="6" hidden="1">#REF!</definedName>
    <definedName name="BEx1MS4BYFL60IBZC8LZ7VX13KM8" localSheetId="5" hidden="1">#REF!</definedName>
    <definedName name="BEx1MS4BYFL60IBZC8LZ7VX13KM8" localSheetId="22" hidden="1">#REF!</definedName>
    <definedName name="BEx1MS4BYFL60IBZC8LZ7VX13KM8" localSheetId="19" hidden="1">#REF!</definedName>
    <definedName name="BEx1MS4BYFL60IBZC8LZ7VX13KM8" localSheetId="4" hidden="1">#REF!</definedName>
    <definedName name="BEx1MS4BYFL60IBZC8LZ7VX13KM8" localSheetId="3" hidden="1">#REF!</definedName>
    <definedName name="BEx1MS4BYFL60IBZC8LZ7VX13KM8" localSheetId="8" hidden="1">#REF!</definedName>
    <definedName name="BEx1MS4BYFL60IBZC8LZ7VX13KM8" localSheetId="7" hidden="1">#REF!</definedName>
    <definedName name="BEx1MS4BYFL60IBZC8LZ7VX13KM8" localSheetId="20" hidden="1">#REF!</definedName>
    <definedName name="BEx1MS4BYFL60IBZC8LZ7VX13KM8" hidden="1">#REF!</definedName>
    <definedName name="BEx1OOWGET6S1KYHJBFZLD9XWWBC" localSheetId="6" hidden="1">#REF!</definedName>
    <definedName name="BEx1OOWGET6S1KYHJBFZLD9XWWBC" localSheetId="5" hidden="1">#REF!</definedName>
    <definedName name="BEx1OOWGET6S1KYHJBFZLD9XWWBC" localSheetId="22" hidden="1">#REF!</definedName>
    <definedName name="BEx1OOWGET6S1KYHJBFZLD9XWWBC" localSheetId="19" hidden="1">#REF!</definedName>
    <definedName name="BEx1OOWGET6S1KYHJBFZLD9XWWBC" localSheetId="4" hidden="1">#REF!</definedName>
    <definedName name="BEx1OOWGET6S1KYHJBFZLD9XWWBC" localSheetId="3" hidden="1">#REF!</definedName>
    <definedName name="BEx1OOWGET6S1KYHJBFZLD9XWWBC" localSheetId="8" hidden="1">#REF!</definedName>
    <definedName name="BEx1OOWGET6S1KYHJBFZLD9XWWBC" localSheetId="7" hidden="1">#REF!</definedName>
    <definedName name="BEx1OOWGET6S1KYHJBFZLD9XWWBC" localSheetId="20" hidden="1">#REF!</definedName>
    <definedName name="BEx1OOWGET6S1KYHJBFZLD9XWWBC" hidden="1">#REF!</definedName>
    <definedName name="BEx1P2OSGCKL4ANRW5JU86B3OUP2" localSheetId="6" hidden="1">#REF!</definedName>
    <definedName name="BEx1P2OSGCKL4ANRW5JU86B3OUP2" localSheetId="5" hidden="1">#REF!</definedName>
    <definedName name="BEx1P2OSGCKL4ANRW5JU86B3OUP2" localSheetId="22" hidden="1">#REF!</definedName>
    <definedName name="BEx1P2OSGCKL4ANRW5JU86B3OUP2" localSheetId="19" hidden="1">#REF!</definedName>
    <definedName name="BEx1P2OSGCKL4ANRW5JU86B3OUP2" localSheetId="4" hidden="1">#REF!</definedName>
    <definedName name="BEx1P2OSGCKL4ANRW5JU86B3OUP2" localSheetId="3" hidden="1">#REF!</definedName>
    <definedName name="BEx1P2OSGCKL4ANRW5JU86B3OUP2" localSheetId="8" hidden="1">#REF!</definedName>
    <definedName name="BEx1P2OSGCKL4ANRW5JU86B3OUP2" localSheetId="7" hidden="1">#REF!</definedName>
    <definedName name="BEx1P2OSGCKL4ANRW5JU86B3OUP2" localSheetId="20" hidden="1">#REF!</definedName>
    <definedName name="BEx1P2OSGCKL4ANRW5JU86B3OUP2" hidden="1">#REF!</definedName>
    <definedName name="BEx1PGH3GRG8414N36YXACK3CPOO" localSheetId="6" hidden="1">#REF!</definedName>
    <definedName name="BEx1PGH3GRG8414N36YXACK3CPOO" localSheetId="5" hidden="1">#REF!</definedName>
    <definedName name="BEx1PGH3GRG8414N36YXACK3CPOO" localSheetId="22" hidden="1">#REF!</definedName>
    <definedName name="BEx1PGH3GRG8414N36YXACK3CPOO" localSheetId="19" hidden="1">#REF!</definedName>
    <definedName name="BEx1PGH3GRG8414N36YXACK3CPOO" localSheetId="4" hidden="1">#REF!</definedName>
    <definedName name="BEx1PGH3GRG8414N36YXACK3CPOO" localSheetId="3" hidden="1">#REF!</definedName>
    <definedName name="BEx1PGH3GRG8414N36YXACK3CPOO" localSheetId="8" hidden="1">#REF!</definedName>
    <definedName name="BEx1PGH3GRG8414N36YXACK3CPOO" localSheetId="7" hidden="1">#REF!</definedName>
    <definedName name="BEx1PGH3GRG8414N36YXACK3CPOO" localSheetId="20" hidden="1">#REF!</definedName>
    <definedName name="BEx1PGH3GRG8414N36YXACK3CPOO" hidden="1">#REF!</definedName>
    <definedName name="BEx1QL3156WEYPI3R9CJQ00GSPI4" localSheetId="6" hidden="1">#REF!</definedName>
    <definedName name="BEx1QL3156WEYPI3R9CJQ00GSPI4" localSheetId="5" hidden="1">#REF!</definedName>
    <definedName name="BEx1QL3156WEYPI3R9CJQ00GSPI4" localSheetId="22" hidden="1">#REF!</definedName>
    <definedName name="BEx1QL3156WEYPI3R9CJQ00GSPI4" localSheetId="19" hidden="1">#REF!</definedName>
    <definedName name="BEx1QL3156WEYPI3R9CJQ00GSPI4" localSheetId="4" hidden="1">#REF!</definedName>
    <definedName name="BEx1QL3156WEYPI3R9CJQ00GSPI4" localSheetId="3" hidden="1">#REF!</definedName>
    <definedName name="BEx1QL3156WEYPI3R9CJQ00GSPI4" localSheetId="8" hidden="1">#REF!</definedName>
    <definedName name="BEx1QL3156WEYPI3R9CJQ00GSPI4" localSheetId="7" hidden="1">#REF!</definedName>
    <definedName name="BEx1QL3156WEYPI3R9CJQ00GSPI4" localSheetId="20" hidden="1">#REF!</definedName>
    <definedName name="BEx1QL3156WEYPI3R9CJQ00GSPI4" hidden="1">#REF!</definedName>
    <definedName name="BEx1QPKVDU9SLK3O0E92FYO40BZP" localSheetId="6" hidden="1">#REF!</definedName>
    <definedName name="BEx1QPKVDU9SLK3O0E92FYO40BZP" localSheetId="5" hidden="1">#REF!</definedName>
    <definedName name="BEx1QPKVDU9SLK3O0E92FYO40BZP" localSheetId="22" hidden="1">#REF!</definedName>
    <definedName name="BEx1QPKVDU9SLK3O0E92FYO40BZP" localSheetId="19" hidden="1">#REF!</definedName>
    <definedName name="BEx1QPKVDU9SLK3O0E92FYO40BZP" localSheetId="4" hidden="1">#REF!</definedName>
    <definedName name="BEx1QPKVDU9SLK3O0E92FYO40BZP" localSheetId="3" hidden="1">#REF!</definedName>
    <definedName name="BEx1QPKVDU9SLK3O0E92FYO40BZP" localSheetId="8" hidden="1">#REF!</definedName>
    <definedName name="BEx1QPKVDU9SLK3O0E92FYO40BZP" localSheetId="7" hidden="1">#REF!</definedName>
    <definedName name="BEx1QPKVDU9SLK3O0E92FYO40BZP" localSheetId="20" hidden="1">#REF!</definedName>
    <definedName name="BEx1QPKVDU9SLK3O0E92FYO40BZP" hidden="1">#REF!</definedName>
    <definedName name="BEx1SUG5GCPP5E1UPZD3TR8HR1DH" localSheetId="6" hidden="1">#REF!</definedName>
    <definedName name="BEx1SUG5GCPP5E1UPZD3TR8HR1DH" localSheetId="5" hidden="1">#REF!</definedName>
    <definedName name="BEx1SUG5GCPP5E1UPZD3TR8HR1DH" localSheetId="22" hidden="1">#REF!</definedName>
    <definedName name="BEx1SUG5GCPP5E1UPZD3TR8HR1DH" localSheetId="19" hidden="1">#REF!</definedName>
    <definedName name="BEx1SUG5GCPP5E1UPZD3TR8HR1DH" localSheetId="4" hidden="1">#REF!</definedName>
    <definedName name="BEx1SUG5GCPP5E1UPZD3TR8HR1DH" localSheetId="3" hidden="1">#REF!</definedName>
    <definedName name="BEx1SUG5GCPP5E1UPZD3TR8HR1DH" localSheetId="8" hidden="1">#REF!</definedName>
    <definedName name="BEx1SUG5GCPP5E1UPZD3TR8HR1DH" localSheetId="7" hidden="1">#REF!</definedName>
    <definedName name="BEx1SUG5GCPP5E1UPZD3TR8HR1DH" localSheetId="20" hidden="1">#REF!</definedName>
    <definedName name="BEx1SUG5GCPP5E1UPZD3TR8HR1DH" hidden="1">#REF!</definedName>
    <definedName name="BEx1T64YGK6TUA6FFFPBSX2QPPNB" localSheetId="6" hidden="1">#REF!</definedName>
    <definedName name="BEx1T64YGK6TUA6FFFPBSX2QPPNB" localSheetId="5" hidden="1">#REF!</definedName>
    <definedName name="BEx1T64YGK6TUA6FFFPBSX2QPPNB" localSheetId="22" hidden="1">#REF!</definedName>
    <definedName name="BEx1T64YGK6TUA6FFFPBSX2QPPNB" localSheetId="19" hidden="1">#REF!</definedName>
    <definedName name="BEx1T64YGK6TUA6FFFPBSX2QPPNB" localSheetId="4" hidden="1">#REF!</definedName>
    <definedName name="BEx1T64YGK6TUA6FFFPBSX2QPPNB" localSheetId="3" hidden="1">#REF!</definedName>
    <definedName name="BEx1T64YGK6TUA6FFFPBSX2QPPNB" localSheetId="8" hidden="1">#REF!</definedName>
    <definedName name="BEx1T64YGK6TUA6FFFPBSX2QPPNB" localSheetId="7" hidden="1">#REF!</definedName>
    <definedName name="BEx1T64YGK6TUA6FFFPBSX2QPPNB" localSheetId="20" hidden="1">#REF!</definedName>
    <definedName name="BEx1T64YGK6TUA6FFFPBSX2QPPNB" hidden="1">#REF!</definedName>
    <definedName name="BEx1T9FNYP9XC413EICJJS3CIB3I" localSheetId="6" hidden="1">#REF!</definedName>
    <definedName name="BEx1T9FNYP9XC413EICJJS3CIB3I" localSheetId="5" hidden="1">#REF!</definedName>
    <definedName name="BEx1T9FNYP9XC413EICJJS3CIB3I" localSheetId="22" hidden="1">#REF!</definedName>
    <definedName name="BEx1T9FNYP9XC413EICJJS3CIB3I" localSheetId="19" hidden="1">#REF!</definedName>
    <definedName name="BEx1T9FNYP9XC413EICJJS3CIB3I" localSheetId="4" hidden="1">#REF!</definedName>
    <definedName name="BEx1T9FNYP9XC413EICJJS3CIB3I" localSheetId="3" hidden="1">#REF!</definedName>
    <definedName name="BEx1T9FNYP9XC413EICJJS3CIB3I" localSheetId="8" hidden="1">#REF!</definedName>
    <definedName name="BEx1T9FNYP9XC413EICJJS3CIB3I" localSheetId="7" hidden="1">#REF!</definedName>
    <definedName name="BEx1T9FNYP9XC413EICJJS3CIB3I" localSheetId="20" hidden="1">#REF!</definedName>
    <definedName name="BEx1T9FNYP9XC413EICJJS3CIB3I" hidden="1">#REF!</definedName>
    <definedName name="BEx1UOU0SIP0VL35IYJ3IEV9IEQ9" localSheetId="6" hidden="1">#REF!</definedName>
    <definedName name="BEx1UOU0SIP0VL35IYJ3IEV9IEQ9" localSheetId="5" hidden="1">#REF!</definedName>
    <definedName name="BEx1UOU0SIP0VL35IYJ3IEV9IEQ9" localSheetId="22" hidden="1">#REF!</definedName>
    <definedName name="BEx1UOU0SIP0VL35IYJ3IEV9IEQ9" localSheetId="19" hidden="1">#REF!</definedName>
    <definedName name="BEx1UOU0SIP0VL35IYJ3IEV9IEQ9" localSheetId="4" hidden="1">#REF!</definedName>
    <definedName name="BEx1UOU0SIP0VL35IYJ3IEV9IEQ9" localSheetId="3" hidden="1">#REF!</definedName>
    <definedName name="BEx1UOU0SIP0VL35IYJ3IEV9IEQ9" localSheetId="8" hidden="1">#REF!</definedName>
    <definedName name="BEx1UOU0SIP0VL35IYJ3IEV9IEQ9" localSheetId="7" hidden="1">#REF!</definedName>
    <definedName name="BEx1UOU0SIP0VL35IYJ3IEV9IEQ9" localSheetId="20" hidden="1">#REF!</definedName>
    <definedName name="BEx1UOU0SIP0VL35IYJ3IEV9IEQ9" hidden="1">#REF!</definedName>
    <definedName name="BEx1V79N0TQAFIRH3KFHSLZAL1GW" localSheetId="6" hidden="1">#REF!</definedName>
    <definedName name="BEx1V79N0TQAFIRH3KFHSLZAL1GW" localSheetId="5" hidden="1">#REF!</definedName>
    <definedName name="BEx1V79N0TQAFIRH3KFHSLZAL1GW" localSheetId="22" hidden="1">#REF!</definedName>
    <definedName name="BEx1V79N0TQAFIRH3KFHSLZAL1GW" localSheetId="19" hidden="1">#REF!</definedName>
    <definedName name="BEx1V79N0TQAFIRH3KFHSLZAL1GW" localSheetId="4" hidden="1">#REF!</definedName>
    <definedName name="BEx1V79N0TQAFIRH3KFHSLZAL1GW" localSheetId="3" hidden="1">#REF!</definedName>
    <definedName name="BEx1V79N0TQAFIRH3KFHSLZAL1GW" localSheetId="8" hidden="1">#REF!</definedName>
    <definedName name="BEx1V79N0TQAFIRH3KFHSLZAL1GW" localSheetId="7" hidden="1">#REF!</definedName>
    <definedName name="BEx1V79N0TQAFIRH3KFHSLZAL1GW" localSheetId="20" hidden="1">#REF!</definedName>
    <definedName name="BEx1V79N0TQAFIRH3KFHSLZAL1GW" hidden="1">#REF!</definedName>
    <definedName name="BEx1VZVTULZORT9RPBIYQMS8LAIS" localSheetId="6" hidden="1">#REF!</definedName>
    <definedName name="BEx1VZVTULZORT9RPBIYQMS8LAIS" localSheetId="5" hidden="1">#REF!</definedName>
    <definedName name="BEx1VZVTULZORT9RPBIYQMS8LAIS" localSheetId="22" hidden="1">#REF!</definedName>
    <definedName name="BEx1VZVTULZORT9RPBIYQMS8LAIS" localSheetId="19" hidden="1">#REF!</definedName>
    <definedName name="BEx1VZVTULZORT9RPBIYQMS8LAIS" localSheetId="4" hidden="1">#REF!</definedName>
    <definedName name="BEx1VZVTULZORT9RPBIYQMS8LAIS" localSheetId="3" hidden="1">#REF!</definedName>
    <definedName name="BEx1VZVTULZORT9RPBIYQMS8LAIS" localSheetId="8" hidden="1">#REF!</definedName>
    <definedName name="BEx1VZVTULZORT9RPBIYQMS8LAIS" localSheetId="7" hidden="1">#REF!</definedName>
    <definedName name="BEx1VZVTULZORT9RPBIYQMS8LAIS" localSheetId="20" hidden="1">#REF!</definedName>
    <definedName name="BEx1VZVTULZORT9RPBIYQMS8LAIS" hidden="1">#REF!</definedName>
    <definedName name="BEx1W66EZ12EH9GPTUTM3ET4FUL2" localSheetId="6" hidden="1">#REF!</definedName>
    <definedName name="BEx1W66EZ12EH9GPTUTM3ET4FUL2" localSheetId="5" hidden="1">#REF!</definedName>
    <definedName name="BEx1W66EZ12EH9GPTUTM3ET4FUL2" localSheetId="22" hidden="1">#REF!</definedName>
    <definedName name="BEx1W66EZ12EH9GPTUTM3ET4FUL2" localSheetId="19" hidden="1">#REF!</definedName>
    <definedName name="BEx1W66EZ12EH9GPTUTM3ET4FUL2" localSheetId="4" hidden="1">#REF!</definedName>
    <definedName name="BEx1W66EZ12EH9GPTUTM3ET4FUL2" localSheetId="3" hidden="1">#REF!</definedName>
    <definedName name="BEx1W66EZ12EH9GPTUTM3ET4FUL2" localSheetId="8" hidden="1">#REF!</definedName>
    <definedName name="BEx1W66EZ12EH9GPTUTM3ET4FUL2" localSheetId="7" hidden="1">#REF!</definedName>
    <definedName name="BEx1W66EZ12EH9GPTUTM3ET4FUL2" localSheetId="20" hidden="1">#REF!</definedName>
    <definedName name="BEx1W66EZ12EH9GPTUTM3ET4FUL2" hidden="1">#REF!</definedName>
    <definedName name="BEx1W9RV1JQUGHRFI7EU9J8END50" localSheetId="6" hidden="1">#REF!</definedName>
    <definedName name="BEx1W9RV1JQUGHRFI7EU9J8END50" localSheetId="5" hidden="1">#REF!</definedName>
    <definedName name="BEx1W9RV1JQUGHRFI7EU9J8END50" localSheetId="22" hidden="1">#REF!</definedName>
    <definedName name="BEx1W9RV1JQUGHRFI7EU9J8END50" localSheetId="19" hidden="1">#REF!</definedName>
    <definedName name="BEx1W9RV1JQUGHRFI7EU9J8END50" localSheetId="4" hidden="1">#REF!</definedName>
    <definedName name="BEx1W9RV1JQUGHRFI7EU9J8END50" localSheetId="3" hidden="1">#REF!</definedName>
    <definedName name="BEx1W9RV1JQUGHRFI7EU9J8END50" localSheetId="8" hidden="1">#REF!</definedName>
    <definedName name="BEx1W9RV1JQUGHRFI7EU9J8END50" localSheetId="7" hidden="1">#REF!</definedName>
    <definedName name="BEx1W9RV1JQUGHRFI7EU9J8END50" localSheetId="20" hidden="1">#REF!</definedName>
    <definedName name="BEx1W9RV1JQUGHRFI7EU9J8END50" hidden="1">#REF!</definedName>
    <definedName name="BEx1WHKK4EWJNI2ZYDJKG5VN3BOD" localSheetId="6" hidden="1">#REF!</definedName>
    <definedName name="BEx1WHKK4EWJNI2ZYDJKG5VN3BOD" localSheetId="5" hidden="1">#REF!</definedName>
    <definedName name="BEx1WHKK4EWJNI2ZYDJKG5VN3BOD" localSheetId="22" hidden="1">#REF!</definedName>
    <definedName name="BEx1WHKK4EWJNI2ZYDJKG5VN3BOD" localSheetId="19" hidden="1">#REF!</definedName>
    <definedName name="BEx1WHKK4EWJNI2ZYDJKG5VN3BOD" localSheetId="4" hidden="1">#REF!</definedName>
    <definedName name="BEx1WHKK4EWJNI2ZYDJKG5VN3BOD" localSheetId="3" hidden="1">#REF!</definedName>
    <definedName name="BEx1WHKK4EWJNI2ZYDJKG5VN3BOD" localSheetId="8" hidden="1">#REF!</definedName>
    <definedName name="BEx1WHKK4EWJNI2ZYDJKG5VN3BOD" localSheetId="7" hidden="1">#REF!</definedName>
    <definedName name="BEx1WHKK4EWJNI2ZYDJKG5VN3BOD" localSheetId="20" hidden="1">#REF!</definedName>
    <definedName name="BEx1WHKK4EWJNI2ZYDJKG5VN3BOD" hidden="1">#REF!</definedName>
    <definedName name="BEx1XJ1394CX4S34Z4EZIYEQ73N8" localSheetId="6" hidden="1">#REF!</definedName>
    <definedName name="BEx1XJ1394CX4S34Z4EZIYEQ73N8" localSheetId="5" hidden="1">#REF!</definedName>
    <definedName name="BEx1XJ1394CX4S34Z4EZIYEQ73N8" localSheetId="22" hidden="1">#REF!</definedName>
    <definedName name="BEx1XJ1394CX4S34Z4EZIYEQ73N8" localSheetId="19" hidden="1">#REF!</definedName>
    <definedName name="BEx1XJ1394CX4S34Z4EZIYEQ73N8" localSheetId="4" hidden="1">#REF!</definedName>
    <definedName name="BEx1XJ1394CX4S34Z4EZIYEQ73N8" localSheetId="3" hidden="1">#REF!</definedName>
    <definedName name="BEx1XJ1394CX4S34Z4EZIYEQ73N8" localSheetId="8" hidden="1">#REF!</definedName>
    <definedName name="BEx1XJ1394CX4S34Z4EZIYEQ73N8" localSheetId="7" hidden="1">#REF!</definedName>
    <definedName name="BEx1XJ1394CX4S34Z4EZIYEQ73N8" localSheetId="20" hidden="1">#REF!</definedName>
    <definedName name="BEx1XJ1394CX4S34Z4EZIYEQ73N8" hidden="1">#REF!</definedName>
    <definedName name="BEx1XM0ZHSX4LKVGHKLQT41WT4J7" localSheetId="6" hidden="1">#REF!</definedName>
    <definedName name="BEx1XM0ZHSX4LKVGHKLQT41WT4J7" localSheetId="5" hidden="1">#REF!</definedName>
    <definedName name="BEx1XM0ZHSX4LKVGHKLQT41WT4J7" localSheetId="22" hidden="1">#REF!</definedName>
    <definedName name="BEx1XM0ZHSX4LKVGHKLQT41WT4J7" localSheetId="19" hidden="1">#REF!</definedName>
    <definedName name="BEx1XM0ZHSX4LKVGHKLQT41WT4J7" localSheetId="4" hidden="1">#REF!</definedName>
    <definedName name="BEx1XM0ZHSX4LKVGHKLQT41WT4J7" localSheetId="3" hidden="1">#REF!</definedName>
    <definedName name="BEx1XM0ZHSX4LKVGHKLQT41WT4J7" localSheetId="8" hidden="1">#REF!</definedName>
    <definedName name="BEx1XM0ZHSX4LKVGHKLQT41WT4J7" localSheetId="7" hidden="1">#REF!</definedName>
    <definedName name="BEx1XM0ZHSX4LKVGHKLQT41WT4J7" localSheetId="20" hidden="1">#REF!</definedName>
    <definedName name="BEx1XM0ZHSX4LKVGHKLQT41WT4J7" hidden="1">#REF!</definedName>
    <definedName name="BEx1XPMHFJ6EMBC383RB1U9P1Y6O" localSheetId="6" hidden="1">#REF!</definedName>
    <definedName name="BEx1XPMHFJ6EMBC383RB1U9P1Y6O" localSheetId="5" hidden="1">#REF!</definedName>
    <definedName name="BEx1XPMHFJ6EMBC383RB1U9P1Y6O" localSheetId="22" hidden="1">#REF!</definedName>
    <definedName name="BEx1XPMHFJ6EMBC383RB1U9P1Y6O" localSheetId="19" hidden="1">#REF!</definedName>
    <definedName name="BEx1XPMHFJ6EMBC383RB1U9P1Y6O" localSheetId="4" hidden="1">#REF!</definedName>
    <definedName name="BEx1XPMHFJ6EMBC383RB1U9P1Y6O" localSheetId="3" hidden="1">#REF!</definedName>
    <definedName name="BEx1XPMHFJ6EMBC383RB1U9P1Y6O" localSheetId="8" hidden="1">#REF!</definedName>
    <definedName name="BEx1XPMHFJ6EMBC383RB1U9P1Y6O" localSheetId="7" hidden="1">#REF!</definedName>
    <definedName name="BEx1XPMHFJ6EMBC383RB1U9P1Y6O" localSheetId="20" hidden="1">#REF!</definedName>
    <definedName name="BEx1XPMHFJ6EMBC383RB1U9P1Y6O" hidden="1">#REF!</definedName>
    <definedName name="BEx3ATHHUCGCIRND8KLAREDV3L40" localSheetId="6" hidden="1">[1]HEADER!#REF!</definedName>
    <definedName name="BEx3ATHHUCGCIRND8KLAREDV3L40" localSheetId="5" hidden="1">[1]HEADER!#REF!</definedName>
    <definedName name="BEx3ATHHUCGCIRND8KLAREDV3L40" localSheetId="22" hidden="1">[1]HEADER!#REF!</definedName>
    <definedName name="BEx3ATHHUCGCIRND8KLAREDV3L40" localSheetId="19" hidden="1">[1]HEADER!#REF!</definedName>
    <definedName name="BEx3ATHHUCGCIRND8KLAREDV3L40" localSheetId="4" hidden="1">[1]HEADER!#REF!</definedName>
    <definedName name="BEx3ATHHUCGCIRND8KLAREDV3L40" localSheetId="3" hidden="1">[1]HEADER!#REF!</definedName>
    <definedName name="BEx3ATHHUCGCIRND8KLAREDV3L40" localSheetId="8" hidden="1">[1]HEADER!#REF!</definedName>
    <definedName name="BEx3ATHHUCGCIRND8KLAREDV3L40" localSheetId="7" hidden="1">[1]HEADER!#REF!</definedName>
    <definedName name="BEx3ATHHUCGCIRND8KLAREDV3L40" localSheetId="20" hidden="1">[1]HEADER!#REF!</definedName>
    <definedName name="BEx3ATHHUCGCIRND8KLAREDV3L40" hidden="1">[1]HEADER!#REF!</definedName>
    <definedName name="BEx3DHE1CEQ0EUM0NF3VG4L8Y352" localSheetId="6" hidden="1">#REF!</definedName>
    <definedName name="BEx3DHE1CEQ0EUM0NF3VG4L8Y352" localSheetId="5" hidden="1">#REF!</definedName>
    <definedName name="BEx3DHE1CEQ0EUM0NF3VG4L8Y352" localSheetId="17" hidden="1">#REF!</definedName>
    <definedName name="BEx3DHE1CEQ0EUM0NF3VG4L8Y352" localSheetId="22" hidden="1">#REF!</definedName>
    <definedName name="BEx3DHE1CEQ0EUM0NF3VG4L8Y352" localSheetId="19" hidden="1">#REF!</definedName>
    <definedName name="BEx3DHE1CEQ0EUM0NF3VG4L8Y352" localSheetId="15" hidden="1">#REF!</definedName>
    <definedName name="BEx3DHE1CEQ0EUM0NF3VG4L8Y352" localSheetId="4" hidden="1">#REF!</definedName>
    <definedName name="BEx3DHE1CEQ0EUM0NF3VG4L8Y352" localSheetId="3" hidden="1">#REF!</definedName>
    <definedName name="BEx3DHE1CEQ0EUM0NF3VG4L8Y352" localSheetId="8" hidden="1">#REF!</definedName>
    <definedName name="BEx3DHE1CEQ0EUM0NF3VG4L8Y352" localSheetId="7" hidden="1">#REF!</definedName>
    <definedName name="BEx3DHE1CEQ0EUM0NF3VG4L8Y352" localSheetId="20" hidden="1">#REF!</definedName>
    <definedName name="BEx3DHE1CEQ0EUM0NF3VG4L8Y352" hidden="1">#REF!</definedName>
    <definedName name="BEx3EYAB2I7N6QDFHR9LIJKXKPR2" localSheetId="6" hidden="1">#REF!</definedName>
    <definedName name="BEx3EYAB2I7N6QDFHR9LIJKXKPR2" localSheetId="5" hidden="1">#REF!</definedName>
    <definedName name="BEx3EYAB2I7N6QDFHR9LIJKXKPR2" localSheetId="22" hidden="1">#REF!</definedName>
    <definedName name="BEx3EYAB2I7N6QDFHR9LIJKXKPR2" localSheetId="19" hidden="1">#REF!</definedName>
    <definedName name="BEx3EYAB2I7N6QDFHR9LIJKXKPR2" localSheetId="4" hidden="1">#REF!</definedName>
    <definedName name="BEx3EYAB2I7N6QDFHR9LIJKXKPR2" localSheetId="3" hidden="1">#REF!</definedName>
    <definedName name="BEx3EYAB2I7N6QDFHR9LIJKXKPR2" localSheetId="8" hidden="1">#REF!</definedName>
    <definedName name="BEx3EYAB2I7N6QDFHR9LIJKXKPR2" localSheetId="7" hidden="1">#REF!</definedName>
    <definedName name="BEx3EYAB2I7N6QDFHR9LIJKXKPR2" localSheetId="20" hidden="1">#REF!</definedName>
    <definedName name="BEx3EYAB2I7N6QDFHR9LIJKXKPR2" hidden="1">#REF!</definedName>
    <definedName name="BEx3F6Z7Y33TXV9KZVL5HE4EREHD" localSheetId="6" hidden="1">#REF!</definedName>
    <definedName name="BEx3F6Z7Y33TXV9KZVL5HE4EREHD" localSheetId="5" hidden="1">#REF!</definedName>
    <definedName name="BEx3F6Z7Y33TXV9KZVL5HE4EREHD" localSheetId="22" hidden="1">#REF!</definedName>
    <definedName name="BEx3F6Z7Y33TXV9KZVL5HE4EREHD" localSheetId="19" hidden="1">#REF!</definedName>
    <definedName name="BEx3F6Z7Y33TXV9KZVL5HE4EREHD" localSheetId="4" hidden="1">#REF!</definedName>
    <definedName name="BEx3F6Z7Y33TXV9KZVL5HE4EREHD" localSheetId="3" hidden="1">#REF!</definedName>
    <definedName name="BEx3F6Z7Y33TXV9KZVL5HE4EREHD" localSheetId="8" hidden="1">#REF!</definedName>
    <definedName name="BEx3F6Z7Y33TXV9KZVL5HE4EREHD" localSheetId="7" hidden="1">#REF!</definedName>
    <definedName name="BEx3F6Z7Y33TXV9KZVL5HE4EREHD" localSheetId="20" hidden="1">#REF!</definedName>
    <definedName name="BEx3F6Z7Y33TXV9KZVL5HE4EREHD" hidden="1">#REF!</definedName>
    <definedName name="BEx3FYZZKXJZZERKHK5KVPCXV8Z2" localSheetId="6" hidden="1">#REF!</definedName>
    <definedName name="BEx3FYZZKXJZZERKHK5KVPCXV8Z2" localSheetId="5" hidden="1">#REF!</definedName>
    <definedName name="BEx3FYZZKXJZZERKHK5KVPCXV8Z2" localSheetId="22" hidden="1">#REF!</definedName>
    <definedName name="BEx3FYZZKXJZZERKHK5KVPCXV8Z2" localSheetId="19" hidden="1">#REF!</definedName>
    <definedName name="BEx3FYZZKXJZZERKHK5KVPCXV8Z2" localSheetId="4" hidden="1">#REF!</definedName>
    <definedName name="BEx3FYZZKXJZZERKHK5KVPCXV8Z2" localSheetId="3" hidden="1">#REF!</definedName>
    <definedName name="BEx3FYZZKXJZZERKHK5KVPCXV8Z2" localSheetId="8" hidden="1">#REF!</definedName>
    <definedName name="BEx3FYZZKXJZZERKHK5KVPCXV8Z2" localSheetId="7" hidden="1">#REF!</definedName>
    <definedName name="BEx3FYZZKXJZZERKHK5KVPCXV8Z2" localSheetId="20" hidden="1">#REF!</definedName>
    <definedName name="BEx3FYZZKXJZZERKHK5KVPCXV8Z2" hidden="1">#REF!</definedName>
    <definedName name="BEx3GJJ6IYBBSCURXRIA3BSCE5N1" localSheetId="6" hidden="1">#REF!</definedName>
    <definedName name="BEx3GJJ6IYBBSCURXRIA3BSCE5N1" localSheetId="5" hidden="1">#REF!</definedName>
    <definedName name="BEx3GJJ6IYBBSCURXRIA3BSCE5N1" localSheetId="22" hidden="1">#REF!</definedName>
    <definedName name="BEx3GJJ6IYBBSCURXRIA3BSCE5N1" localSheetId="19" hidden="1">#REF!</definedName>
    <definedName name="BEx3GJJ6IYBBSCURXRIA3BSCE5N1" localSheetId="4" hidden="1">#REF!</definedName>
    <definedName name="BEx3GJJ6IYBBSCURXRIA3BSCE5N1" localSheetId="3" hidden="1">#REF!</definedName>
    <definedName name="BEx3GJJ6IYBBSCURXRIA3BSCE5N1" localSheetId="8" hidden="1">#REF!</definedName>
    <definedName name="BEx3GJJ6IYBBSCURXRIA3BSCE5N1" localSheetId="7" hidden="1">#REF!</definedName>
    <definedName name="BEx3GJJ6IYBBSCURXRIA3BSCE5N1" localSheetId="20" hidden="1">#REF!</definedName>
    <definedName name="BEx3GJJ6IYBBSCURXRIA3BSCE5N1" hidden="1">#REF!</definedName>
    <definedName name="BEx3I7RORXESPXMIDKUURJTFXSAV" localSheetId="6" hidden="1">#REF!</definedName>
    <definedName name="BEx3I7RORXESPXMIDKUURJTFXSAV" localSheetId="5" hidden="1">#REF!</definedName>
    <definedName name="BEx3I7RORXESPXMIDKUURJTFXSAV" localSheetId="22" hidden="1">#REF!</definedName>
    <definedName name="BEx3I7RORXESPXMIDKUURJTFXSAV" localSheetId="19" hidden="1">#REF!</definedName>
    <definedName name="BEx3I7RORXESPXMIDKUURJTFXSAV" localSheetId="4" hidden="1">#REF!</definedName>
    <definedName name="BEx3I7RORXESPXMIDKUURJTFXSAV" localSheetId="3" hidden="1">#REF!</definedName>
    <definedName name="BEx3I7RORXESPXMIDKUURJTFXSAV" localSheetId="8" hidden="1">#REF!</definedName>
    <definedName name="BEx3I7RORXESPXMIDKUURJTFXSAV" localSheetId="7" hidden="1">#REF!</definedName>
    <definedName name="BEx3I7RORXESPXMIDKUURJTFXSAV" localSheetId="20" hidden="1">#REF!</definedName>
    <definedName name="BEx3I7RORXESPXMIDKUURJTFXSAV" hidden="1">#REF!</definedName>
    <definedName name="BEx3I9KG327WDNDQJDT6WMRJR837" localSheetId="6" hidden="1">#REF!</definedName>
    <definedName name="BEx3I9KG327WDNDQJDT6WMRJR837" localSheetId="5" hidden="1">#REF!</definedName>
    <definedName name="BEx3I9KG327WDNDQJDT6WMRJR837" localSheetId="22" hidden="1">#REF!</definedName>
    <definedName name="BEx3I9KG327WDNDQJDT6WMRJR837" localSheetId="4" hidden="1">#REF!</definedName>
    <definedName name="BEx3I9KG327WDNDQJDT6WMRJR837" localSheetId="3" hidden="1">#REF!</definedName>
    <definedName name="BEx3I9KG327WDNDQJDT6WMRJR837" localSheetId="8" hidden="1">#REF!</definedName>
    <definedName name="BEx3I9KG327WDNDQJDT6WMRJR837" localSheetId="7" hidden="1">#REF!</definedName>
    <definedName name="BEx3I9KG327WDNDQJDT6WMRJR837" localSheetId="20" hidden="1">#REF!</definedName>
    <definedName name="BEx3I9KG327WDNDQJDT6WMRJR837" hidden="1">#REF!</definedName>
    <definedName name="BEx3J92XIHJHWBI9NRU822WLQ848" localSheetId="6" hidden="1">#REF!</definedName>
    <definedName name="BEx3J92XIHJHWBI9NRU822WLQ848" localSheetId="5" hidden="1">#REF!</definedName>
    <definedName name="BEx3J92XIHJHWBI9NRU822WLQ848" localSheetId="22" hidden="1">#REF!</definedName>
    <definedName name="BEx3J92XIHJHWBI9NRU822WLQ848" localSheetId="19" hidden="1">#REF!</definedName>
    <definedName name="BEx3J92XIHJHWBI9NRU822WLQ848" localSheetId="4" hidden="1">#REF!</definedName>
    <definedName name="BEx3J92XIHJHWBI9NRU822WLQ848" localSheetId="3" hidden="1">#REF!</definedName>
    <definedName name="BEx3J92XIHJHWBI9NRU822WLQ848" localSheetId="8" hidden="1">#REF!</definedName>
    <definedName name="BEx3J92XIHJHWBI9NRU822WLQ848" localSheetId="7" hidden="1">#REF!</definedName>
    <definedName name="BEx3J92XIHJHWBI9NRU822WLQ848" localSheetId="20" hidden="1">#REF!</definedName>
    <definedName name="BEx3J92XIHJHWBI9NRU822WLQ848" hidden="1">#REF!</definedName>
    <definedName name="BEx3JKRQMYNU9ORP9UW5CKAI5NKC" localSheetId="6" hidden="1">#REF!</definedName>
    <definedName name="BEx3JKRQMYNU9ORP9UW5CKAI5NKC" localSheetId="5" hidden="1">#REF!</definedName>
    <definedName name="BEx3JKRQMYNU9ORP9UW5CKAI5NKC" localSheetId="22" hidden="1">#REF!</definedName>
    <definedName name="BEx3JKRQMYNU9ORP9UW5CKAI5NKC" localSheetId="19" hidden="1">#REF!</definedName>
    <definedName name="BEx3JKRQMYNU9ORP9UW5CKAI5NKC" localSheetId="4" hidden="1">#REF!</definedName>
    <definedName name="BEx3JKRQMYNU9ORP9UW5CKAI5NKC" localSheetId="3" hidden="1">#REF!</definedName>
    <definedName name="BEx3JKRQMYNU9ORP9UW5CKAI5NKC" localSheetId="8" hidden="1">#REF!</definedName>
    <definedName name="BEx3JKRQMYNU9ORP9UW5CKAI5NKC" localSheetId="7" hidden="1">#REF!</definedName>
    <definedName name="BEx3JKRQMYNU9ORP9UW5CKAI5NKC" localSheetId="20" hidden="1">#REF!</definedName>
    <definedName name="BEx3JKRQMYNU9ORP9UW5CKAI5NKC" hidden="1">#REF!</definedName>
    <definedName name="BEx3JL80G3AZGNZH0WT8T6OQ3PXQ" localSheetId="6" hidden="1">#REF!</definedName>
    <definedName name="BEx3JL80G3AZGNZH0WT8T6OQ3PXQ" localSheetId="5" hidden="1">#REF!</definedName>
    <definedName name="BEx3JL80G3AZGNZH0WT8T6OQ3PXQ" localSheetId="22" hidden="1">#REF!</definedName>
    <definedName name="BEx3JL80G3AZGNZH0WT8T6OQ3PXQ" localSheetId="19" hidden="1">#REF!</definedName>
    <definedName name="BEx3JL80G3AZGNZH0WT8T6OQ3PXQ" localSheetId="4" hidden="1">#REF!</definedName>
    <definedName name="BEx3JL80G3AZGNZH0WT8T6OQ3PXQ" localSheetId="3" hidden="1">#REF!</definedName>
    <definedName name="BEx3JL80G3AZGNZH0WT8T6OQ3PXQ" localSheetId="8" hidden="1">#REF!</definedName>
    <definedName name="BEx3JL80G3AZGNZH0WT8T6OQ3PXQ" localSheetId="7" hidden="1">#REF!</definedName>
    <definedName name="BEx3JL80G3AZGNZH0WT8T6OQ3PXQ" localSheetId="20" hidden="1">#REF!</definedName>
    <definedName name="BEx3JL80G3AZGNZH0WT8T6OQ3PXQ" hidden="1">#REF!</definedName>
    <definedName name="BEx3JPF1VX9EQ3WW6Y43S8UX965K" localSheetId="6" hidden="1">#REF!</definedName>
    <definedName name="BEx3JPF1VX9EQ3WW6Y43S8UX965K" localSheetId="5" hidden="1">#REF!</definedName>
    <definedName name="BEx3JPF1VX9EQ3WW6Y43S8UX965K" localSheetId="22" hidden="1">#REF!</definedName>
    <definedName name="BEx3JPF1VX9EQ3WW6Y43S8UX965K" localSheetId="19" hidden="1">#REF!</definedName>
    <definedName name="BEx3JPF1VX9EQ3WW6Y43S8UX965K" localSheetId="4" hidden="1">#REF!</definedName>
    <definedName name="BEx3JPF1VX9EQ3WW6Y43S8UX965K" localSheetId="3" hidden="1">#REF!</definedName>
    <definedName name="BEx3JPF1VX9EQ3WW6Y43S8UX965K" localSheetId="8" hidden="1">#REF!</definedName>
    <definedName name="BEx3JPF1VX9EQ3WW6Y43S8UX965K" localSheetId="7" hidden="1">#REF!</definedName>
    <definedName name="BEx3JPF1VX9EQ3WW6Y43S8UX965K" localSheetId="20" hidden="1">#REF!</definedName>
    <definedName name="BEx3JPF1VX9EQ3WW6Y43S8UX965K" hidden="1">#REF!</definedName>
    <definedName name="BEx3JZGFSV34NYGIFLMUPO321I52" localSheetId="6" hidden="1">#REF!</definedName>
    <definedName name="BEx3JZGFSV34NYGIFLMUPO321I52" localSheetId="5" hidden="1">#REF!</definedName>
    <definedName name="BEx3JZGFSV34NYGIFLMUPO321I52" localSheetId="22" hidden="1">#REF!</definedName>
    <definedName name="BEx3JZGFSV34NYGIFLMUPO321I52" localSheetId="19" hidden="1">#REF!</definedName>
    <definedName name="BEx3JZGFSV34NYGIFLMUPO321I52" localSheetId="4" hidden="1">#REF!</definedName>
    <definedName name="BEx3JZGFSV34NYGIFLMUPO321I52" localSheetId="3" hidden="1">#REF!</definedName>
    <definedName name="BEx3JZGFSV34NYGIFLMUPO321I52" localSheetId="8" hidden="1">#REF!</definedName>
    <definedName name="BEx3JZGFSV34NYGIFLMUPO321I52" localSheetId="7" hidden="1">#REF!</definedName>
    <definedName name="BEx3JZGFSV34NYGIFLMUPO321I52" localSheetId="20" hidden="1">#REF!</definedName>
    <definedName name="BEx3JZGFSV34NYGIFLMUPO321I52" hidden="1">#REF!</definedName>
    <definedName name="BEx3JZR6XIEL1LTK3JAQ2QHJZ653" localSheetId="6" hidden="1">#REF!</definedName>
    <definedName name="BEx3JZR6XIEL1LTK3JAQ2QHJZ653" localSheetId="5" hidden="1">#REF!</definedName>
    <definedName name="BEx3JZR6XIEL1LTK3JAQ2QHJZ653" localSheetId="22" hidden="1">#REF!</definedName>
    <definedName name="BEx3JZR6XIEL1LTK3JAQ2QHJZ653" localSheetId="19" hidden="1">#REF!</definedName>
    <definedName name="BEx3JZR6XIEL1LTK3JAQ2QHJZ653" localSheetId="4" hidden="1">#REF!</definedName>
    <definedName name="BEx3JZR6XIEL1LTK3JAQ2QHJZ653" localSheetId="3" hidden="1">#REF!</definedName>
    <definedName name="BEx3JZR6XIEL1LTK3JAQ2QHJZ653" localSheetId="8" hidden="1">#REF!</definedName>
    <definedName name="BEx3JZR6XIEL1LTK3JAQ2QHJZ653" localSheetId="7" hidden="1">#REF!</definedName>
    <definedName name="BEx3JZR6XIEL1LTK3JAQ2QHJZ653" localSheetId="20" hidden="1">#REF!</definedName>
    <definedName name="BEx3JZR6XIEL1LTK3JAQ2QHJZ653" hidden="1">#REF!</definedName>
    <definedName name="BEx3KNA4YR3MXLI9IM9P15UAW7MQ" localSheetId="6" hidden="1">#REF!</definedName>
    <definedName name="BEx3KNA4YR3MXLI9IM9P15UAW7MQ" localSheetId="5" hidden="1">#REF!</definedName>
    <definedName name="BEx3KNA4YR3MXLI9IM9P15UAW7MQ" localSheetId="22" hidden="1">#REF!</definedName>
    <definedName name="BEx3KNA4YR3MXLI9IM9P15UAW7MQ" localSheetId="19" hidden="1">#REF!</definedName>
    <definedName name="BEx3KNA4YR3MXLI9IM9P15UAW7MQ" localSheetId="4" hidden="1">#REF!</definedName>
    <definedName name="BEx3KNA4YR3MXLI9IM9P15UAW7MQ" localSheetId="3" hidden="1">#REF!</definedName>
    <definedName name="BEx3KNA4YR3MXLI9IM9P15UAW7MQ" localSheetId="8" hidden="1">#REF!</definedName>
    <definedName name="BEx3KNA4YR3MXLI9IM9P15UAW7MQ" localSheetId="7" hidden="1">#REF!</definedName>
    <definedName name="BEx3KNA4YR3MXLI9IM9P15UAW7MQ" localSheetId="20" hidden="1">#REF!</definedName>
    <definedName name="BEx3KNA4YR3MXLI9IM9P15UAW7MQ" hidden="1">#REF!</definedName>
    <definedName name="BEx3KO6H3WRDKXYD37B5379Y0XLC" localSheetId="6" hidden="1">#REF!</definedName>
    <definedName name="BEx3KO6H3WRDKXYD37B5379Y0XLC" localSheetId="5" hidden="1">#REF!</definedName>
    <definedName name="BEx3KO6H3WRDKXYD37B5379Y0XLC" localSheetId="22" hidden="1">#REF!</definedName>
    <definedName name="BEx3KO6H3WRDKXYD37B5379Y0XLC" localSheetId="19" hidden="1">#REF!</definedName>
    <definedName name="BEx3KO6H3WRDKXYD37B5379Y0XLC" localSheetId="4" hidden="1">#REF!</definedName>
    <definedName name="BEx3KO6H3WRDKXYD37B5379Y0XLC" localSheetId="3" hidden="1">#REF!</definedName>
    <definedName name="BEx3KO6H3WRDKXYD37B5379Y0XLC" localSheetId="8" hidden="1">#REF!</definedName>
    <definedName name="BEx3KO6H3WRDKXYD37B5379Y0XLC" localSheetId="7" hidden="1">#REF!</definedName>
    <definedName name="BEx3KO6H3WRDKXYD37B5379Y0XLC" localSheetId="20" hidden="1">#REF!</definedName>
    <definedName name="BEx3KO6H3WRDKXYD37B5379Y0XLC" hidden="1">#REF!</definedName>
    <definedName name="BEx3LJNE53HQCNAYXJXZTS5YSOC7" localSheetId="6" hidden="1">#REF!</definedName>
    <definedName name="BEx3LJNE53HQCNAYXJXZTS5YSOC7" localSheetId="5" hidden="1">#REF!</definedName>
    <definedName name="BEx3LJNE53HQCNAYXJXZTS5YSOC7" localSheetId="22" hidden="1">#REF!</definedName>
    <definedName name="BEx3LJNE53HQCNAYXJXZTS5YSOC7" localSheetId="19" hidden="1">#REF!</definedName>
    <definedName name="BEx3LJNE53HQCNAYXJXZTS5YSOC7" localSheetId="4" hidden="1">#REF!</definedName>
    <definedName name="BEx3LJNE53HQCNAYXJXZTS5YSOC7" localSheetId="3" hidden="1">#REF!</definedName>
    <definedName name="BEx3LJNE53HQCNAYXJXZTS5YSOC7" localSheetId="8" hidden="1">#REF!</definedName>
    <definedName name="BEx3LJNE53HQCNAYXJXZTS5YSOC7" localSheetId="7" hidden="1">#REF!</definedName>
    <definedName name="BEx3LJNE53HQCNAYXJXZTS5YSOC7" localSheetId="20" hidden="1">#REF!</definedName>
    <definedName name="BEx3LJNE53HQCNAYXJXZTS5YSOC7" hidden="1">#REF!</definedName>
    <definedName name="BEx3LR54HIP45KED74OABARDXXC3" localSheetId="6" hidden="1">#REF!</definedName>
    <definedName name="BEx3LR54HIP45KED74OABARDXXC3" localSheetId="5" hidden="1">#REF!</definedName>
    <definedName name="BEx3LR54HIP45KED74OABARDXXC3" localSheetId="22" hidden="1">#REF!</definedName>
    <definedName name="BEx3LR54HIP45KED74OABARDXXC3" localSheetId="19" hidden="1">#REF!</definedName>
    <definedName name="BEx3LR54HIP45KED74OABARDXXC3" localSheetId="4" hidden="1">#REF!</definedName>
    <definedName name="BEx3LR54HIP45KED74OABARDXXC3" localSheetId="3" hidden="1">#REF!</definedName>
    <definedName name="BEx3LR54HIP45KED74OABARDXXC3" localSheetId="8" hidden="1">#REF!</definedName>
    <definedName name="BEx3LR54HIP45KED74OABARDXXC3" localSheetId="7" hidden="1">#REF!</definedName>
    <definedName name="BEx3LR54HIP45KED74OABARDXXC3" localSheetId="20" hidden="1">#REF!</definedName>
    <definedName name="BEx3LR54HIP45KED74OABARDXXC3" hidden="1">#REF!</definedName>
    <definedName name="BEx3MM5ROXPN1RA8O4SRH5CIVI86" localSheetId="6" hidden="1">#REF!</definedName>
    <definedName name="BEx3MM5ROXPN1RA8O4SRH5CIVI86" localSheetId="5" hidden="1">#REF!</definedName>
    <definedName name="BEx3MM5ROXPN1RA8O4SRH5CIVI86" localSheetId="22" hidden="1">#REF!</definedName>
    <definedName name="BEx3MM5ROXPN1RA8O4SRH5CIVI86" localSheetId="4" hidden="1">#REF!</definedName>
    <definedName name="BEx3MM5ROXPN1RA8O4SRH5CIVI86" localSheetId="3" hidden="1">#REF!</definedName>
    <definedName name="BEx3MM5ROXPN1RA8O4SRH5CIVI86" localSheetId="8" hidden="1">#REF!</definedName>
    <definedName name="BEx3MM5ROXPN1RA8O4SRH5CIVI86" localSheetId="7" hidden="1">#REF!</definedName>
    <definedName name="BEx3MM5ROXPN1RA8O4SRH5CIVI86" localSheetId="20" hidden="1">#REF!</definedName>
    <definedName name="BEx3MM5ROXPN1RA8O4SRH5CIVI86" hidden="1">#REF!</definedName>
    <definedName name="BEx3MYWG911V0YMT73OFHD748CEV" localSheetId="6" hidden="1">#REF!</definedName>
    <definedName name="BEx3MYWG911V0YMT73OFHD748CEV" localSheetId="5" hidden="1">#REF!</definedName>
    <definedName name="BEx3MYWG911V0YMT73OFHD748CEV" localSheetId="22" hidden="1">#REF!</definedName>
    <definedName name="BEx3MYWG911V0YMT73OFHD748CEV" localSheetId="19" hidden="1">#REF!</definedName>
    <definedName name="BEx3MYWG911V0YMT73OFHD748CEV" localSheetId="4" hidden="1">#REF!</definedName>
    <definedName name="BEx3MYWG911V0YMT73OFHD748CEV" localSheetId="3" hidden="1">#REF!</definedName>
    <definedName name="BEx3MYWG911V0YMT73OFHD748CEV" localSheetId="8" hidden="1">#REF!</definedName>
    <definedName name="BEx3MYWG911V0YMT73OFHD748CEV" localSheetId="7" hidden="1">#REF!</definedName>
    <definedName name="BEx3MYWG911V0YMT73OFHD748CEV" localSheetId="20" hidden="1">#REF!</definedName>
    <definedName name="BEx3MYWG911V0YMT73OFHD748CEV" hidden="1">#REF!</definedName>
    <definedName name="BEx3NFDQJ1UG1SOMDJP1TMQUI1WY" localSheetId="6" hidden="1">#REF!</definedName>
    <definedName name="BEx3NFDQJ1UG1SOMDJP1TMQUI1WY" localSheetId="5" hidden="1">#REF!</definedName>
    <definedName name="BEx3NFDQJ1UG1SOMDJP1TMQUI1WY" localSheetId="22" hidden="1">#REF!</definedName>
    <definedName name="BEx3NFDQJ1UG1SOMDJP1TMQUI1WY" localSheetId="19" hidden="1">#REF!</definedName>
    <definedName name="BEx3NFDQJ1UG1SOMDJP1TMQUI1WY" localSheetId="4" hidden="1">#REF!</definedName>
    <definedName name="BEx3NFDQJ1UG1SOMDJP1TMQUI1WY" localSheetId="3" hidden="1">#REF!</definedName>
    <definedName name="BEx3NFDQJ1UG1SOMDJP1TMQUI1WY" localSheetId="8" hidden="1">#REF!</definedName>
    <definedName name="BEx3NFDQJ1UG1SOMDJP1TMQUI1WY" localSheetId="7" hidden="1">#REF!</definedName>
    <definedName name="BEx3NFDQJ1UG1SOMDJP1TMQUI1WY" localSheetId="20" hidden="1">#REF!</definedName>
    <definedName name="BEx3NFDQJ1UG1SOMDJP1TMQUI1WY" hidden="1">#REF!</definedName>
    <definedName name="BEx3NHH8CN35OXMD80N7V10NC97W" localSheetId="6" hidden="1">#REF!</definedName>
    <definedName name="BEx3NHH8CN35OXMD80N7V10NC97W" localSheetId="5" hidden="1">#REF!</definedName>
    <definedName name="BEx3NHH8CN35OXMD80N7V10NC97W" localSheetId="22" hidden="1">#REF!</definedName>
    <definedName name="BEx3NHH8CN35OXMD80N7V10NC97W" localSheetId="19" hidden="1">#REF!</definedName>
    <definedName name="BEx3NHH8CN35OXMD80N7V10NC97W" localSheetId="4" hidden="1">#REF!</definedName>
    <definedName name="BEx3NHH8CN35OXMD80N7V10NC97W" localSheetId="3" hidden="1">#REF!</definedName>
    <definedName name="BEx3NHH8CN35OXMD80N7V10NC97W" localSheetId="8" hidden="1">#REF!</definedName>
    <definedName name="BEx3NHH8CN35OXMD80N7V10NC97W" localSheetId="7" hidden="1">#REF!</definedName>
    <definedName name="BEx3NHH8CN35OXMD80N7V10NC97W" localSheetId="20" hidden="1">#REF!</definedName>
    <definedName name="BEx3NHH8CN35OXMD80N7V10NC97W" hidden="1">#REF!</definedName>
    <definedName name="BEx3OHFYXXT8O8BZECGO4G67T5KV" localSheetId="6" hidden="1">#REF!</definedName>
    <definedName name="BEx3OHFYXXT8O8BZECGO4G67T5KV" localSheetId="5" hidden="1">#REF!</definedName>
    <definedName name="BEx3OHFYXXT8O8BZECGO4G67T5KV" localSheetId="22" hidden="1">#REF!</definedName>
    <definedName name="BEx3OHFYXXT8O8BZECGO4G67T5KV" localSheetId="19" hidden="1">#REF!</definedName>
    <definedName name="BEx3OHFYXXT8O8BZECGO4G67T5KV" localSheetId="4" hidden="1">#REF!</definedName>
    <definedName name="BEx3OHFYXXT8O8BZECGO4G67T5KV" localSheetId="3" hidden="1">#REF!</definedName>
    <definedName name="BEx3OHFYXXT8O8BZECGO4G67T5KV" localSheetId="8" hidden="1">#REF!</definedName>
    <definedName name="BEx3OHFYXXT8O8BZECGO4G67T5KV" localSheetId="7" hidden="1">#REF!</definedName>
    <definedName name="BEx3OHFYXXT8O8BZECGO4G67T5KV" localSheetId="20" hidden="1">#REF!</definedName>
    <definedName name="BEx3OHFYXXT8O8BZECGO4G67T5KV" hidden="1">#REF!</definedName>
    <definedName name="BEx3OTVP3JBTBAPUS9RJMIIOJBHB" localSheetId="6" hidden="1">#REF!</definedName>
    <definedName name="BEx3OTVP3JBTBAPUS9RJMIIOJBHB" localSheetId="5" hidden="1">#REF!</definedName>
    <definedName name="BEx3OTVP3JBTBAPUS9RJMIIOJBHB" localSheetId="22" hidden="1">#REF!</definedName>
    <definedName name="BEx3OTVP3JBTBAPUS9RJMIIOJBHB" localSheetId="19" hidden="1">#REF!</definedName>
    <definedName name="BEx3OTVP3JBTBAPUS9RJMIIOJBHB" localSheetId="4" hidden="1">#REF!</definedName>
    <definedName name="BEx3OTVP3JBTBAPUS9RJMIIOJBHB" localSheetId="3" hidden="1">#REF!</definedName>
    <definedName name="BEx3OTVP3JBTBAPUS9RJMIIOJBHB" localSheetId="8" hidden="1">#REF!</definedName>
    <definedName name="BEx3OTVP3JBTBAPUS9RJMIIOJBHB" localSheetId="7" hidden="1">#REF!</definedName>
    <definedName name="BEx3OTVP3JBTBAPUS9RJMIIOJBHB" localSheetId="20" hidden="1">#REF!</definedName>
    <definedName name="BEx3OTVP3JBTBAPUS9RJMIIOJBHB" hidden="1">#REF!</definedName>
    <definedName name="BEx3OWKRCQ64AMBOB45C7OZOIL99" localSheetId="6" hidden="1">#REF!</definedName>
    <definedName name="BEx3OWKRCQ64AMBOB45C7OZOIL99" localSheetId="5" hidden="1">#REF!</definedName>
    <definedName name="BEx3OWKRCQ64AMBOB45C7OZOIL99" localSheetId="22" hidden="1">#REF!</definedName>
    <definedName name="BEx3OWKRCQ64AMBOB45C7OZOIL99" localSheetId="19" hidden="1">#REF!</definedName>
    <definedName name="BEx3OWKRCQ64AMBOB45C7OZOIL99" localSheetId="4" hidden="1">#REF!</definedName>
    <definedName name="BEx3OWKRCQ64AMBOB45C7OZOIL99" localSheetId="3" hidden="1">#REF!</definedName>
    <definedName name="BEx3OWKRCQ64AMBOB45C7OZOIL99" localSheetId="8" hidden="1">#REF!</definedName>
    <definedName name="BEx3OWKRCQ64AMBOB45C7OZOIL99" localSheetId="7" hidden="1">#REF!</definedName>
    <definedName name="BEx3OWKRCQ64AMBOB45C7OZOIL99" localSheetId="20" hidden="1">#REF!</definedName>
    <definedName name="BEx3OWKRCQ64AMBOB45C7OZOIL99" hidden="1">#REF!</definedName>
    <definedName name="BEx3Q58GA3E2VZFYARH5P3P8STJ3" localSheetId="6" hidden="1">#REF!</definedName>
    <definedName name="BEx3Q58GA3E2VZFYARH5P3P8STJ3" localSheetId="5" hidden="1">#REF!</definedName>
    <definedName name="BEx3Q58GA3E2VZFYARH5P3P8STJ3" localSheetId="22" hidden="1">#REF!</definedName>
    <definedName name="BEx3Q58GA3E2VZFYARH5P3P8STJ3" localSheetId="19" hidden="1">#REF!</definedName>
    <definedName name="BEx3Q58GA3E2VZFYARH5P3P8STJ3" localSheetId="4" hidden="1">#REF!</definedName>
    <definedName name="BEx3Q58GA3E2VZFYARH5P3P8STJ3" localSheetId="3" hidden="1">#REF!</definedName>
    <definedName name="BEx3Q58GA3E2VZFYARH5P3P8STJ3" localSheetId="8" hidden="1">#REF!</definedName>
    <definedName name="BEx3Q58GA3E2VZFYARH5P3P8STJ3" localSheetId="7" hidden="1">#REF!</definedName>
    <definedName name="BEx3Q58GA3E2VZFYARH5P3P8STJ3" localSheetId="20" hidden="1">#REF!</definedName>
    <definedName name="BEx3Q58GA3E2VZFYARH5P3P8STJ3" hidden="1">#REF!</definedName>
    <definedName name="BEx3QB2RILYEXIROLAFCWQMOJXMN" localSheetId="6" hidden="1">[1]HEADER!#REF!</definedName>
    <definedName name="BEx3QB2RILYEXIROLAFCWQMOJXMN" localSheetId="5" hidden="1">[1]HEADER!#REF!</definedName>
    <definedName name="BEx3QB2RILYEXIROLAFCWQMOJXMN" localSheetId="22" hidden="1">[1]HEADER!#REF!</definedName>
    <definedName name="BEx3QB2RILYEXIROLAFCWQMOJXMN" localSheetId="19" hidden="1">[1]HEADER!#REF!</definedName>
    <definedName name="BEx3QB2RILYEXIROLAFCWQMOJXMN" localSheetId="4" hidden="1">[1]HEADER!#REF!</definedName>
    <definedName name="BEx3QB2RILYEXIROLAFCWQMOJXMN" localSheetId="3" hidden="1">[1]HEADER!#REF!</definedName>
    <definedName name="BEx3QB2RILYEXIROLAFCWQMOJXMN" localSheetId="8" hidden="1">[1]HEADER!#REF!</definedName>
    <definedName name="BEx3QB2RILYEXIROLAFCWQMOJXMN" localSheetId="7" hidden="1">[1]HEADER!#REF!</definedName>
    <definedName name="BEx3QB2RILYEXIROLAFCWQMOJXMN" localSheetId="20" hidden="1">[1]HEADER!#REF!</definedName>
    <definedName name="BEx3QB2RILYEXIROLAFCWQMOJXMN" hidden="1">[1]HEADER!#REF!</definedName>
    <definedName name="BEx3RIJ9LXPXWNF4BFBFA4ILG6AY" localSheetId="6" hidden="1">[1]HEADER!#REF!</definedName>
    <definedName name="BEx3RIJ9LXPXWNF4BFBFA4ILG6AY" localSheetId="5" hidden="1">[1]HEADER!#REF!</definedName>
    <definedName name="BEx3RIJ9LXPXWNF4BFBFA4ILG6AY" localSheetId="22" hidden="1">[1]HEADER!#REF!</definedName>
    <definedName name="BEx3RIJ9LXPXWNF4BFBFA4ILG6AY" localSheetId="19" hidden="1">[1]HEADER!#REF!</definedName>
    <definedName name="BEx3RIJ9LXPXWNF4BFBFA4ILG6AY" localSheetId="4" hidden="1">[1]HEADER!#REF!</definedName>
    <definedName name="BEx3RIJ9LXPXWNF4BFBFA4ILG6AY" localSheetId="3" hidden="1">[1]HEADER!#REF!</definedName>
    <definedName name="BEx3RIJ9LXPXWNF4BFBFA4ILG6AY" localSheetId="8" hidden="1">[1]HEADER!#REF!</definedName>
    <definedName name="BEx3RIJ9LXPXWNF4BFBFA4ILG6AY" localSheetId="7" hidden="1">[1]HEADER!#REF!</definedName>
    <definedName name="BEx3RIJ9LXPXWNF4BFBFA4ILG6AY" localSheetId="20" hidden="1">[1]HEADER!#REF!</definedName>
    <definedName name="BEx3RIJ9LXPXWNF4BFBFA4ILG6AY" hidden="1">[1]HEADER!#REF!</definedName>
    <definedName name="BEx3RZRLU0ALXJEMHH4AUF6XFENE" localSheetId="6" hidden="1">#REF!</definedName>
    <definedName name="BEx3RZRLU0ALXJEMHH4AUF6XFENE" localSheetId="5" hidden="1">#REF!</definedName>
    <definedName name="BEx3RZRLU0ALXJEMHH4AUF6XFENE" localSheetId="17" hidden="1">#REF!</definedName>
    <definedName name="BEx3RZRLU0ALXJEMHH4AUF6XFENE" localSheetId="22" hidden="1">#REF!</definedName>
    <definedName name="BEx3RZRLU0ALXJEMHH4AUF6XFENE" localSheetId="19" hidden="1">#REF!</definedName>
    <definedName name="BEx3RZRLU0ALXJEMHH4AUF6XFENE" localSheetId="15" hidden="1">#REF!</definedName>
    <definedName name="BEx3RZRLU0ALXJEMHH4AUF6XFENE" localSheetId="4" hidden="1">#REF!</definedName>
    <definedName name="BEx3RZRLU0ALXJEMHH4AUF6XFENE" localSheetId="3" hidden="1">#REF!</definedName>
    <definedName name="BEx3RZRLU0ALXJEMHH4AUF6XFENE" localSheetId="8" hidden="1">#REF!</definedName>
    <definedName name="BEx3RZRLU0ALXJEMHH4AUF6XFENE" localSheetId="7" hidden="1">#REF!</definedName>
    <definedName name="BEx3RZRLU0ALXJEMHH4AUF6XFENE" localSheetId="20" hidden="1">#REF!</definedName>
    <definedName name="BEx3RZRLU0ALXJEMHH4AUF6XFENE" hidden="1">#REF!</definedName>
    <definedName name="BEx3T0BXISY2B5ITPCUSXFK8Z2T0" localSheetId="6" hidden="1">#REF!</definedName>
    <definedName name="BEx3T0BXISY2B5ITPCUSXFK8Z2T0" localSheetId="5" hidden="1">#REF!</definedName>
    <definedName name="BEx3T0BXISY2B5ITPCUSXFK8Z2T0" localSheetId="22" hidden="1">#REF!</definedName>
    <definedName name="BEx3T0BXISY2B5ITPCUSXFK8Z2T0" localSheetId="19" hidden="1">#REF!</definedName>
    <definedName name="BEx3T0BXISY2B5ITPCUSXFK8Z2T0" localSheetId="4" hidden="1">#REF!</definedName>
    <definedName name="BEx3T0BXISY2B5ITPCUSXFK8Z2T0" localSheetId="3" hidden="1">#REF!</definedName>
    <definedName name="BEx3T0BXISY2B5ITPCUSXFK8Z2T0" localSheetId="8" hidden="1">#REF!</definedName>
    <definedName name="BEx3T0BXISY2B5ITPCUSXFK8Z2T0" localSheetId="7" hidden="1">#REF!</definedName>
    <definedName name="BEx3T0BXISY2B5ITPCUSXFK8Z2T0" localSheetId="20" hidden="1">#REF!</definedName>
    <definedName name="BEx3T0BXISY2B5ITPCUSXFK8Z2T0" hidden="1">#REF!</definedName>
    <definedName name="BEx3T0H8MRQCYUG4XJPAPPP1ALFR" localSheetId="6" hidden="1">#REF!</definedName>
    <definedName name="BEx3T0H8MRQCYUG4XJPAPPP1ALFR" localSheetId="5" hidden="1">#REF!</definedName>
    <definedName name="BEx3T0H8MRQCYUG4XJPAPPP1ALFR" localSheetId="22" hidden="1">#REF!</definedName>
    <definedName name="BEx3T0H8MRQCYUG4XJPAPPP1ALFR" localSheetId="19" hidden="1">#REF!</definedName>
    <definedName name="BEx3T0H8MRQCYUG4XJPAPPP1ALFR" localSheetId="4" hidden="1">#REF!</definedName>
    <definedName name="BEx3T0H8MRQCYUG4XJPAPPP1ALFR" localSheetId="3" hidden="1">#REF!</definedName>
    <definedName name="BEx3T0H8MRQCYUG4XJPAPPP1ALFR" localSheetId="8" hidden="1">#REF!</definedName>
    <definedName name="BEx3T0H8MRQCYUG4XJPAPPP1ALFR" localSheetId="7" hidden="1">#REF!</definedName>
    <definedName name="BEx3T0H8MRQCYUG4XJPAPPP1ALFR" localSheetId="20" hidden="1">#REF!</definedName>
    <definedName name="BEx3T0H8MRQCYUG4XJPAPPP1ALFR" hidden="1">#REF!</definedName>
    <definedName name="BEx3T3XEKJ0I8634YNR6MPN3OBQL" localSheetId="6" hidden="1">[1]HEADER!#REF!</definedName>
    <definedName name="BEx3T3XEKJ0I8634YNR6MPN3OBQL" localSheetId="5" hidden="1">[1]HEADER!#REF!</definedName>
    <definedName name="BEx3T3XEKJ0I8634YNR6MPN3OBQL" localSheetId="22" hidden="1">[1]HEADER!#REF!</definedName>
    <definedName name="BEx3T3XEKJ0I8634YNR6MPN3OBQL" localSheetId="19" hidden="1">[1]HEADER!#REF!</definedName>
    <definedName name="BEx3T3XEKJ0I8634YNR6MPN3OBQL" localSheetId="4" hidden="1">[1]HEADER!#REF!</definedName>
    <definedName name="BEx3T3XEKJ0I8634YNR6MPN3OBQL" localSheetId="3" hidden="1">[1]HEADER!#REF!</definedName>
    <definedName name="BEx3T3XEKJ0I8634YNR6MPN3OBQL" localSheetId="8" hidden="1">[1]HEADER!#REF!</definedName>
    <definedName name="BEx3T3XEKJ0I8634YNR6MPN3OBQL" localSheetId="7" hidden="1">[1]HEADER!#REF!</definedName>
    <definedName name="BEx3T3XEKJ0I8634YNR6MPN3OBQL" localSheetId="20" hidden="1">[1]HEADER!#REF!</definedName>
    <definedName name="BEx3T3XEKJ0I8634YNR6MPN3OBQL" hidden="1">[1]HEADER!#REF!</definedName>
    <definedName name="BEx3TN998DP2QT7Y11HQ294YGUM6" localSheetId="6" hidden="1">#REF!</definedName>
    <definedName name="BEx3TN998DP2QT7Y11HQ294YGUM6" localSheetId="5" hidden="1">#REF!</definedName>
    <definedName name="BEx3TN998DP2QT7Y11HQ294YGUM6" localSheetId="17" hidden="1">#REF!</definedName>
    <definedName name="BEx3TN998DP2QT7Y11HQ294YGUM6" localSheetId="22" hidden="1">#REF!</definedName>
    <definedName name="BEx3TN998DP2QT7Y11HQ294YGUM6" localSheetId="19" hidden="1">#REF!</definedName>
    <definedName name="BEx3TN998DP2QT7Y11HQ294YGUM6" localSheetId="15" hidden="1">#REF!</definedName>
    <definedName name="BEx3TN998DP2QT7Y11HQ294YGUM6" localSheetId="4" hidden="1">#REF!</definedName>
    <definedName name="BEx3TN998DP2QT7Y11HQ294YGUM6" localSheetId="3" hidden="1">#REF!</definedName>
    <definedName name="BEx3TN998DP2QT7Y11HQ294YGUM6" localSheetId="8" hidden="1">#REF!</definedName>
    <definedName name="BEx3TN998DP2QT7Y11HQ294YGUM6" localSheetId="7" hidden="1">#REF!</definedName>
    <definedName name="BEx3TN998DP2QT7Y11HQ294YGUM6" localSheetId="20" hidden="1">#REF!</definedName>
    <definedName name="BEx3TN998DP2QT7Y11HQ294YGUM6" hidden="1">#REF!</definedName>
    <definedName name="BEx57SA75AY5JB247DBW1TQSKLZ9" localSheetId="6" hidden="1">#REF!</definedName>
    <definedName name="BEx57SA75AY5JB247DBW1TQSKLZ9" localSheetId="5" hidden="1">#REF!</definedName>
    <definedName name="BEx57SA75AY5JB247DBW1TQSKLZ9" localSheetId="22" hidden="1">#REF!</definedName>
    <definedName name="BEx57SA75AY5JB247DBW1TQSKLZ9" localSheetId="19" hidden="1">#REF!</definedName>
    <definedName name="BEx57SA75AY5JB247DBW1TQSKLZ9" localSheetId="4" hidden="1">#REF!</definedName>
    <definedName name="BEx57SA75AY5JB247DBW1TQSKLZ9" localSheetId="3" hidden="1">#REF!</definedName>
    <definedName name="BEx57SA75AY5JB247DBW1TQSKLZ9" localSheetId="8" hidden="1">#REF!</definedName>
    <definedName name="BEx57SA75AY5JB247DBW1TQSKLZ9" localSheetId="7" hidden="1">#REF!</definedName>
    <definedName name="BEx57SA75AY5JB247DBW1TQSKLZ9" localSheetId="20" hidden="1">#REF!</definedName>
    <definedName name="BEx57SA75AY5JB247DBW1TQSKLZ9" hidden="1">#REF!</definedName>
    <definedName name="BEx5862HDRKK9A5W951ZPLYGKI4J" localSheetId="6" hidden="1">#REF!</definedName>
    <definedName name="BEx5862HDRKK9A5W951ZPLYGKI4J" localSheetId="5" hidden="1">#REF!</definedName>
    <definedName name="BEx5862HDRKK9A5W951ZPLYGKI4J" localSheetId="22" hidden="1">#REF!</definedName>
    <definedName name="BEx5862HDRKK9A5W951ZPLYGKI4J" localSheetId="19" hidden="1">#REF!</definedName>
    <definedName name="BEx5862HDRKK9A5W951ZPLYGKI4J" localSheetId="4" hidden="1">#REF!</definedName>
    <definedName name="BEx5862HDRKK9A5W951ZPLYGKI4J" localSheetId="3" hidden="1">#REF!</definedName>
    <definedName name="BEx5862HDRKK9A5W951ZPLYGKI4J" localSheetId="8" hidden="1">#REF!</definedName>
    <definedName name="BEx5862HDRKK9A5W951ZPLYGKI4J" localSheetId="7" hidden="1">#REF!</definedName>
    <definedName name="BEx5862HDRKK9A5W951ZPLYGKI4J" localSheetId="20" hidden="1">#REF!</definedName>
    <definedName name="BEx5862HDRKK9A5W951ZPLYGKI4J" hidden="1">#REF!</definedName>
    <definedName name="BEx5AB8S2ZYXI52R896Z9U1669M1" localSheetId="6" hidden="1">#REF!</definedName>
    <definedName name="BEx5AB8S2ZYXI52R896Z9U1669M1" localSheetId="5" hidden="1">#REF!</definedName>
    <definedName name="BEx5AB8S2ZYXI52R896Z9U1669M1" localSheetId="22" hidden="1">#REF!</definedName>
    <definedName name="BEx5AB8S2ZYXI52R896Z9U1669M1" localSheetId="19" hidden="1">#REF!</definedName>
    <definedName name="BEx5AB8S2ZYXI52R896Z9U1669M1" localSheetId="4" hidden="1">#REF!</definedName>
    <definedName name="BEx5AB8S2ZYXI52R896Z9U1669M1" localSheetId="3" hidden="1">#REF!</definedName>
    <definedName name="BEx5AB8S2ZYXI52R896Z9U1669M1" localSheetId="8" hidden="1">#REF!</definedName>
    <definedName name="BEx5AB8S2ZYXI52R896Z9U1669M1" localSheetId="7" hidden="1">#REF!</definedName>
    <definedName name="BEx5AB8S2ZYXI52R896Z9U1669M1" localSheetId="20" hidden="1">#REF!</definedName>
    <definedName name="BEx5AB8S2ZYXI52R896Z9U1669M1" hidden="1">#REF!</definedName>
    <definedName name="BEx5AGHHEZYG9FF0SY884LUQIFFT" localSheetId="6" hidden="1">#REF!</definedName>
    <definedName name="BEx5AGHHEZYG9FF0SY884LUQIFFT" localSheetId="5" hidden="1">#REF!</definedName>
    <definedName name="BEx5AGHHEZYG9FF0SY884LUQIFFT" localSheetId="22" hidden="1">#REF!</definedName>
    <definedName name="BEx5AGHHEZYG9FF0SY884LUQIFFT" localSheetId="19" hidden="1">#REF!</definedName>
    <definedName name="BEx5AGHHEZYG9FF0SY884LUQIFFT" localSheetId="4" hidden="1">#REF!</definedName>
    <definedName name="BEx5AGHHEZYG9FF0SY884LUQIFFT" localSheetId="3" hidden="1">#REF!</definedName>
    <definedName name="BEx5AGHHEZYG9FF0SY884LUQIFFT" localSheetId="8" hidden="1">#REF!</definedName>
    <definedName name="BEx5AGHHEZYG9FF0SY884LUQIFFT" localSheetId="7" hidden="1">#REF!</definedName>
    <definedName name="BEx5AGHHEZYG9FF0SY884LUQIFFT" localSheetId="20" hidden="1">#REF!</definedName>
    <definedName name="BEx5AGHHEZYG9FF0SY884LUQIFFT" hidden="1">#REF!</definedName>
    <definedName name="BEx5C7KO889DNC9OX2RFJT8X97OC" localSheetId="6" hidden="1">#REF!</definedName>
    <definedName name="BEx5C7KO889DNC9OX2RFJT8X97OC" localSheetId="5" hidden="1">#REF!</definedName>
    <definedName name="BEx5C7KO889DNC9OX2RFJT8X97OC" localSheetId="22" hidden="1">#REF!</definedName>
    <definedName name="BEx5C7KO889DNC9OX2RFJT8X97OC" localSheetId="19" hidden="1">#REF!</definedName>
    <definedName name="BEx5C7KO889DNC9OX2RFJT8X97OC" localSheetId="4" hidden="1">#REF!</definedName>
    <definedName name="BEx5C7KO889DNC9OX2RFJT8X97OC" localSheetId="3" hidden="1">#REF!</definedName>
    <definedName name="BEx5C7KO889DNC9OX2RFJT8X97OC" localSheetId="8" hidden="1">#REF!</definedName>
    <definedName name="BEx5C7KO889DNC9OX2RFJT8X97OC" localSheetId="7" hidden="1">#REF!</definedName>
    <definedName name="BEx5C7KO889DNC9OX2RFJT8X97OC" localSheetId="20" hidden="1">#REF!</definedName>
    <definedName name="BEx5C7KO889DNC9OX2RFJT8X97OC" hidden="1">#REF!</definedName>
    <definedName name="BEx5D6N1N8R3N5P6KF3KQCG36HE5" localSheetId="6" hidden="1">#REF!</definedName>
    <definedName name="BEx5D6N1N8R3N5P6KF3KQCG36HE5" localSheetId="5" hidden="1">#REF!</definedName>
    <definedName name="BEx5D6N1N8R3N5P6KF3KQCG36HE5" localSheetId="22" hidden="1">#REF!</definedName>
    <definedName name="BEx5D6N1N8R3N5P6KF3KQCG36HE5" localSheetId="19" hidden="1">#REF!</definedName>
    <definedName name="BEx5D6N1N8R3N5P6KF3KQCG36HE5" localSheetId="4" hidden="1">#REF!</definedName>
    <definedName name="BEx5D6N1N8R3N5P6KF3KQCG36HE5" localSheetId="3" hidden="1">#REF!</definedName>
    <definedName name="BEx5D6N1N8R3N5P6KF3KQCG36HE5" localSheetId="8" hidden="1">#REF!</definedName>
    <definedName name="BEx5D6N1N8R3N5P6KF3KQCG36HE5" localSheetId="7" hidden="1">#REF!</definedName>
    <definedName name="BEx5D6N1N8R3N5P6KF3KQCG36HE5" localSheetId="20" hidden="1">#REF!</definedName>
    <definedName name="BEx5D6N1N8R3N5P6KF3KQCG36HE5" hidden="1">#REF!</definedName>
    <definedName name="BEx5DCHCU9JR9EVSNYZ48ATUI5WX" localSheetId="6" hidden="1">#REF!</definedName>
    <definedName name="BEx5DCHCU9JR9EVSNYZ48ATUI5WX" localSheetId="5" hidden="1">#REF!</definedName>
    <definedName name="BEx5DCHCU9JR9EVSNYZ48ATUI5WX" localSheetId="22" hidden="1">#REF!</definedName>
    <definedName name="BEx5DCHCU9JR9EVSNYZ48ATUI5WX" localSheetId="19" hidden="1">#REF!</definedName>
    <definedName name="BEx5DCHCU9JR9EVSNYZ48ATUI5WX" localSheetId="4" hidden="1">#REF!</definedName>
    <definedName name="BEx5DCHCU9JR9EVSNYZ48ATUI5WX" localSheetId="3" hidden="1">#REF!</definedName>
    <definedName name="BEx5DCHCU9JR9EVSNYZ48ATUI5WX" localSheetId="8" hidden="1">#REF!</definedName>
    <definedName name="BEx5DCHCU9JR9EVSNYZ48ATUI5WX" localSheetId="7" hidden="1">#REF!</definedName>
    <definedName name="BEx5DCHCU9JR9EVSNYZ48ATUI5WX" localSheetId="20" hidden="1">#REF!</definedName>
    <definedName name="BEx5DCHCU9JR9EVSNYZ48ATUI5WX" hidden="1">#REF!</definedName>
    <definedName name="BEx5DFMPS5X96RJDOCJY23G0L5T4" localSheetId="6" hidden="1">#REF!</definedName>
    <definedName name="BEx5DFMPS5X96RJDOCJY23G0L5T4" localSheetId="5" hidden="1">#REF!</definedName>
    <definedName name="BEx5DFMPS5X96RJDOCJY23G0L5T4" localSheetId="22" hidden="1">#REF!</definedName>
    <definedName name="BEx5DFMPS5X96RJDOCJY23G0L5T4" localSheetId="19" hidden="1">#REF!</definedName>
    <definedName name="BEx5DFMPS5X96RJDOCJY23G0L5T4" localSheetId="4" hidden="1">#REF!</definedName>
    <definedName name="BEx5DFMPS5X96RJDOCJY23G0L5T4" localSheetId="3" hidden="1">#REF!</definedName>
    <definedName name="BEx5DFMPS5X96RJDOCJY23G0L5T4" localSheetId="8" hidden="1">#REF!</definedName>
    <definedName name="BEx5DFMPS5X96RJDOCJY23G0L5T4" localSheetId="7" hidden="1">#REF!</definedName>
    <definedName name="BEx5DFMPS5X96RJDOCJY23G0L5T4" localSheetId="20" hidden="1">#REF!</definedName>
    <definedName name="BEx5DFMPS5X96RJDOCJY23G0L5T4" hidden="1">#REF!</definedName>
    <definedName name="BEx5DYYLHKHCNBKMYSP0TUJ1QSJQ" localSheetId="6" hidden="1">#REF!</definedName>
    <definedName name="BEx5DYYLHKHCNBKMYSP0TUJ1QSJQ" localSheetId="5" hidden="1">#REF!</definedName>
    <definedName name="BEx5DYYLHKHCNBKMYSP0TUJ1QSJQ" localSheetId="22" hidden="1">#REF!</definedName>
    <definedName name="BEx5DYYLHKHCNBKMYSP0TUJ1QSJQ" localSheetId="19" hidden="1">#REF!</definedName>
    <definedName name="BEx5DYYLHKHCNBKMYSP0TUJ1QSJQ" localSheetId="4" hidden="1">#REF!</definedName>
    <definedName name="BEx5DYYLHKHCNBKMYSP0TUJ1QSJQ" localSheetId="3" hidden="1">#REF!</definedName>
    <definedName name="BEx5DYYLHKHCNBKMYSP0TUJ1QSJQ" localSheetId="8" hidden="1">#REF!</definedName>
    <definedName name="BEx5DYYLHKHCNBKMYSP0TUJ1QSJQ" localSheetId="7" hidden="1">#REF!</definedName>
    <definedName name="BEx5DYYLHKHCNBKMYSP0TUJ1QSJQ" localSheetId="20" hidden="1">#REF!</definedName>
    <definedName name="BEx5DYYLHKHCNBKMYSP0TUJ1QSJQ" hidden="1">#REF!</definedName>
    <definedName name="BEx5EB8X1QMUK8A3RJA0NR2IFEF8" localSheetId="6" hidden="1">#REF!</definedName>
    <definedName name="BEx5EB8X1QMUK8A3RJA0NR2IFEF8" localSheetId="5" hidden="1">#REF!</definedName>
    <definedName name="BEx5EB8X1QMUK8A3RJA0NR2IFEF8" localSheetId="22" hidden="1">#REF!</definedName>
    <definedName name="BEx5EB8X1QMUK8A3RJA0NR2IFEF8" localSheetId="19" hidden="1">#REF!</definedName>
    <definedName name="BEx5EB8X1QMUK8A3RJA0NR2IFEF8" localSheetId="4" hidden="1">#REF!</definedName>
    <definedName name="BEx5EB8X1QMUK8A3RJA0NR2IFEF8" localSheetId="3" hidden="1">#REF!</definedName>
    <definedName name="BEx5EB8X1QMUK8A3RJA0NR2IFEF8" localSheetId="8" hidden="1">#REF!</definedName>
    <definedName name="BEx5EB8X1QMUK8A3RJA0NR2IFEF8" localSheetId="7" hidden="1">#REF!</definedName>
    <definedName name="BEx5EB8X1QMUK8A3RJA0NR2IFEF8" localSheetId="20" hidden="1">#REF!</definedName>
    <definedName name="BEx5EB8X1QMUK8A3RJA0NR2IFEF8" hidden="1">#REF!</definedName>
    <definedName name="BEx5EOA86ZTLBOBQ6O0SRXWP9S7C" localSheetId="6" hidden="1">#REF!</definedName>
    <definedName name="BEx5EOA86ZTLBOBQ6O0SRXWP9S7C" localSheetId="5" hidden="1">#REF!</definedName>
    <definedName name="BEx5EOA86ZTLBOBQ6O0SRXWP9S7C" localSheetId="22" hidden="1">#REF!</definedName>
    <definedName name="BEx5EOA86ZTLBOBQ6O0SRXWP9S7C" localSheetId="19" hidden="1">#REF!</definedName>
    <definedName name="BEx5EOA86ZTLBOBQ6O0SRXWP9S7C" localSheetId="4" hidden="1">#REF!</definedName>
    <definedName name="BEx5EOA86ZTLBOBQ6O0SRXWP9S7C" localSheetId="3" hidden="1">#REF!</definedName>
    <definedName name="BEx5EOA86ZTLBOBQ6O0SRXWP9S7C" localSheetId="8" hidden="1">#REF!</definedName>
    <definedName name="BEx5EOA86ZTLBOBQ6O0SRXWP9S7C" localSheetId="7" hidden="1">#REF!</definedName>
    <definedName name="BEx5EOA86ZTLBOBQ6O0SRXWP9S7C" localSheetId="20" hidden="1">#REF!</definedName>
    <definedName name="BEx5EOA86ZTLBOBQ6O0SRXWP9S7C" hidden="1">#REF!</definedName>
    <definedName name="BEx5EYMIRHIZXOWMET7JJ918MHW4" localSheetId="6" hidden="1">#REF!</definedName>
    <definedName name="BEx5EYMIRHIZXOWMET7JJ918MHW4" localSheetId="5" hidden="1">#REF!</definedName>
    <definedName name="BEx5EYMIRHIZXOWMET7JJ918MHW4" localSheetId="22" hidden="1">#REF!</definedName>
    <definedName name="BEx5EYMIRHIZXOWMET7JJ918MHW4" localSheetId="19" hidden="1">#REF!</definedName>
    <definedName name="BEx5EYMIRHIZXOWMET7JJ918MHW4" localSheetId="4" hidden="1">#REF!</definedName>
    <definedName name="BEx5EYMIRHIZXOWMET7JJ918MHW4" localSheetId="3" hidden="1">#REF!</definedName>
    <definedName name="BEx5EYMIRHIZXOWMET7JJ918MHW4" localSheetId="8" hidden="1">#REF!</definedName>
    <definedName name="BEx5EYMIRHIZXOWMET7JJ918MHW4" localSheetId="7" hidden="1">#REF!</definedName>
    <definedName name="BEx5EYMIRHIZXOWMET7JJ918MHW4" localSheetId="20" hidden="1">#REF!</definedName>
    <definedName name="BEx5EYMIRHIZXOWMET7JJ918MHW4" hidden="1">#REF!</definedName>
    <definedName name="BEx5F1BNSJ89ROV8TQB9SLLMELUX" localSheetId="6" hidden="1">#REF!</definedName>
    <definedName name="BEx5F1BNSJ89ROV8TQB9SLLMELUX" localSheetId="5" hidden="1">#REF!</definedName>
    <definedName name="BEx5F1BNSJ89ROV8TQB9SLLMELUX" localSheetId="22" hidden="1">#REF!</definedName>
    <definedName name="BEx5F1BNSJ89ROV8TQB9SLLMELUX" localSheetId="19" hidden="1">#REF!</definedName>
    <definedName name="BEx5F1BNSJ89ROV8TQB9SLLMELUX" localSheetId="4" hidden="1">#REF!</definedName>
    <definedName name="BEx5F1BNSJ89ROV8TQB9SLLMELUX" localSheetId="3" hidden="1">#REF!</definedName>
    <definedName name="BEx5F1BNSJ89ROV8TQB9SLLMELUX" localSheetId="8" hidden="1">#REF!</definedName>
    <definedName name="BEx5F1BNSJ89ROV8TQB9SLLMELUX" localSheetId="7" hidden="1">#REF!</definedName>
    <definedName name="BEx5F1BNSJ89ROV8TQB9SLLMELUX" localSheetId="20" hidden="1">#REF!</definedName>
    <definedName name="BEx5F1BNSJ89ROV8TQB9SLLMELUX" hidden="1">#REF!</definedName>
    <definedName name="BEx5F5D7Z3AZ3S9IXH1FODWIBR68" localSheetId="6" hidden="1">#REF!</definedName>
    <definedName name="BEx5F5D7Z3AZ3S9IXH1FODWIBR68" localSheetId="5" hidden="1">#REF!</definedName>
    <definedName name="BEx5F5D7Z3AZ3S9IXH1FODWIBR68" localSheetId="22" hidden="1">#REF!</definedName>
    <definedName name="BEx5F5D7Z3AZ3S9IXH1FODWIBR68" localSheetId="19" hidden="1">#REF!</definedName>
    <definedName name="BEx5F5D7Z3AZ3S9IXH1FODWIBR68" localSheetId="4" hidden="1">#REF!</definedName>
    <definedName name="BEx5F5D7Z3AZ3S9IXH1FODWIBR68" localSheetId="3" hidden="1">#REF!</definedName>
    <definedName name="BEx5F5D7Z3AZ3S9IXH1FODWIBR68" localSheetId="8" hidden="1">#REF!</definedName>
    <definedName name="BEx5F5D7Z3AZ3S9IXH1FODWIBR68" localSheetId="7" hidden="1">#REF!</definedName>
    <definedName name="BEx5F5D7Z3AZ3S9IXH1FODWIBR68" localSheetId="20" hidden="1">#REF!</definedName>
    <definedName name="BEx5F5D7Z3AZ3S9IXH1FODWIBR68" hidden="1">#REF!</definedName>
    <definedName name="BEx5FLEEMZW7NUQC8NSY6T2A2Z59" localSheetId="6" hidden="1">#REF!</definedName>
    <definedName name="BEx5FLEEMZW7NUQC8NSY6T2A2Z59" localSheetId="5" hidden="1">#REF!</definedName>
    <definedName name="BEx5FLEEMZW7NUQC8NSY6T2A2Z59" localSheetId="22" hidden="1">#REF!</definedName>
    <definedName name="BEx5FLEEMZW7NUQC8NSY6T2A2Z59" localSheetId="19" hidden="1">#REF!</definedName>
    <definedName name="BEx5FLEEMZW7NUQC8NSY6T2A2Z59" localSheetId="4" hidden="1">#REF!</definedName>
    <definedName name="BEx5FLEEMZW7NUQC8NSY6T2A2Z59" localSheetId="3" hidden="1">#REF!</definedName>
    <definedName name="BEx5FLEEMZW7NUQC8NSY6T2A2Z59" localSheetId="8" hidden="1">#REF!</definedName>
    <definedName name="BEx5FLEEMZW7NUQC8NSY6T2A2Z59" localSheetId="7" hidden="1">#REF!</definedName>
    <definedName name="BEx5FLEEMZW7NUQC8NSY6T2A2Z59" localSheetId="20" hidden="1">#REF!</definedName>
    <definedName name="BEx5FLEEMZW7NUQC8NSY6T2A2Z59" hidden="1">#REF!</definedName>
    <definedName name="BEx5FSW64TA7L06BOFLVWW013BY4" localSheetId="6" hidden="1">#REF!</definedName>
    <definedName name="BEx5FSW64TA7L06BOFLVWW013BY4" localSheetId="5" hidden="1">#REF!</definedName>
    <definedName name="BEx5FSW64TA7L06BOFLVWW013BY4" localSheetId="22" hidden="1">#REF!</definedName>
    <definedName name="BEx5FSW64TA7L06BOFLVWW013BY4" localSheetId="19" hidden="1">#REF!</definedName>
    <definedName name="BEx5FSW64TA7L06BOFLVWW013BY4" localSheetId="4" hidden="1">#REF!</definedName>
    <definedName name="BEx5FSW64TA7L06BOFLVWW013BY4" localSheetId="3" hidden="1">#REF!</definedName>
    <definedName name="BEx5FSW64TA7L06BOFLVWW013BY4" localSheetId="8" hidden="1">#REF!</definedName>
    <definedName name="BEx5FSW64TA7L06BOFLVWW013BY4" localSheetId="7" hidden="1">#REF!</definedName>
    <definedName name="BEx5FSW64TA7L06BOFLVWW013BY4" localSheetId="20" hidden="1">#REF!</definedName>
    <definedName name="BEx5FSW64TA7L06BOFLVWW013BY4" hidden="1">#REF!</definedName>
    <definedName name="BEx5GTR9OPOVBQ4J2HOD0SU5KWXY" localSheetId="6" hidden="1">#REF!</definedName>
    <definedName name="BEx5GTR9OPOVBQ4J2HOD0SU5KWXY" localSheetId="5" hidden="1">#REF!</definedName>
    <definedName name="BEx5GTR9OPOVBQ4J2HOD0SU5KWXY" localSheetId="22" hidden="1">#REF!</definedName>
    <definedName name="BEx5GTR9OPOVBQ4J2HOD0SU5KWXY" localSheetId="19" hidden="1">#REF!</definedName>
    <definedName name="BEx5GTR9OPOVBQ4J2HOD0SU5KWXY" localSheetId="4" hidden="1">#REF!</definedName>
    <definedName name="BEx5GTR9OPOVBQ4J2HOD0SU5KWXY" localSheetId="3" hidden="1">#REF!</definedName>
    <definedName name="BEx5GTR9OPOVBQ4J2HOD0SU5KWXY" localSheetId="8" hidden="1">#REF!</definedName>
    <definedName name="BEx5GTR9OPOVBQ4J2HOD0SU5KWXY" localSheetId="7" hidden="1">#REF!</definedName>
    <definedName name="BEx5GTR9OPOVBQ4J2HOD0SU5KWXY" localSheetId="20" hidden="1">#REF!</definedName>
    <definedName name="BEx5GTR9OPOVBQ4J2HOD0SU5KWXY" hidden="1">#REF!</definedName>
    <definedName name="BEx5I35TILQTCIK986SSI06XGPYY" localSheetId="6" hidden="1">#REF!</definedName>
    <definedName name="BEx5I35TILQTCIK986SSI06XGPYY" localSheetId="5" hidden="1">#REF!</definedName>
    <definedName name="BEx5I35TILQTCIK986SSI06XGPYY" localSheetId="22" hidden="1">#REF!</definedName>
    <definedName name="BEx5I35TILQTCIK986SSI06XGPYY" localSheetId="19" hidden="1">#REF!</definedName>
    <definedName name="BEx5I35TILQTCIK986SSI06XGPYY" localSheetId="4" hidden="1">#REF!</definedName>
    <definedName name="BEx5I35TILQTCIK986SSI06XGPYY" localSheetId="3" hidden="1">#REF!</definedName>
    <definedName name="BEx5I35TILQTCIK986SSI06XGPYY" localSheetId="8" hidden="1">#REF!</definedName>
    <definedName name="BEx5I35TILQTCIK986SSI06XGPYY" localSheetId="7" hidden="1">#REF!</definedName>
    <definedName name="BEx5I35TILQTCIK986SSI06XGPYY" localSheetId="20" hidden="1">#REF!</definedName>
    <definedName name="BEx5I35TILQTCIK986SSI06XGPYY" hidden="1">#REF!</definedName>
    <definedName name="BEx5J8TK6J2UGBW37HI2SCFI4O2E" localSheetId="6" hidden="1">#REF!</definedName>
    <definedName name="BEx5J8TK6J2UGBW37HI2SCFI4O2E" localSheetId="5" hidden="1">#REF!</definedName>
    <definedName name="BEx5J8TK6J2UGBW37HI2SCFI4O2E" localSheetId="22" hidden="1">#REF!</definedName>
    <definedName name="BEx5J8TK6J2UGBW37HI2SCFI4O2E" localSheetId="19" hidden="1">#REF!</definedName>
    <definedName name="BEx5J8TK6J2UGBW37HI2SCFI4O2E" localSheetId="4" hidden="1">#REF!</definedName>
    <definedName name="BEx5J8TK6J2UGBW37HI2SCFI4O2E" localSheetId="3" hidden="1">#REF!</definedName>
    <definedName name="BEx5J8TK6J2UGBW37HI2SCFI4O2E" localSheetId="8" hidden="1">#REF!</definedName>
    <definedName name="BEx5J8TK6J2UGBW37HI2SCFI4O2E" localSheetId="7" hidden="1">#REF!</definedName>
    <definedName name="BEx5J8TK6J2UGBW37HI2SCFI4O2E" localSheetId="20" hidden="1">#REF!</definedName>
    <definedName name="BEx5J8TK6J2UGBW37HI2SCFI4O2E" hidden="1">#REF!</definedName>
    <definedName name="BEx5JB2F8WF84L5FQ69JISMHNTVK" localSheetId="6" hidden="1">#REF!</definedName>
    <definedName name="BEx5JB2F8WF84L5FQ69JISMHNTVK" localSheetId="5" hidden="1">#REF!</definedName>
    <definedName name="BEx5JB2F8WF84L5FQ69JISMHNTVK" localSheetId="22" hidden="1">#REF!</definedName>
    <definedName name="BEx5JB2F8WF84L5FQ69JISMHNTVK" localSheetId="19" hidden="1">#REF!</definedName>
    <definedName name="BEx5JB2F8WF84L5FQ69JISMHNTVK" localSheetId="4" hidden="1">#REF!</definedName>
    <definedName name="BEx5JB2F8WF84L5FQ69JISMHNTVK" localSheetId="3" hidden="1">#REF!</definedName>
    <definedName name="BEx5JB2F8WF84L5FQ69JISMHNTVK" localSheetId="8" hidden="1">#REF!</definedName>
    <definedName name="BEx5JB2F8WF84L5FQ69JISMHNTVK" localSheetId="7" hidden="1">#REF!</definedName>
    <definedName name="BEx5JB2F8WF84L5FQ69JISMHNTVK" localSheetId="20" hidden="1">#REF!</definedName>
    <definedName name="BEx5JB2F8WF84L5FQ69JISMHNTVK" hidden="1">#REF!</definedName>
    <definedName name="BEx5KOYSUSMPMB5VLEMHY0ANORN8" localSheetId="6" hidden="1">#REF!</definedName>
    <definedName name="BEx5KOYSUSMPMB5VLEMHY0ANORN8" localSheetId="5" hidden="1">#REF!</definedName>
    <definedName name="BEx5KOYSUSMPMB5VLEMHY0ANORN8" localSheetId="22" hidden="1">#REF!</definedName>
    <definedName name="BEx5KOYSUSMPMB5VLEMHY0ANORN8" localSheetId="19" hidden="1">#REF!</definedName>
    <definedName name="BEx5KOYSUSMPMB5VLEMHY0ANORN8" localSheetId="4" hidden="1">#REF!</definedName>
    <definedName name="BEx5KOYSUSMPMB5VLEMHY0ANORN8" localSheetId="3" hidden="1">#REF!</definedName>
    <definedName name="BEx5KOYSUSMPMB5VLEMHY0ANORN8" localSheetId="8" hidden="1">#REF!</definedName>
    <definedName name="BEx5KOYSUSMPMB5VLEMHY0ANORN8" localSheetId="7" hidden="1">#REF!</definedName>
    <definedName name="BEx5KOYSUSMPMB5VLEMHY0ANORN8" localSheetId="20" hidden="1">#REF!</definedName>
    <definedName name="BEx5KOYSUSMPMB5VLEMHY0ANORN8" hidden="1">#REF!</definedName>
    <definedName name="BEx5L4JWTG16ALFDQDG17M6J4C0F" localSheetId="6" hidden="1">#REF!</definedName>
    <definedName name="BEx5L4JWTG16ALFDQDG17M6J4C0F" localSheetId="5" hidden="1">#REF!</definedName>
    <definedName name="BEx5L4JWTG16ALFDQDG17M6J4C0F" localSheetId="22" hidden="1">#REF!</definedName>
    <definedName name="BEx5L4JWTG16ALFDQDG17M6J4C0F" localSheetId="19" hidden="1">#REF!</definedName>
    <definedName name="BEx5L4JWTG16ALFDQDG17M6J4C0F" localSheetId="4" hidden="1">#REF!</definedName>
    <definedName name="BEx5L4JWTG16ALFDQDG17M6J4C0F" localSheetId="3" hidden="1">#REF!</definedName>
    <definedName name="BEx5L4JWTG16ALFDQDG17M6J4C0F" localSheetId="8" hidden="1">#REF!</definedName>
    <definedName name="BEx5L4JWTG16ALFDQDG17M6J4C0F" localSheetId="7" hidden="1">#REF!</definedName>
    <definedName name="BEx5L4JWTG16ALFDQDG17M6J4C0F" localSheetId="20" hidden="1">#REF!</definedName>
    <definedName name="BEx5L4JWTG16ALFDQDG17M6J4C0F" hidden="1">#REF!</definedName>
    <definedName name="BEx5N4BWM2LYG4WNE87UGZ9BH1I5" localSheetId="6" hidden="1">#REF!</definedName>
    <definedName name="BEx5N4BWM2LYG4WNE87UGZ9BH1I5" localSheetId="5" hidden="1">#REF!</definedName>
    <definedName name="BEx5N4BWM2LYG4WNE87UGZ9BH1I5" localSheetId="22" hidden="1">#REF!</definedName>
    <definedName name="BEx5N4BWM2LYG4WNE87UGZ9BH1I5" localSheetId="19" hidden="1">#REF!</definedName>
    <definedName name="BEx5N4BWM2LYG4WNE87UGZ9BH1I5" localSheetId="4" hidden="1">#REF!</definedName>
    <definedName name="BEx5N4BWM2LYG4WNE87UGZ9BH1I5" localSheetId="3" hidden="1">#REF!</definedName>
    <definedName name="BEx5N4BWM2LYG4WNE87UGZ9BH1I5" localSheetId="8" hidden="1">#REF!</definedName>
    <definedName name="BEx5N4BWM2LYG4WNE87UGZ9BH1I5" localSheetId="7" hidden="1">#REF!</definedName>
    <definedName name="BEx5N4BWM2LYG4WNE87UGZ9BH1I5" localSheetId="20" hidden="1">#REF!</definedName>
    <definedName name="BEx5N4BWM2LYG4WNE87UGZ9BH1I5" hidden="1">#REF!</definedName>
    <definedName name="BEx5NRK15YJIY23N8U2MFMYSEQA7" localSheetId="6" hidden="1">#REF!</definedName>
    <definedName name="BEx5NRK15YJIY23N8U2MFMYSEQA7" localSheetId="5" hidden="1">#REF!</definedName>
    <definedName name="BEx5NRK15YJIY23N8U2MFMYSEQA7" localSheetId="22" hidden="1">#REF!</definedName>
    <definedName name="BEx5NRK15YJIY23N8U2MFMYSEQA7" localSheetId="19" hidden="1">#REF!</definedName>
    <definedName name="BEx5NRK15YJIY23N8U2MFMYSEQA7" localSheetId="4" hidden="1">#REF!</definedName>
    <definedName name="BEx5NRK15YJIY23N8U2MFMYSEQA7" localSheetId="3" hidden="1">#REF!</definedName>
    <definedName name="BEx5NRK15YJIY23N8U2MFMYSEQA7" localSheetId="8" hidden="1">#REF!</definedName>
    <definedName name="BEx5NRK15YJIY23N8U2MFMYSEQA7" localSheetId="7" hidden="1">#REF!</definedName>
    <definedName name="BEx5NRK15YJIY23N8U2MFMYSEQA7" localSheetId="20" hidden="1">#REF!</definedName>
    <definedName name="BEx5NRK15YJIY23N8U2MFMYSEQA7" hidden="1">#REF!</definedName>
    <definedName name="BEx5OR7ZRGHEZGRPE2M6L03SBJPM" localSheetId="6" hidden="1">#REF!</definedName>
    <definedName name="BEx5OR7ZRGHEZGRPE2M6L03SBJPM" localSheetId="5" hidden="1">#REF!</definedName>
    <definedName name="BEx5OR7ZRGHEZGRPE2M6L03SBJPM" localSheetId="22" hidden="1">#REF!</definedName>
    <definedName name="BEx5OR7ZRGHEZGRPE2M6L03SBJPM" localSheetId="19" hidden="1">#REF!</definedName>
    <definedName name="BEx5OR7ZRGHEZGRPE2M6L03SBJPM" localSheetId="4" hidden="1">#REF!</definedName>
    <definedName name="BEx5OR7ZRGHEZGRPE2M6L03SBJPM" localSheetId="3" hidden="1">#REF!</definedName>
    <definedName name="BEx5OR7ZRGHEZGRPE2M6L03SBJPM" localSheetId="8" hidden="1">#REF!</definedName>
    <definedName name="BEx5OR7ZRGHEZGRPE2M6L03SBJPM" localSheetId="7" hidden="1">#REF!</definedName>
    <definedName name="BEx5OR7ZRGHEZGRPE2M6L03SBJPM" localSheetId="20" hidden="1">#REF!</definedName>
    <definedName name="BEx5OR7ZRGHEZGRPE2M6L03SBJPM" hidden="1">#REF!</definedName>
    <definedName name="BEx5P91WJTN8QGJ866QZ3F1M6SNA" localSheetId="6" hidden="1">#REF!</definedName>
    <definedName name="BEx5P91WJTN8QGJ866QZ3F1M6SNA" localSheetId="5" hidden="1">#REF!</definedName>
    <definedName name="BEx5P91WJTN8QGJ866QZ3F1M6SNA" localSheetId="22" hidden="1">#REF!</definedName>
    <definedName name="BEx5P91WJTN8QGJ866QZ3F1M6SNA" localSheetId="19" hidden="1">#REF!</definedName>
    <definedName name="BEx5P91WJTN8QGJ866QZ3F1M6SNA" localSheetId="4" hidden="1">#REF!</definedName>
    <definedName name="BEx5P91WJTN8QGJ866QZ3F1M6SNA" localSheetId="3" hidden="1">#REF!</definedName>
    <definedName name="BEx5P91WJTN8QGJ866QZ3F1M6SNA" localSheetId="8" hidden="1">#REF!</definedName>
    <definedName name="BEx5P91WJTN8QGJ866QZ3F1M6SNA" localSheetId="7" hidden="1">#REF!</definedName>
    <definedName name="BEx5P91WJTN8QGJ866QZ3F1M6SNA" localSheetId="20" hidden="1">#REF!</definedName>
    <definedName name="BEx5P91WJTN8QGJ866QZ3F1M6SNA" hidden="1">#REF!</definedName>
    <definedName name="BEx5PB5F014M1BTQWCPT2UOXBXRT" localSheetId="6" hidden="1">#REF!</definedName>
    <definedName name="BEx5PB5F014M1BTQWCPT2UOXBXRT" localSheetId="5" hidden="1">#REF!</definedName>
    <definedName name="BEx5PB5F014M1BTQWCPT2UOXBXRT" localSheetId="22" hidden="1">#REF!</definedName>
    <definedName name="BEx5PB5F014M1BTQWCPT2UOXBXRT" localSheetId="19" hidden="1">#REF!</definedName>
    <definedName name="BEx5PB5F014M1BTQWCPT2UOXBXRT" localSheetId="4" hidden="1">#REF!</definedName>
    <definedName name="BEx5PB5F014M1BTQWCPT2UOXBXRT" localSheetId="3" hidden="1">#REF!</definedName>
    <definedName name="BEx5PB5F014M1BTQWCPT2UOXBXRT" localSheetId="8" hidden="1">#REF!</definedName>
    <definedName name="BEx5PB5F014M1BTQWCPT2UOXBXRT" localSheetId="7" hidden="1">#REF!</definedName>
    <definedName name="BEx5PB5F014M1BTQWCPT2UOXBXRT" localSheetId="20" hidden="1">#REF!</definedName>
    <definedName name="BEx5PB5F014M1BTQWCPT2UOXBXRT" hidden="1">#REF!</definedName>
    <definedName name="BEx5PV309UV13TA0A7SGNBYR9K15" localSheetId="6" hidden="1">#REF!</definedName>
    <definedName name="BEx5PV309UV13TA0A7SGNBYR9K15" localSheetId="5" hidden="1">#REF!</definedName>
    <definedName name="BEx5PV309UV13TA0A7SGNBYR9K15" localSheetId="22" hidden="1">#REF!</definedName>
    <definedName name="BEx5PV309UV13TA0A7SGNBYR9K15" localSheetId="19" hidden="1">#REF!</definedName>
    <definedName name="BEx5PV309UV13TA0A7SGNBYR9K15" localSheetId="4" hidden="1">#REF!</definedName>
    <definedName name="BEx5PV309UV13TA0A7SGNBYR9K15" localSheetId="3" hidden="1">#REF!</definedName>
    <definedName name="BEx5PV309UV13TA0A7SGNBYR9K15" localSheetId="8" hidden="1">#REF!</definedName>
    <definedName name="BEx5PV309UV13TA0A7SGNBYR9K15" localSheetId="7" hidden="1">#REF!</definedName>
    <definedName name="BEx5PV309UV13TA0A7SGNBYR9K15" localSheetId="20" hidden="1">#REF!</definedName>
    <definedName name="BEx5PV309UV13TA0A7SGNBYR9K15" hidden="1">#REF!</definedName>
    <definedName name="BEx5RG6CWHJK87HMTGHQ3BLB32WJ" localSheetId="6" hidden="1">#REF!</definedName>
    <definedName name="BEx5RG6CWHJK87HMTGHQ3BLB32WJ" localSheetId="5" hidden="1">#REF!</definedName>
    <definedName name="BEx5RG6CWHJK87HMTGHQ3BLB32WJ" localSheetId="22" hidden="1">#REF!</definedName>
    <definedName name="BEx5RG6CWHJK87HMTGHQ3BLB32WJ" localSheetId="19" hidden="1">#REF!</definedName>
    <definedName name="BEx5RG6CWHJK87HMTGHQ3BLB32WJ" localSheetId="4" hidden="1">#REF!</definedName>
    <definedName name="BEx5RG6CWHJK87HMTGHQ3BLB32WJ" localSheetId="3" hidden="1">#REF!</definedName>
    <definedName name="BEx5RG6CWHJK87HMTGHQ3BLB32WJ" localSheetId="8" hidden="1">#REF!</definedName>
    <definedName name="BEx5RG6CWHJK87HMTGHQ3BLB32WJ" localSheetId="7" hidden="1">#REF!</definedName>
    <definedName name="BEx5RG6CWHJK87HMTGHQ3BLB32WJ" localSheetId="20" hidden="1">#REF!</definedName>
    <definedName name="BEx5RG6CWHJK87HMTGHQ3BLB32WJ" hidden="1">#REF!</definedName>
    <definedName name="BEx73MBHXPGN5MLC2IC6RCMRLO6D" localSheetId="6" hidden="1">[1]HEADER!#REF!</definedName>
    <definedName name="BEx73MBHXPGN5MLC2IC6RCMRLO6D" localSheetId="5" hidden="1">[1]HEADER!#REF!</definedName>
    <definedName name="BEx73MBHXPGN5MLC2IC6RCMRLO6D" localSheetId="22" hidden="1">[1]HEADER!#REF!</definedName>
    <definedName name="BEx73MBHXPGN5MLC2IC6RCMRLO6D" localSheetId="19" hidden="1">[1]HEADER!#REF!</definedName>
    <definedName name="BEx73MBHXPGN5MLC2IC6RCMRLO6D" localSheetId="4" hidden="1">[1]HEADER!#REF!</definedName>
    <definedName name="BEx73MBHXPGN5MLC2IC6RCMRLO6D" localSheetId="3" hidden="1">[1]HEADER!#REF!</definedName>
    <definedName name="BEx73MBHXPGN5MLC2IC6RCMRLO6D" localSheetId="8" hidden="1">[1]HEADER!#REF!</definedName>
    <definedName name="BEx73MBHXPGN5MLC2IC6RCMRLO6D" localSheetId="7" hidden="1">[1]HEADER!#REF!</definedName>
    <definedName name="BEx73MBHXPGN5MLC2IC6RCMRLO6D" localSheetId="20" hidden="1">[1]HEADER!#REF!</definedName>
    <definedName name="BEx73MBHXPGN5MLC2IC6RCMRLO6D" hidden="1">[1]HEADER!#REF!</definedName>
    <definedName name="BEx75262ODJ8IEZ310LOI4HCAZ6D" localSheetId="6" hidden="1">#REF!</definedName>
    <definedName name="BEx75262ODJ8IEZ310LOI4HCAZ6D" localSheetId="5" hidden="1">#REF!</definedName>
    <definedName name="BEx75262ODJ8IEZ310LOI4HCAZ6D" localSheetId="17" hidden="1">#REF!</definedName>
    <definedName name="BEx75262ODJ8IEZ310LOI4HCAZ6D" localSheetId="22" hidden="1">#REF!</definedName>
    <definedName name="BEx75262ODJ8IEZ310LOI4HCAZ6D" localSheetId="19" hidden="1">#REF!</definedName>
    <definedName name="BEx75262ODJ8IEZ310LOI4HCAZ6D" localSheetId="15" hidden="1">#REF!</definedName>
    <definedName name="BEx75262ODJ8IEZ310LOI4HCAZ6D" localSheetId="4" hidden="1">#REF!</definedName>
    <definedName name="BEx75262ODJ8IEZ310LOI4HCAZ6D" localSheetId="3" hidden="1">#REF!</definedName>
    <definedName name="BEx75262ODJ8IEZ310LOI4HCAZ6D" localSheetId="8" hidden="1">#REF!</definedName>
    <definedName name="BEx75262ODJ8IEZ310LOI4HCAZ6D" localSheetId="7" hidden="1">#REF!</definedName>
    <definedName name="BEx75262ODJ8IEZ310LOI4HCAZ6D" localSheetId="20" hidden="1">#REF!</definedName>
    <definedName name="BEx75262ODJ8IEZ310LOI4HCAZ6D" hidden="1">#REF!</definedName>
    <definedName name="BEx77TTJYNS6TPSI75BIWH4M7S4Y" localSheetId="6" hidden="1">#REF!</definedName>
    <definedName name="BEx77TTJYNS6TPSI75BIWH4M7S4Y" localSheetId="5" hidden="1">#REF!</definedName>
    <definedName name="BEx77TTJYNS6TPSI75BIWH4M7S4Y" localSheetId="22" hidden="1">#REF!</definedName>
    <definedName name="BEx77TTJYNS6TPSI75BIWH4M7S4Y" localSheetId="19" hidden="1">#REF!</definedName>
    <definedName name="BEx77TTJYNS6TPSI75BIWH4M7S4Y" localSheetId="4" hidden="1">#REF!</definedName>
    <definedName name="BEx77TTJYNS6TPSI75BIWH4M7S4Y" localSheetId="3" hidden="1">#REF!</definedName>
    <definedName name="BEx77TTJYNS6TPSI75BIWH4M7S4Y" localSheetId="8" hidden="1">#REF!</definedName>
    <definedName name="BEx77TTJYNS6TPSI75BIWH4M7S4Y" localSheetId="7" hidden="1">#REF!</definedName>
    <definedName name="BEx77TTJYNS6TPSI75BIWH4M7S4Y" localSheetId="20" hidden="1">#REF!</definedName>
    <definedName name="BEx77TTJYNS6TPSI75BIWH4M7S4Y" hidden="1">#REF!</definedName>
    <definedName name="BEx77UV9C664UJ5IVC1UIHNHFGVF" localSheetId="6" hidden="1">#REF!</definedName>
    <definedName name="BEx77UV9C664UJ5IVC1UIHNHFGVF" localSheetId="5" hidden="1">#REF!</definedName>
    <definedName name="BEx77UV9C664UJ5IVC1UIHNHFGVF" localSheetId="22" hidden="1">#REF!</definedName>
    <definedName name="BEx77UV9C664UJ5IVC1UIHNHFGVF" localSheetId="19" hidden="1">#REF!</definedName>
    <definedName name="BEx77UV9C664UJ5IVC1UIHNHFGVF" localSheetId="4" hidden="1">#REF!</definedName>
    <definedName name="BEx77UV9C664UJ5IVC1UIHNHFGVF" localSheetId="3" hidden="1">#REF!</definedName>
    <definedName name="BEx77UV9C664UJ5IVC1UIHNHFGVF" localSheetId="8" hidden="1">#REF!</definedName>
    <definedName name="BEx77UV9C664UJ5IVC1UIHNHFGVF" localSheetId="7" hidden="1">#REF!</definedName>
    <definedName name="BEx77UV9C664UJ5IVC1UIHNHFGVF" localSheetId="20" hidden="1">#REF!</definedName>
    <definedName name="BEx77UV9C664UJ5IVC1UIHNHFGVF" hidden="1">#REF!</definedName>
    <definedName name="BEx7809FXG0OGVTGRHA9W8KVZDX9" localSheetId="6" hidden="1">#REF!</definedName>
    <definedName name="BEx7809FXG0OGVTGRHA9W8KVZDX9" localSheetId="5" hidden="1">#REF!</definedName>
    <definedName name="BEx7809FXG0OGVTGRHA9W8KVZDX9" localSheetId="22" hidden="1">#REF!</definedName>
    <definedName name="BEx7809FXG0OGVTGRHA9W8KVZDX9" localSheetId="19" hidden="1">#REF!</definedName>
    <definedName name="BEx7809FXG0OGVTGRHA9W8KVZDX9" localSheetId="4" hidden="1">#REF!</definedName>
    <definedName name="BEx7809FXG0OGVTGRHA9W8KVZDX9" localSheetId="3" hidden="1">#REF!</definedName>
    <definedName name="BEx7809FXG0OGVTGRHA9W8KVZDX9" localSheetId="8" hidden="1">#REF!</definedName>
    <definedName name="BEx7809FXG0OGVTGRHA9W8KVZDX9" localSheetId="7" hidden="1">#REF!</definedName>
    <definedName name="BEx7809FXG0OGVTGRHA9W8KVZDX9" localSheetId="20" hidden="1">#REF!</definedName>
    <definedName name="BEx7809FXG0OGVTGRHA9W8KVZDX9" hidden="1">#REF!</definedName>
    <definedName name="BEx781M34BS66TJ0X6Q45BD61CR3" localSheetId="6" hidden="1">#REF!</definedName>
    <definedName name="BEx781M34BS66TJ0X6Q45BD61CR3" localSheetId="5" hidden="1">#REF!</definedName>
    <definedName name="BEx781M34BS66TJ0X6Q45BD61CR3" localSheetId="22" hidden="1">#REF!</definedName>
    <definedName name="BEx781M34BS66TJ0X6Q45BD61CR3" localSheetId="19" hidden="1">#REF!</definedName>
    <definedName name="BEx781M34BS66TJ0X6Q45BD61CR3" localSheetId="4" hidden="1">#REF!</definedName>
    <definedName name="BEx781M34BS66TJ0X6Q45BD61CR3" localSheetId="3" hidden="1">#REF!</definedName>
    <definedName name="BEx781M34BS66TJ0X6Q45BD61CR3" localSheetId="8" hidden="1">#REF!</definedName>
    <definedName name="BEx781M34BS66TJ0X6Q45BD61CR3" localSheetId="7" hidden="1">#REF!</definedName>
    <definedName name="BEx781M34BS66TJ0X6Q45BD61CR3" localSheetId="20" hidden="1">#REF!</definedName>
    <definedName name="BEx781M34BS66TJ0X6Q45BD61CR3" hidden="1">#REF!</definedName>
    <definedName name="BEx79I23NWSY7O39JF9L6HV2AA69" localSheetId="6" hidden="1">#REF!</definedName>
    <definedName name="BEx79I23NWSY7O39JF9L6HV2AA69" localSheetId="5" hidden="1">#REF!</definedName>
    <definedName name="BEx79I23NWSY7O39JF9L6HV2AA69" localSheetId="22" hidden="1">#REF!</definedName>
    <definedName name="BEx79I23NWSY7O39JF9L6HV2AA69" localSheetId="19" hidden="1">#REF!</definedName>
    <definedName name="BEx79I23NWSY7O39JF9L6HV2AA69" localSheetId="4" hidden="1">#REF!</definedName>
    <definedName name="BEx79I23NWSY7O39JF9L6HV2AA69" localSheetId="3" hidden="1">#REF!</definedName>
    <definedName name="BEx79I23NWSY7O39JF9L6HV2AA69" localSheetId="8" hidden="1">#REF!</definedName>
    <definedName name="BEx79I23NWSY7O39JF9L6HV2AA69" localSheetId="7" hidden="1">#REF!</definedName>
    <definedName name="BEx79I23NWSY7O39JF9L6HV2AA69" localSheetId="20" hidden="1">#REF!</definedName>
    <definedName name="BEx79I23NWSY7O39JF9L6HV2AA69" hidden="1">#REF!</definedName>
    <definedName name="BEx79P3LD0VU95LB75HZDOBD728T" localSheetId="6" hidden="1">#REF!</definedName>
    <definedName name="BEx79P3LD0VU95LB75HZDOBD728T" localSheetId="5" hidden="1">#REF!</definedName>
    <definedName name="BEx79P3LD0VU95LB75HZDOBD728T" localSheetId="22" hidden="1">#REF!</definedName>
    <definedName name="BEx79P3LD0VU95LB75HZDOBD728T" localSheetId="19" hidden="1">#REF!</definedName>
    <definedName name="BEx79P3LD0VU95LB75HZDOBD728T" localSheetId="4" hidden="1">#REF!</definedName>
    <definedName name="BEx79P3LD0VU95LB75HZDOBD728T" localSheetId="3" hidden="1">#REF!</definedName>
    <definedName name="BEx79P3LD0VU95LB75HZDOBD728T" localSheetId="8" hidden="1">#REF!</definedName>
    <definedName name="BEx79P3LD0VU95LB75HZDOBD728T" localSheetId="7" hidden="1">#REF!</definedName>
    <definedName name="BEx79P3LD0VU95LB75HZDOBD728T" localSheetId="20" hidden="1">#REF!</definedName>
    <definedName name="BEx79P3LD0VU95LB75HZDOBD728T" hidden="1">#REF!</definedName>
    <definedName name="BEx7ADODDE6JWHZJTXMZ1B4O4SBT" localSheetId="6" hidden="1">#REF!</definedName>
    <definedName name="BEx7ADODDE6JWHZJTXMZ1B4O4SBT" localSheetId="5" hidden="1">#REF!</definedName>
    <definedName name="BEx7ADODDE6JWHZJTXMZ1B4O4SBT" localSheetId="22" hidden="1">#REF!</definedName>
    <definedName name="BEx7ADODDE6JWHZJTXMZ1B4O4SBT" localSheetId="19" hidden="1">#REF!</definedName>
    <definedName name="BEx7ADODDE6JWHZJTXMZ1B4O4SBT" localSheetId="4" hidden="1">#REF!</definedName>
    <definedName name="BEx7ADODDE6JWHZJTXMZ1B4O4SBT" localSheetId="3" hidden="1">#REF!</definedName>
    <definedName name="BEx7ADODDE6JWHZJTXMZ1B4O4SBT" localSheetId="8" hidden="1">#REF!</definedName>
    <definedName name="BEx7ADODDE6JWHZJTXMZ1B4O4SBT" localSheetId="7" hidden="1">#REF!</definedName>
    <definedName name="BEx7ADODDE6JWHZJTXMZ1B4O4SBT" localSheetId="20" hidden="1">#REF!</definedName>
    <definedName name="BEx7ADODDE6JWHZJTXMZ1B4O4SBT" hidden="1">#REF!</definedName>
    <definedName name="BEx7AY21FW2F1MCM9KPLOWB6SCHP" localSheetId="6" hidden="1">#REF!</definedName>
    <definedName name="BEx7AY21FW2F1MCM9KPLOWB6SCHP" localSheetId="5" hidden="1">#REF!</definedName>
    <definedName name="BEx7AY21FW2F1MCM9KPLOWB6SCHP" localSheetId="22" hidden="1">#REF!</definedName>
    <definedName name="BEx7AY21FW2F1MCM9KPLOWB6SCHP" localSheetId="19" hidden="1">#REF!</definedName>
    <definedName name="BEx7AY21FW2F1MCM9KPLOWB6SCHP" localSheetId="4" hidden="1">#REF!</definedName>
    <definedName name="BEx7AY21FW2F1MCM9KPLOWB6SCHP" localSheetId="3" hidden="1">#REF!</definedName>
    <definedName name="BEx7AY21FW2F1MCM9KPLOWB6SCHP" localSheetId="8" hidden="1">#REF!</definedName>
    <definedName name="BEx7AY21FW2F1MCM9KPLOWB6SCHP" localSheetId="7" hidden="1">#REF!</definedName>
    <definedName name="BEx7AY21FW2F1MCM9KPLOWB6SCHP" localSheetId="20" hidden="1">#REF!</definedName>
    <definedName name="BEx7AY21FW2F1MCM9KPLOWB6SCHP" hidden="1">#REF!</definedName>
    <definedName name="BEx7DOCWEVFL33G21XPYE8OHDYH1" localSheetId="6" hidden="1">#REF!</definedName>
    <definedName name="BEx7DOCWEVFL33G21XPYE8OHDYH1" localSheetId="5" hidden="1">#REF!</definedName>
    <definedName name="BEx7DOCWEVFL33G21XPYE8OHDYH1" localSheetId="22" hidden="1">#REF!</definedName>
    <definedName name="BEx7DOCWEVFL33G21XPYE8OHDYH1" localSheetId="19" hidden="1">#REF!</definedName>
    <definedName name="BEx7DOCWEVFL33G21XPYE8OHDYH1" localSheetId="4" hidden="1">#REF!</definedName>
    <definedName name="BEx7DOCWEVFL33G21XPYE8OHDYH1" localSheetId="3" hidden="1">#REF!</definedName>
    <definedName name="BEx7DOCWEVFL33G21XPYE8OHDYH1" localSheetId="8" hidden="1">#REF!</definedName>
    <definedName name="BEx7DOCWEVFL33G21XPYE8OHDYH1" localSheetId="7" hidden="1">#REF!</definedName>
    <definedName name="BEx7DOCWEVFL33G21XPYE8OHDYH1" localSheetId="20" hidden="1">#REF!</definedName>
    <definedName name="BEx7DOCWEVFL33G21XPYE8OHDYH1" hidden="1">#REF!</definedName>
    <definedName name="BEx7EF15SEK92OSBPPT39TW3ETOH" localSheetId="6" hidden="1">#REF!</definedName>
    <definedName name="BEx7EF15SEK92OSBPPT39TW3ETOH" localSheetId="5" hidden="1">#REF!</definedName>
    <definedName name="BEx7EF15SEK92OSBPPT39TW3ETOH" localSheetId="22" hidden="1">#REF!</definedName>
    <definedName name="BEx7EF15SEK92OSBPPT39TW3ETOH" localSheetId="19" hidden="1">#REF!</definedName>
    <definedName name="BEx7EF15SEK92OSBPPT39TW3ETOH" localSheetId="4" hidden="1">#REF!</definedName>
    <definedName name="BEx7EF15SEK92OSBPPT39TW3ETOH" localSheetId="3" hidden="1">#REF!</definedName>
    <definedName name="BEx7EF15SEK92OSBPPT39TW3ETOH" localSheetId="8" hidden="1">#REF!</definedName>
    <definedName name="BEx7EF15SEK92OSBPPT39TW3ETOH" localSheetId="7" hidden="1">#REF!</definedName>
    <definedName name="BEx7EF15SEK92OSBPPT39TW3ETOH" localSheetId="20" hidden="1">#REF!</definedName>
    <definedName name="BEx7EF15SEK92OSBPPT39TW3ETOH" hidden="1">#REF!</definedName>
    <definedName name="BEx7EMDFZVNG0CI6XDF0XLVN2YYP" localSheetId="6" hidden="1">#REF!</definedName>
    <definedName name="BEx7EMDFZVNG0CI6XDF0XLVN2YYP" localSheetId="5" hidden="1">#REF!</definedName>
    <definedName name="BEx7EMDFZVNG0CI6XDF0XLVN2YYP" localSheetId="22" hidden="1">#REF!</definedName>
    <definedName name="BEx7EMDFZVNG0CI6XDF0XLVN2YYP" localSheetId="19" hidden="1">#REF!</definedName>
    <definedName name="BEx7EMDFZVNG0CI6XDF0XLVN2YYP" localSheetId="4" hidden="1">#REF!</definedName>
    <definedName name="BEx7EMDFZVNG0CI6XDF0XLVN2YYP" localSheetId="3" hidden="1">#REF!</definedName>
    <definedName name="BEx7EMDFZVNG0CI6XDF0XLVN2YYP" localSheetId="8" hidden="1">#REF!</definedName>
    <definedName name="BEx7EMDFZVNG0CI6XDF0XLVN2YYP" localSheetId="7" hidden="1">#REF!</definedName>
    <definedName name="BEx7EMDFZVNG0CI6XDF0XLVN2YYP" localSheetId="20" hidden="1">#REF!</definedName>
    <definedName name="BEx7EMDFZVNG0CI6XDF0XLVN2YYP" hidden="1">#REF!</definedName>
    <definedName name="BEx7F7CQJ5U6TAAGWPCKW7OEOF7H" localSheetId="6" hidden="1">#REF!</definedName>
    <definedName name="BEx7F7CQJ5U6TAAGWPCKW7OEOF7H" localSheetId="5" hidden="1">#REF!</definedName>
    <definedName name="BEx7F7CQJ5U6TAAGWPCKW7OEOF7H" localSheetId="22" hidden="1">#REF!</definedName>
    <definedName name="BEx7F7CQJ5U6TAAGWPCKW7OEOF7H" localSheetId="19" hidden="1">#REF!</definedName>
    <definedName name="BEx7F7CQJ5U6TAAGWPCKW7OEOF7H" localSheetId="4" hidden="1">#REF!</definedName>
    <definedName name="BEx7F7CQJ5U6TAAGWPCKW7OEOF7H" localSheetId="3" hidden="1">#REF!</definedName>
    <definedName name="BEx7F7CQJ5U6TAAGWPCKW7OEOF7H" localSheetId="8" hidden="1">#REF!</definedName>
    <definedName name="BEx7F7CQJ5U6TAAGWPCKW7OEOF7H" localSheetId="7" hidden="1">#REF!</definedName>
    <definedName name="BEx7F7CQJ5U6TAAGWPCKW7OEOF7H" localSheetId="20" hidden="1">#REF!</definedName>
    <definedName name="BEx7F7CQJ5U6TAAGWPCKW7OEOF7H" hidden="1">#REF!</definedName>
    <definedName name="BEx7FFG1WY5GYJ9JALQV9LYA0IO4" localSheetId="6" hidden="1">#REF!</definedName>
    <definedName name="BEx7FFG1WY5GYJ9JALQV9LYA0IO4" localSheetId="5" hidden="1">#REF!</definedName>
    <definedName name="BEx7FFG1WY5GYJ9JALQV9LYA0IO4" localSheetId="22" hidden="1">#REF!</definedName>
    <definedName name="BEx7FFG1WY5GYJ9JALQV9LYA0IO4" localSheetId="4" hidden="1">#REF!</definedName>
    <definedName name="BEx7FFG1WY5GYJ9JALQV9LYA0IO4" localSheetId="3" hidden="1">#REF!</definedName>
    <definedName name="BEx7FFG1WY5GYJ9JALQV9LYA0IO4" localSheetId="8" hidden="1">#REF!</definedName>
    <definedName name="BEx7FFG1WY5GYJ9JALQV9LYA0IO4" localSheetId="7" hidden="1">#REF!</definedName>
    <definedName name="BEx7FFG1WY5GYJ9JALQV9LYA0IO4" localSheetId="20" hidden="1">#REF!</definedName>
    <definedName name="BEx7FFG1WY5GYJ9JALQV9LYA0IO4" hidden="1">#REF!</definedName>
    <definedName name="BEx7FYMJY7MDGMDXB1ZJVW35MQG1" localSheetId="6" hidden="1">#REF!</definedName>
    <definedName name="BEx7FYMJY7MDGMDXB1ZJVW35MQG1" localSheetId="5" hidden="1">#REF!</definedName>
    <definedName name="BEx7FYMJY7MDGMDXB1ZJVW35MQG1" localSheetId="22" hidden="1">#REF!</definedName>
    <definedName name="BEx7FYMJY7MDGMDXB1ZJVW35MQG1" localSheetId="19" hidden="1">#REF!</definedName>
    <definedName name="BEx7FYMJY7MDGMDXB1ZJVW35MQG1" localSheetId="4" hidden="1">#REF!</definedName>
    <definedName name="BEx7FYMJY7MDGMDXB1ZJVW35MQG1" localSheetId="3" hidden="1">#REF!</definedName>
    <definedName name="BEx7FYMJY7MDGMDXB1ZJVW35MQG1" localSheetId="8" hidden="1">#REF!</definedName>
    <definedName name="BEx7FYMJY7MDGMDXB1ZJVW35MQG1" localSheetId="7" hidden="1">#REF!</definedName>
    <definedName name="BEx7FYMJY7MDGMDXB1ZJVW35MQG1" localSheetId="20" hidden="1">#REF!</definedName>
    <definedName name="BEx7FYMJY7MDGMDXB1ZJVW35MQG1" hidden="1">#REF!</definedName>
    <definedName name="BEx7FZTQB6JFDFCIA7I3ITZLZ77G" localSheetId="6" hidden="1">#REF!</definedName>
    <definedName name="BEx7FZTQB6JFDFCIA7I3ITZLZ77G" localSheetId="5" hidden="1">#REF!</definedName>
    <definedName name="BEx7FZTQB6JFDFCIA7I3ITZLZ77G" localSheetId="22" hidden="1">#REF!</definedName>
    <definedName name="BEx7FZTQB6JFDFCIA7I3ITZLZ77G" localSheetId="19" hidden="1">#REF!</definedName>
    <definedName name="BEx7FZTQB6JFDFCIA7I3ITZLZ77G" localSheetId="4" hidden="1">#REF!</definedName>
    <definedName name="BEx7FZTQB6JFDFCIA7I3ITZLZ77G" localSheetId="3" hidden="1">#REF!</definedName>
    <definedName name="BEx7FZTQB6JFDFCIA7I3ITZLZ77G" localSheetId="8" hidden="1">#REF!</definedName>
    <definedName name="BEx7FZTQB6JFDFCIA7I3ITZLZ77G" localSheetId="7" hidden="1">#REF!</definedName>
    <definedName name="BEx7FZTQB6JFDFCIA7I3ITZLZ77G" localSheetId="20" hidden="1">#REF!</definedName>
    <definedName name="BEx7FZTQB6JFDFCIA7I3ITZLZ77G" hidden="1">#REF!</definedName>
    <definedName name="BEx7HITIHHI9ODLIPYQ2U39LHC6T" localSheetId="6" hidden="1">#REF!</definedName>
    <definedName name="BEx7HITIHHI9ODLIPYQ2U39LHC6T" localSheetId="5" hidden="1">#REF!</definedName>
    <definedName name="BEx7HITIHHI9ODLIPYQ2U39LHC6T" localSheetId="22" hidden="1">#REF!</definedName>
    <definedName name="BEx7HITIHHI9ODLIPYQ2U39LHC6T" localSheetId="19" hidden="1">#REF!</definedName>
    <definedName name="BEx7HITIHHI9ODLIPYQ2U39LHC6T" localSheetId="4" hidden="1">#REF!</definedName>
    <definedName name="BEx7HITIHHI9ODLIPYQ2U39LHC6T" localSheetId="3" hidden="1">#REF!</definedName>
    <definedName name="BEx7HITIHHI9ODLIPYQ2U39LHC6T" localSheetId="8" hidden="1">#REF!</definedName>
    <definedName name="BEx7HITIHHI9ODLIPYQ2U39LHC6T" localSheetId="7" hidden="1">#REF!</definedName>
    <definedName name="BEx7HITIHHI9ODLIPYQ2U39LHC6T" localSheetId="20" hidden="1">#REF!</definedName>
    <definedName name="BEx7HITIHHI9ODLIPYQ2U39LHC6T" hidden="1">#REF!</definedName>
    <definedName name="BEx7IGU383JMFSA3XVEJUTU1M92K" localSheetId="6" hidden="1">#REF!</definedName>
    <definedName name="BEx7IGU383JMFSA3XVEJUTU1M92K" localSheetId="5" hidden="1">#REF!</definedName>
    <definedName name="BEx7IGU383JMFSA3XVEJUTU1M92K" localSheetId="22" hidden="1">#REF!</definedName>
    <definedName name="BEx7IGU383JMFSA3XVEJUTU1M92K" localSheetId="19" hidden="1">#REF!</definedName>
    <definedName name="BEx7IGU383JMFSA3XVEJUTU1M92K" localSheetId="4" hidden="1">#REF!</definedName>
    <definedName name="BEx7IGU383JMFSA3XVEJUTU1M92K" localSheetId="3" hidden="1">#REF!</definedName>
    <definedName name="BEx7IGU383JMFSA3XVEJUTU1M92K" localSheetId="8" hidden="1">#REF!</definedName>
    <definedName name="BEx7IGU383JMFSA3XVEJUTU1M92K" localSheetId="7" hidden="1">#REF!</definedName>
    <definedName name="BEx7IGU383JMFSA3XVEJUTU1M92K" localSheetId="20" hidden="1">#REF!</definedName>
    <definedName name="BEx7IGU383JMFSA3XVEJUTU1M92K" hidden="1">#REF!</definedName>
    <definedName name="BEx7II6K98UXG6IS9TQ0INENDJ0N" localSheetId="6" hidden="1">#REF!</definedName>
    <definedName name="BEx7II6K98UXG6IS9TQ0INENDJ0N" localSheetId="5" hidden="1">#REF!</definedName>
    <definedName name="BEx7II6K98UXG6IS9TQ0INENDJ0N" localSheetId="22" hidden="1">#REF!</definedName>
    <definedName name="BEx7II6K98UXG6IS9TQ0INENDJ0N" localSheetId="19" hidden="1">#REF!</definedName>
    <definedName name="BEx7II6K98UXG6IS9TQ0INENDJ0N" localSheetId="4" hidden="1">#REF!</definedName>
    <definedName name="BEx7II6K98UXG6IS9TQ0INENDJ0N" localSheetId="3" hidden="1">#REF!</definedName>
    <definedName name="BEx7II6K98UXG6IS9TQ0INENDJ0N" localSheetId="8" hidden="1">#REF!</definedName>
    <definedName name="BEx7II6K98UXG6IS9TQ0INENDJ0N" localSheetId="7" hidden="1">#REF!</definedName>
    <definedName name="BEx7II6K98UXG6IS9TQ0INENDJ0N" localSheetId="20" hidden="1">#REF!</definedName>
    <definedName name="BEx7II6K98UXG6IS9TQ0INENDJ0N" hidden="1">#REF!</definedName>
    <definedName name="BEx7J7YHLVXCHSFWTFZOCPX4XEOU" localSheetId="6" hidden="1">#REF!</definedName>
    <definedName name="BEx7J7YHLVXCHSFWTFZOCPX4XEOU" localSheetId="5" hidden="1">#REF!</definedName>
    <definedName name="BEx7J7YHLVXCHSFWTFZOCPX4XEOU" localSheetId="22" hidden="1">#REF!</definedName>
    <definedName name="BEx7J7YHLVXCHSFWTFZOCPX4XEOU" localSheetId="19" hidden="1">#REF!</definedName>
    <definedName name="BEx7J7YHLVXCHSFWTFZOCPX4XEOU" localSheetId="4" hidden="1">#REF!</definedName>
    <definedName name="BEx7J7YHLVXCHSFWTFZOCPX4XEOU" localSheetId="3" hidden="1">#REF!</definedName>
    <definedName name="BEx7J7YHLVXCHSFWTFZOCPX4XEOU" localSheetId="8" hidden="1">#REF!</definedName>
    <definedName name="BEx7J7YHLVXCHSFWTFZOCPX4XEOU" localSheetId="7" hidden="1">#REF!</definedName>
    <definedName name="BEx7J7YHLVXCHSFWTFZOCPX4XEOU" localSheetId="20" hidden="1">#REF!</definedName>
    <definedName name="BEx7J7YHLVXCHSFWTFZOCPX4XEOU" hidden="1">#REF!</definedName>
    <definedName name="BEx7JSMYMYM6O48S30VZU7G7IU8T" localSheetId="6" hidden="1">#REF!</definedName>
    <definedName name="BEx7JSMYMYM6O48S30VZU7G7IU8T" localSheetId="5" hidden="1">#REF!</definedName>
    <definedName name="BEx7JSMYMYM6O48S30VZU7G7IU8T" localSheetId="22" hidden="1">#REF!</definedName>
    <definedName name="BEx7JSMYMYM6O48S30VZU7G7IU8T" localSheetId="19" hidden="1">#REF!</definedName>
    <definedName name="BEx7JSMYMYM6O48S30VZU7G7IU8T" localSheetId="4" hidden="1">#REF!</definedName>
    <definedName name="BEx7JSMYMYM6O48S30VZU7G7IU8T" localSheetId="3" hidden="1">#REF!</definedName>
    <definedName name="BEx7JSMYMYM6O48S30VZU7G7IU8T" localSheetId="8" hidden="1">#REF!</definedName>
    <definedName name="BEx7JSMYMYM6O48S30VZU7G7IU8T" localSheetId="7" hidden="1">#REF!</definedName>
    <definedName name="BEx7JSMYMYM6O48S30VZU7G7IU8T" localSheetId="20" hidden="1">#REF!</definedName>
    <definedName name="BEx7JSMYMYM6O48S30VZU7G7IU8T" hidden="1">#REF!</definedName>
    <definedName name="BEx7KKYHXVDNTR0VZKUAIUQCSOP9" localSheetId="6" hidden="1">[1]HEADER!#REF!</definedName>
    <definedName name="BEx7KKYHXVDNTR0VZKUAIUQCSOP9" localSheetId="5" hidden="1">[1]HEADER!#REF!</definedName>
    <definedName name="BEx7KKYHXVDNTR0VZKUAIUQCSOP9" localSheetId="22" hidden="1">[1]HEADER!#REF!</definedName>
    <definedName name="BEx7KKYHXVDNTR0VZKUAIUQCSOP9" localSheetId="19" hidden="1">[1]HEADER!#REF!</definedName>
    <definedName name="BEx7KKYHXVDNTR0VZKUAIUQCSOP9" localSheetId="4" hidden="1">[1]HEADER!#REF!</definedName>
    <definedName name="BEx7KKYHXVDNTR0VZKUAIUQCSOP9" localSheetId="3" hidden="1">[1]HEADER!#REF!</definedName>
    <definedName name="BEx7KKYHXVDNTR0VZKUAIUQCSOP9" localSheetId="8" hidden="1">[1]HEADER!#REF!</definedName>
    <definedName name="BEx7KKYHXVDNTR0VZKUAIUQCSOP9" localSheetId="7" hidden="1">[1]HEADER!#REF!</definedName>
    <definedName name="BEx7KKYHXVDNTR0VZKUAIUQCSOP9" localSheetId="20" hidden="1">[1]HEADER!#REF!</definedName>
    <definedName name="BEx7KKYHXVDNTR0VZKUAIUQCSOP9" hidden="1">[1]HEADER!#REF!</definedName>
    <definedName name="BEx7LBXKYXZWP7OFD145UNSUD0CC" localSheetId="6" hidden="1">#REF!</definedName>
    <definedName name="BEx7LBXKYXZWP7OFD145UNSUD0CC" localSheetId="5" hidden="1">#REF!</definedName>
    <definedName name="BEx7LBXKYXZWP7OFD145UNSUD0CC" localSheetId="17" hidden="1">#REF!</definedName>
    <definedName name="BEx7LBXKYXZWP7OFD145UNSUD0CC" localSheetId="22" hidden="1">#REF!</definedName>
    <definedName name="BEx7LBXKYXZWP7OFD145UNSUD0CC" localSheetId="19" hidden="1">#REF!</definedName>
    <definedName name="BEx7LBXKYXZWP7OFD145UNSUD0CC" localSheetId="15" hidden="1">#REF!</definedName>
    <definedName name="BEx7LBXKYXZWP7OFD145UNSUD0CC" localSheetId="4" hidden="1">#REF!</definedName>
    <definedName name="BEx7LBXKYXZWP7OFD145UNSUD0CC" localSheetId="3" hidden="1">#REF!</definedName>
    <definedName name="BEx7LBXKYXZWP7OFD145UNSUD0CC" localSheetId="8" hidden="1">#REF!</definedName>
    <definedName name="BEx7LBXKYXZWP7OFD145UNSUD0CC" localSheetId="7" hidden="1">#REF!</definedName>
    <definedName name="BEx7LBXKYXZWP7OFD145UNSUD0CC" localSheetId="20" hidden="1">#REF!</definedName>
    <definedName name="BEx7LBXKYXZWP7OFD145UNSUD0CC" hidden="1">#REF!</definedName>
    <definedName name="BEx7MA8WPQ1G26NDP55TSRVR22I5" localSheetId="6" hidden="1">#REF!</definedName>
    <definedName name="BEx7MA8WPQ1G26NDP55TSRVR22I5" localSheetId="5" hidden="1">#REF!</definedName>
    <definedName name="BEx7MA8WPQ1G26NDP55TSRVR22I5" localSheetId="22" hidden="1">#REF!</definedName>
    <definedName name="BEx7MA8WPQ1G26NDP55TSRVR22I5" localSheetId="19" hidden="1">#REF!</definedName>
    <definedName name="BEx7MA8WPQ1G26NDP55TSRVR22I5" localSheetId="4" hidden="1">#REF!</definedName>
    <definedName name="BEx7MA8WPQ1G26NDP55TSRVR22I5" localSheetId="3" hidden="1">#REF!</definedName>
    <definedName name="BEx7MA8WPQ1G26NDP55TSRVR22I5" localSheetId="8" hidden="1">#REF!</definedName>
    <definedName name="BEx7MA8WPQ1G26NDP55TSRVR22I5" localSheetId="7" hidden="1">#REF!</definedName>
    <definedName name="BEx7MA8WPQ1G26NDP55TSRVR22I5" localSheetId="20" hidden="1">#REF!</definedName>
    <definedName name="BEx7MA8WPQ1G26NDP55TSRVR22I5" hidden="1">#REF!</definedName>
    <definedName name="BEx7MA8WWC60O1OG19F9S4VZQIUM" localSheetId="6" hidden="1">#REF!</definedName>
    <definedName name="BEx7MA8WWC60O1OG19F9S4VZQIUM" localSheetId="5" hidden="1">#REF!</definedName>
    <definedName name="BEx7MA8WWC60O1OG19F9S4VZQIUM" localSheetId="22" hidden="1">#REF!</definedName>
    <definedName name="BEx7MA8WWC60O1OG19F9S4VZQIUM" localSheetId="19" hidden="1">#REF!</definedName>
    <definedName name="BEx7MA8WWC60O1OG19F9S4VZQIUM" localSheetId="4" hidden="1">#REF!</definedName>
    <definedName name="BEx7MA8WWC60O1OG19F9S4VZQIUM" localSheetId="3" hidden="1">#REF!</definedName>
    <definedName name="BEx7MA8WWC60O1OG19F9S4VZQIUM" localSheetId="8" hidden="1">#REF!</definedName>
    <definedName name="BEx7MA8WWC60O1OG19F9S4VZQIUM" localSheetId="7" hidden="1">#REF!</definedName>
    <definedName name="BEx7MA8WWC60O1OG19F9S4VZQIUM" localSheetId="20" hidden="1">#REF!</definedName>
    <definedName name="BEx7MA8WWC60O1OG19F9S4VZQIUM" hidden="1">#REF!</definedName>
    <definedName name="BEx7MBQUS90XM01HG3QP9VSB45JM" localSheetId="6" hidden="1">#REF!</definedName>
    <definedName name="BEx7MBQUS90XM01HG3QP9VSB45JM" localSheetId="5" hidden="1">#REF!</definedName>
    <definedName name="BEx7MBQUS90XM01HG3QP9VSB45JM" localSheetId="22" hidden="1">#REF!</definedName>
    <definedName name="BEx7MBQUS90XM01HG3QP9VSB45JM" localSheetId="19" hidden="1">#REF!</definedName>
    <definedName name="BEx7MBQUS90XM01HG3QP9VSB45JM" localSheetId="4" hidden="1">#REF!</definedName>
    <definedName name="BEx7MBQUS90XM01HG3QP9VSB45JM" localSheetId="3" hidden="1">#REF!</definedName>
    <definedName name="BEx7MBQUS90XM01HG3QP9VSB45JM" localSheetId="8" hidden="1">#REF!</definedName>
    <definedName name="BEx7MBQUS90XM01HG3QP9VSB45JM" localSheetId="7" hidden="1">#REF!</definedName>
    <definedName name="BEx7MBQUS90XM01HG3QP9VSB45JM" localSheetId="20" hidden="1">#REF!</definedName>
    <definedName name="BEx7MBQUS90XM01HG3QP9VSB45JM" hidden="1">#REF!</definedName>
    <definedName name="BEx7MM8GRDLF6ZFX6M14CPSOWVPK" localSheetId="6" hidden="1">#REF!</definedName>
    <definedName name="BEx7MM8GRDLF6ZFX6M14CPSOWVPK" localSheetId="5" hidden="1">#REF!</definedName>
    <definedName name="BEx7MM8GRDLF6ZFX6M14CPSOWVPK" localSheetId="22" hidden="1">#REF!</definedName>
    <definedName name="BEx7MM8GRDLF6ZFX6M14CPSOWVPK" localSheetId="19" hidden="1">#REF!</definedName>
    <definedName name="BEx7MM8GRDLF6ZFX6M14CPSOWVPK" localSheetId="4" hidden="1">#REF!</definedName>
    <definedName name="BEx7MM8GRDLF6ZFX6M14CPSOWVPK" localSheetId="3" hidden="1">#REF!</definedName>
    <definedName name="BEx7MM8GRDLF6ZFX6M14CPSOWVPK" localSheetId="8" hidden="1">#REF!</definedName>
    <definedName name="BEx7MM8GRDLF6ZFX6M14CPSOWVPK" localSheetId="7" hidden="1">#REF!</definedName>
    <definedName name="BEx7MM8GRDLF6ZFX6M14CPSOWVPK" localSheetId="20" hidden="1">#REF!</definedName>
    <definedName name="BEx7MM8GRDLF6ZFX6M14CPSOWVPK" hidden="1">#REF!</definedName>
    <definedName name="BEx906Q8UE7ZQX141CKE7F6E3QRP" localSheetId="6" hidden="1">#REF!</definedName>
    <definedName name="BEx906Q8UE7ZQX141CKE7F6E3QRP" localSheetId="5" hidden="1">#REF!</definedName>
    <definedName name="BEx906Q8UE7ZQX141CKE7F6E3QRP" localSheetId="22" hidden="1">#REF!</definedName>
    <definedName name="BEx906Q8UE7ZQX141CKE7F6E3QRP" localSheetId="19" hidden="1">#REF!</definedName>
    <definedName name="BEx906Q8UE7ZQX141CKE7F6E3QRP" localSheetId="4" hidden="1">#REF!</definedName>
    <definedName name="BEx906Q8UE7ZQX141CKE7F6E3QRP" localSheetId="3" hidden="1">#REF!</definedName>
    <definedName name="BEx906Q8UE7ZQX141CKE7F6E3QRP" localSheetId="8" hidden="1">#REF!</definedName>
    <definedName name="BEx906Q8UE7ZQX141CKE7F6E3QRP" localSheetId="7" hidden="1">#REF!</definedName>
    <definedName name="BEx906Q8UE7ZQX141CKE7F6E3QRP" localSheetId="20" hidden="1">#REF!</definedName>
    <definedName name="BEx906Q8UE7ZQX141CKE7F6E3QRP" hidden="1">#REF!</definedName>
    <definedName name="BEx92AK0EY4R6RRG324WTHF2QFU8" localSheetId="6" hidden="1">#REF!</definedName>
    <definedName name="BEx92AK0EY4R6RRG324WTHF2QFU8" localSheetId="5" hidden="1">#REF!</definedName>
    <definedName name="BEx92AK0EY4R6RRG324WTHF2QFU8" localSheetId="22" hidden="1">#REF!</definedName>
    <definedName name="BEx92AK0EY4R6RRG324WTHF2QFU8" localSheetId="19" hidden="1">#REF!</definedName>
    <definedName name="BEx92AK0EY4R6RRG324WTHF2QFU8" localSheetId="4" hidden="1">#REF!</definedName>
    <definedName name="BEx92AK0EY4R6RRG324WTHF2QFU8" localSheetId="3" hidden="1">#REF!</definedName>
    <definedName name="BEx92AK0EY4R6RRG324WTHF2QFU8" localSheetId="8" hidden="1">#REF!</definedName>
    <definedName name="BEx92AK0EY4R6RRG324WTHF2QFU8" localSheetId="7" hidden="1">#REF!</definedName>
    <definedName name="BEx92AK0EY4R6RRG324WTHF2QFU8" localSheetId="20" hidden="1">#REF!</definedName>
    <definedName name="BEx92AK0EY4R6RRG324WTHF2QFU8" hidden="1">#REF!</definedName>
    <definedName name="BEx92CNKI9BA08E5SP34O6JG0JT9" localSheetId="6" hidden="1">#REF!</definedName>
    <definedName name="BEx92CNKI9BA08E5SP34O6JG0JT9" localSheetId="5" hidden="1">#REF!</definedName>
    <definedName name="BEx92CNKI9BA08E5SP34O6JG0JT9" localSheetId="22" hidden="1">#REF!</definedName>
    <definedName name="BEx92CNKI9BA08E5SP34O6JG0JT9" localSheetId="19" hidden="1">#REF!</definedName>
    <definedName name="BEx92CNKI9BA08E5SP34O6JG0JT9" localSheetId="4" hidden="1">#REF!</definedName>
    <definedName name="BEx92CNKI9BA08E5SP34O6JG0JT9" localSheetId="3" hidden="1">#REF!</definedName>
    <definedName name="BEx92CNKI9BA08E5SP34O6JG0JT9" localSheetId="8" hidden="1">#REF!</definedName>
    <definedName name="BEx92CNKI9BA08E5SP34O6JG0JT9" localSheetId="7" hidden="1">#REF!</definedName>
    <definedName name="BEx92CNKI9BA08E5SP34O6JG0JT9" localSheetId="20" hidden="1">#REF!</definedName>
    <definedName name="BEx92CNKI9BA08E5SP34O6JG0JT9" hidden="1">#REF!</definedName>
    <definedName name="BEx92PUAJ86STQCU33LZ05E5NA4J" localSheetId="6" hidden="1">#REF!</definedName>
    <definedName name="BEx92PUAJ86STQCU33LZ05E5NA4J" localSheetId="5" hidden="1">#REF!</definedName>
    <definedName name="BEx92PUAJ86STQCU33LZ05E5NA4J" localSheetId="22" hidden="1">#REF!</definedName>
    <definedName name="BEx92PUAJ86STQCU33LZ05E5NA4J" localSheetId="19" hidden="1">#REF!</definedName>
    <definedName name="BEx92PUAJ86STQCU33LZ05E5NA4J" localSheetId="4" hidden="1">#REF!</definedName>
    <definedName name="BEx92PUAJ86STQCU33LZ05E5NA4J" localSheetId="3" hidden="1">#REF!</definedName>
    <definedName name="BEx92PUAJ86STQCU33LZ05E5NA4J" localSheetId="8" hidden="1">#REF!</definedName>
    <definedName name="BEx92PUAJ86STQCU33LZ05E5NA4J" localSheetId="7" hidden="1">#REF!</definedName>
    <definedName name="BEx92PUAJ86STQCU33LZ05E5NA4J" localSheetId="20" hidden="1">#REF!</definedName>
    <definedName name="BEx92PUAJ86STQCU33LZ05E5NA4J" hidden="1">#REF!</definedName>
    <definedName name="BEx92WVSOCD3RLUNZBF8M8X7OISC" localSheetId="6" hidden="1">#REF!</definedName>
    <definedName name="BEx92WVSOCD3RLUNZBF8M8X7OISC" localSheetId="5" hidden="1">#REF!</definedName>
    <definedName name="BEx92WVSOCD3RLUNZBF8M8X7OISC" localSheetId="22" hidden="1">#REF!</definedName>
    <definedName name="BEx92WVSOCD3RLUNZBF8M8X7OISC" localSheetId="19" hidden="1">#REF!</definedName>
    <definedName name="BEx92WVSOCD3RLUNZBF8M8X7OISC" localSheetId="4" hidden="1">#REF!</definedName>
    <definedName name="BEx92WVSOCD3RLUNZBF8M8X7OISC" localSheetId="3" hidden="1">#REF!</definedName>
    <definedName name="BEx92WVSOCD3RLUNZBF8M8X7OISC" localSheetId="8" hidden="1">#REF!</definedName>
    <definedName name="BEx92WVSOCD3RLUNZBF8M8X7OISC" localSheetId="7" hidden="1">#REF!</definedName>
    <definedName name="BEx92WVSOCD3RLUNZBF8M8X7OISC" localSheetId="20" hidden="1">#REF!</definedName>
    <definedName name="BEx92WVSOCD3RLUNZBF8M8X7OISC" hidden="1">#REF!</definedName>
    <definedName name="BEx94KDG7EPUMXXPEYA4O6T2OZL7" localSheetId="6" hidden="1">#REF!</definedName>
    <definedName name="BEx94KDG7EPUMXXPEYA4O6T2OZL7" localSheetId="5" hidden="1">#REF!</definedName>
    <definedName name="BEx94KDG7EPUMXXPEYA4O6T2OZL7" localSheetId="22" hidden="1">#REF!</definedName>
    <definedName name="BEx94KDG7EPUMXXPEYA4O6T2OZL7" localSheetId="19" hidden="1">#REF!</definedName>
    <definedName name="BEx94KDG7EPUMXXPEYA4O6T2OZL7" localSheetId="4" hidden="1">#REF!</definedName>
    <definedName name="BEx94KDG7EPUMXXPEYA4O6T2OZL7" localSheetId="3" hidden="1">#REF!</definedName>
    <definedName name="BEx94KDG7EPUMXXPEYA4O6T2OZL7" localSheetId="8" hidden="1">#REF!</definedName>
    <definedName name="BEx94KDG7EPUMXXPEYA4O6T2OZL7" localSheetId="7" hidden="1">#REF!</definedName>
    <definedName name="BEx94KDG7EPUMXXPEYA4O6T2OZL7" localSheetId="20" hidden="1">#REF!</definedName>
    <definedName name="BEx94KDG7EPUMXXPEYA4O6T2OZL7" hidden="1">#REF!</definedName>
    <definedName name="BEx9563MH34JSHPOSLRMY9J2PZY8" localSheetId="6" hidden="1">#REF!</definedName>
    <definedName name="BEx9563MH34JSHPOSLRMY9J2PZY8" localSheetId="5" hidden="1">#REF!</definedName>
    <definedName name="BEx9563MH34JSHPOSLRMY9J2PZY8" localSheetId="22" hidden="1">#REF!</definedName>
    <definedName name="BEx9563MH34JSHPOSLRMY9J2PZY8" localSheetId="19" hidden="1">#REF!</definedName>
    <definedName name="BEx9563MH34JSHPOSLRMY9J2PZY8" localSheetId="4" hidden="1">#REF!</definedName>
    <definedName name="BEx9563MH34JSHPOSLRMY9J2PZY8" localSheetId="3" hidden="1">#REF!</definedName>
    <definedName name="BEx9563MH34JSHPOSLRMY9J2PZY8" localSheetId="8" hidden="1">#REF!</definedName>
    <definedName name="BEx9563MH34JSHPOSLRMY9J2PZY8" localSheetId="7" hidden="1">#REF!</definedName>
    <definedName name="BEx9563MH34JSHPOSLRMY9J2PZY8" localSheetId="20" hidden="1">#REF!</definedName>
    <definedName name="BEx9563MH34JSHPOSLRMY9J2PZY8" hidden="1">#REF!</definedName>
    <definedName name="BEx96B0CB2RWVNNIHCRB1YAXSR18" localSheetId="6" hidden="1">#REF!</definedName>
    <definedName name="BEx96B0CB2RWVNNIHCRB1YAXSR18" localSheetId="5" hidden="1">#REF!</definedName>
    <definedName name="BEx96B0CB2RWVNNIHCRB1YAXSR18" localSheetId="22" hidden="1">#REF!</definedName>
    <definedName name="BEx96B0CB2RWVNNIHCRB1YAXSR18" localSheetId="19" hidden="1">#REF!</definedName>
    <definedName name="BEx96B0CB2RWVNNIHCRB1YAXSR18" localSheetId="4" hidden="1">#REF!</definedName>
    <definedName name="BEx96B0CB2RWVNNIHCRB1YAXSR18" localSheetId="3" hidden="1">#REF!</definedName>
    <definedName name="BEx96B0CB2RWVNNIHCRB1YAXSR18" localSheetId="8" hidden="1">#REF!</definedName>
    <definedName name="BEx96B0CB2RWVNNIHCRB1YAXSR18" localSheetId="7" hidden="1">#REF!</definedName>
    <definedName name="BEx96B0CB2RWVNNIHCRB1YAXSR18" localSheetId="20" hidden="1">#REF!</definedName>
    <definedName name="BEx96B0CB2RWVNNIHCRB1YAXSR18" hidden="1">#REF!</definedName>
    <definedName name="BEx96HWH7U8Z8BT0X9P12QBSLDOT" localSheetId="6" hidden="1">#REF!</definedName>
    <definedName name="BEx96HWH7U8Z8BT0X9P12QBSLDOT" localSheetId="5" hidden="1">#REF!</definedName>
    <definedName name="BEx96HWH7U8Z8BT0X9P12QBSLDOT" localSheetId="22" hidden="1">#REF!</definedName>
    <definedName name="BEx96HWH7U8Z8BT0X9P12QBSLDOT" localSheetId="19" hidden="1">#REF!</definedName>
    <definedName name="BEx96HWH7U8Z8BT0X9P12QBSLDOT" localSheetId="4" hidden="1">#REF!</definedName>
    <definedName name="BEx96HWH7U8Z8BT0X9P12QBSLDOT" localSheetId="3" hidden="1">#REF!</definedName>
    <definedName name="BEx96HWH7U8Z8BT0X9P12QBSLDOT" localSheetId="8" hidden="1">#REF!</definedName>
    <definedName name="BEx96HWH7U8Z8BT0X9P12QBSLDOT" localSheetId="7" hidden="1">#REF!</definedName>
    <definedName name="BEx96HWH7U8Z8BT0X9P12QBSLDOT" localSheetId="20" hidden="1">#REF!</definedName>
    <definedName name="BEx96HWH7U8Z8BT0X9P12QBSLDOT" hidden="1">#REF!</definedName>
    <definedName name="BEx96II22L7OXVQ4X5X1NZ61YJLA" localSheetId="6" hidden="1">#REF!</definedName>
    <definedName name="BEx96II22L7OXVQ4X5X1NZ61YJLA" localSheetId="5" hidden="1">#REF!</definedName>
    <definedName name="BEx96II22L7OXVQ4X5X1NZ61YJLA" localSheetId="22" hidden="1">#REF!</definedName>
    <definedName name="BEx96II22L7OXVQ4X5X1NZ61YJLA" localSheetId="19" hidden="1">#REF!</definedName>
    <definedName name="BEx96II22L7OXVQ4X5X1NZ61YJLA" localSheetId="4" hidden="1">#REF!</definedName>
    <definedName name="BEx96II22L7OXVQ4X5X1NZ61YJLA" localSheetId="3" hidden="1">#REF!</definedName>
    <definedName name="BEx96II22L7OXVQ4X5X1NZ61YJLA" localSheetId="8" hidden="1">#REF!</definedName>
    <definedName name="BEx96II22L7OXVQ4X5X1NZ61YJLA" localSheetId="7" hidden="1">#REF!</definedName>
    <definedName name="BEx96II22L7OXVQ4X5X1NZ61YJLA" localSheetId="20" hidden="1">#REF!</definedName>
    <definedName name="BEx96II22L7OXVQ4X5X1NZ61YJLA" hidden="1">#REF!</definedName>
    <definedName name="BEx96RSI9NN39KBJDHZFN2TZRFUU" localSheetId="6" hidden="1">#REF!</definedName>
    <definedName name="BEx96RSI9NN39KBJDHZFN2TZRFUU" localSheetId="5" hidden="1">#REF!</definedName>
    <definedName name="BEx96RSI9NN39KBJDHZFN2TZRFUU" localSheetId="22" hidden="1">#REF!</definedName>
    <definedName name="BEx96RSI9NN39KBJDHZFN2TZRFUU" localSheetId="19" hidden="1">#REF!</definedName>
    <definedName name="BEx96RSI9NN39KBJDHZFN2TZRFUU" localSheetId="4" hidden="1">#REF!</definedName>
    <definedName name="BEx96RSI9NN39KBJDHZFN2TZRFUU" localSheetId="3" hidden="1">#REF!</definedName>
    <definedName name="BEx96RSI9NN39KBJDHZFN2TZRFUU" localSheetId="8" hidden="1">#REF!</definedName>
    <definedName name="BEx96RSI9NN39KBJDHZFN2TZRFUU" localSheetId="7" hidden="1">#REF!</definedName>
    <definedName name="BEx96RSI9NN39KBJDHZFN2TZRFUU" localSheetId="20" hidden="1">#REF!</definedName>
    <definedName name="BEx96RSI9NN39KBJDHZFN2TZRFUU" hidden="1">#REF!</definedName>
    <definedName name="BEx976BXCAH2LW8HXFE1L0IFKRTV" localSheetId="6" hidden="1">#REF!</definedName>
    <definedName name="BEx976BXCAH2LW8HXFE1L0IFKRTV" localSheetId="5" hidden="1">#REF!</definedName>
    <definedName name="BEx976BXCAH2LW8HXFE1L0IFKRTV" localSheetId="22" hidden="1">#REF!</definedName>
    <definedName name="BEx976BXCAH2LW8HXFE1L0IFKRTV" localSheetId="19" hidden="1">#REF!</definedName>
    <definedName name="BEx976BXCAH2LW8HXFE1L0IFKRTV" localSheetId="4" hidden="1">#REF!</definedName>
    <definedName name="BEx976BXCAH2LW8HXFE1L0IFKRTV" localSheetId="3" hidden="1">#REF!</definedName>
    <definedName name="BEx976BXCAH2LW8HXFE1L0IFKRTV" localSheetId="8" hidden="1">#REF!</definedName>
    <definedName name="BEx976BXCAH2LW8HXFE1L0IFKRTV" localSheetId="7" hidden="1">#REF!</definedName>
    <definedName name="BEx976BXCAH2LW8HXFE1L0IFKRTV" localSheetId="20" hidden="1">#REF!</definedName>
    <definedName name="BEx976BXCAH2LW8HXFE1L0IFKRTV" hidden="1">#REF!</definedName>
    <definedName name="BEx9811STXRX2VI9PP7XGDK699WC" localSheetId="6" hidden="1">#REF!</definedName>
    <definedName name="BEx9811STXRX2VI9PP7XGDK699WC" localSheetId="5" hidden="1">#REF!</definedName>
    <definedName name="BEx9811STXRX2VI9PP7XGDK699WC" localSheetId="22" hidden="1">#REF!</definedName>
    <definedName name="BEx9811STXRX2VI9PP7XGDK699WC" localSheetId="19" hidden="1">#REF!</definedName>
    <definedName name="BEx9811STXRX2VI9PP7XGDK699WC" localSheetId="4" hidden="1">#REF!</definedName>
    <definedName name="BEx9811STXRX2VI9PP7XGDK699WC" localSheetId="3" hidden="1">#REF!</definedName>
    <definedName name="BEx9811STXRX2VI9PP7XGDK699WC" localSheetId="8" hidden="1">#REF!</definedName>
    <definedName name="BEx9811STXRX2VI9PP7XGDK699WC" localSheetId="7" hidden="1">#REF!</definedName>
    <definedName name="BEx9811STXRX2VI9PP7XGDK699WC" localSheetId="20" hidden="1">#REF!</definedName>
    <definedName name="BEx9811STXRX2VI9PP7XGDK699WC" hidden="1">#REF!</definedName>
    <definedName name="BEx985OYX81U979Z46PJQ4F0DJIQ" localSheetId="6" hidden="1">#REF!</definedName>
    <definedName name="BEx985OYX81U979Z46PJQ4F0DJIQ" localSheetId="5" hidden="1">#REF!</definedName>
    <definedName name="BEx985OYX81U979Z46PJQ4F0DJIQ" localSheetId="22" hidden="1">#REF!</definedName>
    <definedName name="BEx985OYX81U979Z46PJQ4F0DJIQ" localSheetId="19" hidden="1">#REF!</definedName>
    <definedName name="BEx985OYX81U979Z46PJQ4F0DJIQ" localSheetId="4" hidden="1">#REF!</definedName>
    <definedName name="BEx985OYX81U979Z46PJQ4F0DJIQ" localSheetId="3" hidden="1">#REF!</definedName>
    <definedName name="BEx985OYX81U979Z46PJQ4F0DJIQ" localSheetId="8" hidden="1">#REF!</definedName>
    <definedName name="BEx985OYX81U979Z46PJQ4F0DJIQ" localSheetId="7" hidden="1">#REF!</definedName>
    <definedName name="BEx985OYX81U979Z46PJQ4F0DJIQ" localSheetId="20" hidden="1">#REF!</definedName>
    <definedName name="BEx985OYX81U979Z46PJQ4F0DJIQ" hidden="1">#REF!</definedName>
    <definedName name="BEx9AIIFFPTQKKLOQY3SA0D51FZV" localSheetId="6" hidden="1">#REF!</definedName>
    <definedName name="BEx9AIIFFPTQKKLOQY3SA0D51FZV" localSheetId="5" hidden="1">#REF!</definedName>
    <definedName name="BEx9AIIFFPTQKKLOQY3SA0D51FZV" localSheetId="22" hidden="1">#REF!</definedName>
    <definedName name="BEx9AIIFFPTQKKLOQY3SA0D51FZV" localSheetId="19" hidden="1">#REF!</definedName>
    <definedName name="BEx9AIIFFPTQKKLOQY3SA0D51FZV" localSheetId="4" hidden="1">#REF!</definedName>
    <definedName name="BEx9AIIFFPTQKKLOQY3SA0D51FZV" localSheetId="3" hidden="1">#REF!</definedName>
    <definedName name="BEx9AIIFFPTQKKLOQY3SA0D51FZV" localSheetId="8" hidden="1">#REF!</definedName>
    <definedName name="BEx9AIIFFPTQKKLOQY3SA0D51FZV" localSheetId="7" hidden="1">#REF!</definedName>
    <definedName name="BEx9AIIFFPTQKKLOQY3SA0D51FZV" localSheetId="20" hidden="1">#REF!</definedName>
    <definedName name="BEx9AIIFFPTQKKLOQY3SA0D51FZV" hidden="1">#REF!</definedName>
    <definedName name="BEx9AYOW6W1RCJB9C4J8RXWSJRWM" localSheetId="6" hidden="1">#REF!</definedName>
    <definedName name="BEx9AYOW6W1RCJB9C4J8RXWSJRWM" localSheetId="5" hidden="1">#REF!</definedName>
    <definedName name="BEx9AYOW6W1RCJB9C4J8RXWSJRWM" localSheetId="22" hidden="1">#REF!</definedName>
    <definedName name="BEx9AYOW6W1RCJB9C4J8RXWSJRWM" localSheetId="19" hidden="1">#REF!</definedName>
    <definedName name="BEx9AYOW6W1RCJB9C4J8RXWSJRWM" localSheetId="4" hidden="1">#REF!</definedName>
    <definedName name="BEx9AYOW6W1RCJB9C4J8RXWSJRWM" localSheetId="3" hidden="1">#REF!</definedName>
    <definedName name="BEx9AYOW6W1RCJB9C4J8RXWSJRWM" localSheetId="8" hidden="1">#REF!</definedName>
    <definedName name="BEx9AYOW6W1RCJB9C4J8RXWSJRWM" localSheetId="7" hidden="1">#REF!</definedName>
    <definedName name="BEx9AYOW6W1RCJB9C4J8RXWSJRWM" localSheetId="20" hidden="1">#REF!</definedName>
    <definedName name="BEx9AYOW6W1RCJB9C4J8RXWSJRWM" hidden="1">#REF!</definedName>
    <definedName name="BEx9DJ5FHKGQGZ9Q3AUR445WZPKR" localSheetId="6" hidden="1">#REF!</definedName>
    <definedName name="BEx9DJ5FHKGQGZ9Q3AUR445WZPKR" localSheetId="5" hidden="1">#REF!</definedName>
    <definedName name="BEx9DJ5FHKGQGZ9Q3AUR445WZPKR" localSheetId="22" hidden="1">#REF!</definedName>
    <definedName name="BEx9DJ5FHKGQGZ9Q3AUR445WZPKR" localSheetId="19" hidden="1">#REF!</definedName>
    <definedName name="BEx9DJ5FHKGQGZ9Q3AUR445WZPKR" localSheetId="4" hidden="1">#REF!</definedName>
    <definedName name="BEx9DJ5FHKGQGZ9Q3AUR445WZPKR" localSheetId="3" hidden="1">#REF!</definedName>
    <definedName name="BEx9DJ5FHKGQGZ9Q3AUR445WZPKR" localSheetId="8" hidden="1">#REF!</definedName>
    <definedName name="BEx9DJ5FHKGQGZ9Q3AUR445WZPKR" localSheetId="7" hidden="1">#REF!</definedName>
    <definedName name="BEx9DJ5FHKGQGZ9Q3AUR445WZPKR" localSheetId="20" hidden="1">#REF!</definedName>
    <definedName name="BEx9DJ5FHKGQGZ9Q3AUR445WZPKR" hidden="1">#REF!</definedName>
    <definedName name="BEx9DJQZ74XAFXOJCRDWUCV7BXBD" localSheetId="6" hidden="1">#REF!</definedName>
    <definedName name="BEx9DJQZ74XAFXOJCRDWUCV7BXBD" localSheetId="5" hidden="1">#REF!</definedName>
    <definedName name="BEx9DJQZ74XAFXOJCRDWUCV7BXBD" localSheetId="22" hidden="1">#REF!</definedName>
    <definedName name="BEx9DJQZ74XAFXOJCRDWUCV7BXBD" localSheetId="19" hidden="1">#REF!</definedName>
    <definedName name="BEx9DJQZ74XAFXOJCRDWUCV7BXBD" localSheetId="4" hidden="1">#REF!</definedName>
    <definedName name="BEx9DJQZ74XAFXOJCRDWUCV7BXBD" localSheetId="3" hidden="1">#REF!</definedName>
    <definedName name="BEx9DJQZ74XAFXOJCRDWUCV7BXBD" localSheetId="8" hidden="1">#REF!</definedName>
    <definedName name="BEx9DJQZ74XAFXOJCRDWUCV7BXBD" localSheetId="7" hidden="1">#REF!</definedName>
    <definedName name="BEx9DJQZ74XAFXOJCRDWUCV7BXBD" localSheetId="20" hidden="1">#REF!</definedName>
    <definedName name="BEx9DJQZ74XAFXOJCRDWUCV7BXBD" hidden="1">#REF!</definedName>
    <definedName name="BEx9E1KWMBZY7DZ2W81Y28KREC8K" localSheetId="6" hidden="1">#REF!</definedName>
    <definedName name="BEx9E1KWMBZY7DZ2W81Y28KREC8K" localSheetId="5" hidden="1">#REF!</definedName>
    <definedName name="BEx9E1KWMBZY7DZ2W81Y28KREC8K" localSheetId="22" hidden="1">#REF!</definedName>
    <definedName name="BEx9E1KWMBZY7DZ2W81Y28KREC8K" localSheetId="19" hidden="1">#REF!</definedName>
    <definedName name="BEx9E1KWMBZY7DZ2W81Y28KREC8K" localSheetId="4" hidden="1">#REF!</definedName>
    <definedName name="BEx9E1KWMBZY7DZ2W81Y28KREC8K" localSheetId="3" hidden="1">#REF!</definedName>
    <definedName name="BEx9E1KWMBZY7DZ2W81Y28KREC8K" localSheetId="8" hidden="1">#REF!</definedName>
    <definedName name="BEx9E1KWMBZY7DZ2W81Y28KREC8K" localSheetId="7" hidden="1">#REF!</definedName>
    <definedName name="BEx9E1KWMBZY7DZ2W81Y28KREC8K" localSheetId="20" hidden="1">#REF!</definedName>
    <definedName name="BEx9E1KWMBZY7DZ2W81Y28KREC8K" hidden="1">#REF!</definedName>
    <definedName name="BEx9EDPXWEPLE7S1KH5K8GGFZKC0" localSheetId="6" hidden="1">[1]HEADER!#REF!</definedName>
    <definedName name="BEx9EDPXWEPLE7S1KH5K8GGFZKC0" localSheetId="5" hidden="1">[1]HEADER!#REF!</definedName>
    <definedName name="BEx9EDPXWEPLE7S1KH5K8GGFZKC0" localSheetId="22" hidden="1">[1]HEADER!#REF!</definedName>
    <definedName name="BEx9EDPXWEPLE7S1KH5K8GGFZKC0" localSheetId="19" hidden="1">[1]HEADER!#REF!</definedName>
    <definedName name="BEx9EDPXWEPLE7S1KH5K8GGFZKC0" localSheetId="4" hidden="1">[1]HEADER!#REF!</definedName>
    <definedName name="BEx9EDPXWEPLE7S1KH5K8GGFZKC0" localSheetId="3" hidden="1">[1]HEADER!#REF!</definedName>
    <definedName name="BEx9EDPXWEPLE7S1KH5K8GGFZKC0" localSheetId="8" hidden="1">[1]HEADER!#REF!</definedName>
    <definedName name="BEx9EDPXWEPLE7S1KH5K8GGFZKC0" localSheetId="7" hidden="1">[1]HEADER!#REF!</definedName>
    <definedName name="BEx9EDPXWEPLE7S1KH5K8GGFZKC0" localSheetId="20" hidden="1">[1]HEADER!#REF!</definedName>
    <definedName name="BEx9EDPXWEPLE7S1KH5K8GGFZKC0" hidden="1">[1]HEADER!#REF!</definedName>
    <definedName name="BEx9EGV6CYG6ZG9E7TMR9RZYSGH1" localSheetId="6" hidden="1">#REF!</definedName>
    <definedName name="BEx9EGV6CYG6ZG9E7TMR9RZYSGH1" localSheetId="5" hidden="1">#REF!</definedName>
    <definedName name="BEx9EGV6CYG6ZG9E7TMR9RZYSGH1" localSheetId="17" hidden="1">#REF!</definedName>
    <definedName name="BEx9EGV6CYG6ZG9E7TMR9RZYSGH1" localSheetId="22" hidden="1">#REF!</definedName>
    <definedName name="BEx9EGV6CYG6ZG9E7TMR9RZYSGH1" localSheetId="19" hidden="1">#REF!</definedName>
    <definedName name="BEx9EGV6CYG6ZG9E7TMR9RZYSGH1" localSheetId="15" hidden="1">#REF!</definedName>
    <definedName name="BEx9EGV6CYG6ZG9E7TMR9RZYSGH1" localSheetId="4" hidden="1">#REF!</definedName>
    <definedName name="BEx9EGV6CYG6ZG9E7TMR9RZYSGH1" localSheetId="3" hidden="1">#REF!</definedName>
    <definedName name="BEx9EGV6CYG6ZG9E7TMR9RZYSGH1" localSheetId="8" hidden="1">#REF!</definedName>
    <definedName name="BEx9EGV6CYG6ZG9E7TMR9RZYSGH1" localSheetId="7" hidden="1">#REF!</definedName>
    <definedName name="BEx9EGV6CYG6ZG9E7TMR9RZYSGH1" localSheetId="20" hidden="1">#REF!</definedName>
    <definedName name="BEx9EGV6CYG6ZG9E7TMR9RZYSGH1" hidden="1">#REF!</definedName>
    <definedName name="BEx9EIIL3MUQBD4ZYG7W1J3C5R3P" localSheetId="6" hidden="1">#REF!</definedName>
    <definedName name="BEx9EIIL3MUQBD4ZYG7W1J3C5R3P" localSheetId="5" hidden="1">#REF!</definedName>
    <definedName name="BEx9EIIL3MUQBD4ZYG7W1J3C5R3P" localSheetId="22" hidden="1">#REF!</definedName>
    <definedName name="BEx9EIIL3MUQBD4ZYG7W1J3C5R3P" localSheetId="19" hidden="1">#REF!</definedName>
    <definedName name="BEx9EIIL3MUQBD4ZYG7W1J3C5R3P" localSheetId="4" hidden="1">#REF!</definedName>
    <definedName name="BEx9EIIL3MUQBD4ZYG7W1J3C5R3P" localSheetId="3" hidden="1">#REF!</definedName>
    <definedName name="BEx9EIIL3MUQBD4ZYG7W1J3C5R3P" localSheetId="8" hidden="1">#REF!</definedName>
    <definedName name="BEx9EIIL3MUQBD4ZYG7W1J3C5R3P" localSheetId="7" hidden="1">#REF!</definedName>
    <definedName name="BEx9EIIL3MUQBD4ZYG7W1J3C5R3P" localSheetId="20" hidden="1">#REF!</definedName>
    <definedName name="BEx9EIIL3MUQBD4ZYG7W1J3C5R3P" hidden="1">#REF!</definedName>
    <definedName name="BEx9FKVIU1R1D6J2Q36IQCU8DCEX" localSheetId="6" hidden="1">#REF!</definedName>
    <definedName name="BEx9FKVIU1R1D6J2Q36IQCU8DCEX" localSheetId="5" hidden="1">#REF!</definedName>
    <definedName name="BEx9FKVIU1R1D6J2Q36IQCU8DCEX" localSheetId="22" hidden="1">#REF!</definedName>
    <definedName name="BEx9FKVIU1R1D6J2Q36IQCU8DCEX" localSheetId="19" hidden="1">#REF!</definedName>
    <definedName name="BEx9FKVIU1R1D6J2Q36IQCU8DCEX" localSheetId="4" hidden="1">#REF!</definedName>
    <definedName name="BEx9FKVIU1R1D6J2Q36IQCU8DCEX" localSheetId="3" hidden="1">#REF!</definedName>
    <definedName name="BEx9FKVIU1R1D6J2Q36IQCU8DCEX" localSheetId="8" hidden="1">#REF!</definedName>
    <definedName name="BEx9FKVIU1R1D6J2Q36IQCU8DCEX" localSheetId="7" hidden="1">#REF!</definedName>
    <definedName name="BEx9FKVIU1R1D6J2Q36IQCU8DCEX" localSheetId="20" hidden="1">#REF!</definedName>
    <definedName name="BEx9FKVIU1R1D6J2Q36IQCU8DCEX" hidden="1">#REF!</definedName>
    <definedName name="BEx9GHOWIATRBTAFYZCDVDOJPG3X" localSheetId="6" hidden="1">#REF!</definedName>
    <definedName name="BEx9GHOWIATRBTAFYZCDVDOJPG3X" localSheetId="5" hidden="1">#REF!</definedName>
    <definedName name="BEx9GHOWIATRBTAFYZCDVDOJPG3X" localSheetId="22" hidden="1">#REF!</definedName>
    <definedName name="BEx9GHOWIATRBTAFYZCDVDOJPG3X" localSheetId="19" hidden="1">#REF!</definedName>
    <definedName name="BEx9GHOWIATRBTAFYZCDVDOJPG3X" localSheetId="4" hidden="1">#REF!</definedName>
    <definedName name="BEx9GHOWIATRBTAFYZCDVDOJPG3X" localSheetId="3" hidden="1">#REF!</definedName>
    <definedName name="BEx9GHOWIATRBTAFYZCDVDOJPG3X" localSheetId="8" hidden="1">#REF!</definedName>
    <definedName name="BEx9GHOWIATRBTAFYZCDVDOJPG3X" localSheetId="7" hidden="1">#REF!</definedName>
    <definedName name="BEx9GHOWIATRBTAFYZCDVDOJPG3X" localSheetId="20" hidden="1">#REF!</definedName>
    <definedName name="BEx9GHOWIATRBTAFYZCDVDOJPG3X" hidden="1">#REF!</definedName>
    <definedName name="BEx9GJXW8UK9GOBZPQJGA4FL0M2O" localSheetId="6" hidden="1">#REF!</definedName>
    <definedName name="BEx9GJXW8UK9GOBZPQJGA4FL0M2O" localSheetId="5" hidden="1">#REF!</definedName>
    <definedName name="BEx9GJXW8UK9GOBZPQJGA4FL0M2O" localSheetId="22" hidden="1">#REF!</definedName>
    <definedName name="BEx9GJXW8UK9GOBZPQJGA4FL0M2O" localSheetId="19" hidden="1">#REF!</definedName>
    <definedName name="BEx9GJXW8UK9GOBZPQJGA4FL0M2O" localSheetId="4" hidden="1">#REF!</definedName>
    <definedName name="BEx9GJXW8UK9GOBZPQJGA4FL0M2O" localSheetId="3" hidden="1">#REF!</definedName>
    <definedName name="BEx9GJXW8UK9GOBZPQJGA4FL0M2O" localSheetId="8" hidden="1">#REF!</definedName>
    <definedName name="BEx9GJXW8UK9GOBZPQJGA4FL0M2O" localSheetId="7" hidden="1">#REF!</definedName>
    <definedName name="BEx9GJXW8UK9GOBZPQJGA4FL0M2O" localSheetId="20" hidden="1">#REF!</definedName>
    <definedName name="BEx9GJXW8UK9GOBZPQJGA4FL0M2O" hidden="1">#REF!</definedName>
    <definedName name="BEx9HKT139HM6SWSHO6XVRFA9D25" localSheetId="6" hidden="1">#REF!</definedName>
    <definedName name="BEx9HKT139HM6SWSHO6XVRFA9D25" localSheetId="5" hidden="1">#REF!</definedName>
    <definedName name="BEx9HKT139HM6SWSHO6XVRFA9D25" localSheetId="22" hidden="1">#REF!</definedName>
    <definedName name="BEx9HKT139HM6SWSHO6XVRFA9D25" localSheetId="19" hidden="1">#REF!</definedName>
    <definedName name="BEx9HKT139HM6SWSHO6XVRFA9D25" localSheetId="4" hidden="1">#REF!</definedName>
    <definedName name="BEx9HKT139HM6SWSHO6XVRFA9D25" localSheetId="3" hidden="1">#REF!</definedName>
    <definedName name="BEx9HKT139HM6SWSHO6XVRFA9D25" localSheetId="8" hidden="1">#REF!</definedName>
    <definedName name="BEx9HKT139HM6SWSHO6XVRFA9D25" localSheetId="7" hidden="1">#REF!</definedName>
    <definedName name="BEx9HKT139HM6SWSHO6XVRFA9D25" localSheetId="20" hidden="1">#REF!</definedName>
    <definedName name="BEx9HKT139HM6SWSHO6XVRFA9D25" hidden="1">#REF!</definedName>
    <definedName name="BEx9HU3BPAK91G2PCXDFTVS39TF6" localSheetId="6" hidden="1">#REF!</definedName>
    <definedName name="BEx9HU3BPAK91G2PCXDFTVS39TF6" localSheetId="5" hidden="1">#REF!</definedName>
    <definedName name="BEx9HU3BPAK91G2PCXDFTVS39TF6" localSheetId="22" hidden="1">#REF!</definedName>
    <definedName name="BEx9HU3BPAK91G2PCXDFTVS39TF6" localSheetId="19" hidden="1">#REF!</definedName>
    <definedName name="BEx9HU3BPAK91G2PCXDFTVS39TF6" localSheetId="4" hidden="1">#REF!</definedName>
    <definedName name="BEx9HU3BPAK91G2PCXDFTVS39TF6" localSheetId="3" hidden="1">#REF!</definedName>
    <definedName name="BEx9HU3BPAK91G2PCXDFTVS39TF6" localSheetId="8" hidden="1">#REF!</definedName>
    <definedName name="BEx9HU3BPAK91G2PCXDFTVS39TF6" localSheetId="7" hidden="1">#REF!</definedName>
    <definedName name="BEx9HU3BPAK91G2PCXDFTVS39TF6" localSheetId="20" hidden="1">#REF!</definedName>
    <definedName name="BEx9HU3BPAK91G2PCXDFTVS39TF6" hidden="1">#REF!</definedName>
    <definedName name="BEx9I0U78LVEHO0MPOB5U4RHMUBV" localSheetId="6" hidden="1">#REF!</definedName>
    <definedName name="BEx9I0U78LVEHO0MPOB5U4RHMUBV" localSheetId="5" hidden="1">#REF!</definedName>
    <definedName name="BEx9I0U78LVEHO0MPOB5U4RHMUBV" localSheetId="22" hidden="1">#REF!</definedName>
    <definedName name="BEx9I0U78LVEHO0MPOB5U4RHMUBV" localSheetId="19" hidden="1">#REF!</definedName>
    <definedName name="BEx9I0U78LVEHO0MPOB5U4RHMUBV" localSheetId="4" hidden="1">#REF!</definedName>
    <definedName name="BEx9I0U78LVEHO0MPOB5U4RHMUBV" localSheetId="3" hidden="1">#REF!</definedName>
    <definedName name="BEx9I0U78LVEHO0MPOB5U4RHMUBV" localSheetId="8" hidden="1">#REF!</definedName>
    <definedName name="BEx9I0U78LVEHO0MPOB5U4RHMUBV" localSheetId="7" hidden="1">#REF!</definedName>
    <definedName name="BEx9I0U78LVEHO0MPOB5U4RHMUBV" localSheetId="20" hidden="1">#REF!</definedName>
    <definedName name="BEx9I0U78LVEHO0MPOB5U4RHMUBV" hidden="1">#REF!</definedName>
    <definedName name="BEx9I2MX3GRNC957J8FMHNWP04Q5" localSheetId="6" hidden="1">#REF!</definedName>
    <definedName name="BEx9I2MX3GRNC957J8FMHNWP04Q5" localSheetId="5" hidden="1">#REF!</definedName>
    <definedName name="BEx9I2MX3GRNC957J8FMHNWP04Q5" localSheetId="22" hidden="1">#REF!</definedName>
    <definedName name="BEx9I2MX3GRNC957J8FMHNWP04Q5" localSheetId="19" hidden="1">#REF!</definedName>
    <definedName name="BEx9I2MX3GRNC957J8FMHNWP04Q5" localSheetId="4" hidden="1">#REF!</definedName>
    <definedName name="BEx9I2MX3GRNC957J8FMHNWP04Q5" localSheetId="3" hidden="1">#REF!</definedName>
    <definedName name="BEx9I2MX3GRNC957J8FMHNWP04Q5" localSheetId="8" hidden="1">#REF!</definedName>
    <definedName name="BEx9I2MX3GRNC957J8FMHNWP04Q5" localSheetId="7" hidden="1">#REF!</definedName>
    <definedName name="BEx9I2MX3GRNC957J8FMHNWP04Q5" localSheetId="20" hidden="1">#REF!</definedName>
    <definedName name="BEx9I2MX3GRNC957J8FMHNWP04Q5" hidden="1">#REF!</definedName>
    <definedName name="BEx9IPV0JNXRW2B881C8WBY5U1KI" localSheetId="6" hidden="1">#REF!</definedName>
    <definedName name="BEx9IPV0JNXRW2B881C8WBY5U1KI" localSheetId="5" hidden="1">#REF!</definedName>
    <definedName name="BEx9IPV0JNXRW2B881C8WBY5U1KI" localSheetId="22" hidden="1">#REF!</definedName>
    <definedName name="BEx9IPV0JNXRW2B881C8WBY5U1KI" localSheetId="19" hidden="1">#REF!</definedName>
    <definedName name="BEx9IPV0JNXRW2B881C8WBY5U1KI" localSheetId="4" hidden="1">#REF!</definedName>
    <definedName name="BEx9IPV0JNXRW2B881C8WBY5U1KI" localSheetId="3" hidden="1">#REF!</definedName>
    <definedName name="BEx9IPV0JNXRW2B881C8WBY5U1KI" localSheetId="8" hidden="1">#REF!</definedName>
    <definedName name="BEx9IPV0JNXRW2B881C8WBY5U1KI" localSheetId="7" hidden="1">#REF!</definedName>
    <definedName name="BEx9IPV0JNXRW2B881C8WBY5U1KI" localSheetId="20" hidden="1">#REF!</definedName>
    <definedName name="BEx9IPV0JNXRW2B881C8WBY5U1KI" hidden="1">#REF!</definedName>
    <definedName name="BExAVL1638ABE13R5SQH026SK9EX" localSheetId="6" hidden="1">#REF!</definedName>
    <definedName name="BExAVL1638ABE13R5SQH026SK9EX" localSheetId="5" hidden="1">#REF!</definedName>
    <definedName name="BExAVL1638ABE13R5SQH026SK9EX" localSheetId="22" hidden="1">#REF!</definedName>
    <definedName name="BExAVL1638ABE13R5SQH026SK9EX" localSheetId="19" hidden="1">#REF!</definedName>
    <definedName name="BExAVL1638ABE13R5SQH026SK9EX" localSheetId="4" hidden="1">#REF!</definedName>
    <definedName name="BExAVL1638ABE13R5SQH026SK9EX" localSheetId="3" hidden="1">#REF!</definedName>
    <definedName name="BExAVL1638ABE13R5SQH026SK9EX" localSheetId="8" hidden="1">#REF!</definedName>
    <definedName name="BExAVL1638ABE13R5SQH026SK9EX" localSheetId="7" hidden="1">#REF!</definedName>
    <definedName name="BExAVL1638ABE13R5SQH026SK9EX" localSheetId="20" hidden="1">#REF!</definedName>
    <definedName name="BExAVL1638ABE13R5SQH026SK9EX" hidden="1">#REF!</definedName>
    <definedName name="BExAW1IMBQBTU0E5J2TQQI2B79VY" localSheetId="6" hidden="1">#REF!</definedName>
    <definedName name="BExAW1IMBQBTU0E5J2TQQI2B79VY" localSheetId="5" hidden="1">#REF!</definedName>
    <definedName name="BExAW1IMBQBTU0E5J2TQQI2B79VY" localSheetId="22" hidden="1">#REF!</definedName>
    <definedName name="BExAW1IMBQBTU0E5J2TQQI2B79VY" localSheetId="19" hidden="1">#REF!</definedName>
    <definedName name="BExAW1IMBQBTU0E5J2TQQI2B79VY" localSheetId="4" hidden="1">#REF!</definedName>
    <definedName name="BExAW1IMBQBTU0E5J2TQQI2B79VY" localSheetId="3" hidden="1">#REF!</definedName>
    <definedName name="BExAW1IMBQBTU0E5J2TQQI2B79VY" localSheetId="8" hidden="1">#REF!</definedName>
    <definedName name="BExAW1IMBQBTU0E5J2TQQI2B79VY" localSheetId="7" hidden="1">#REF!</definedName>
    <definedName name="BExAW1IMBQBTU0E5J2TQQI2B79VY" localSheetId="20" hidden="1">#REF!</definedName>
    <definedName name="BExAW1IMBQBTU0E5J2TQQI2B79VY" hidden="1">#REF!</definedName>
    <definedName name="BExAXD0OJP1HKJKJ5K01GDQ5ZNUN" localSheetId="6" hidden="1">#REF!</definedName>
    <definedName name="BExAXD0OJP1HKJKJ5K01GDQ5ZNUN" localSheetId="5" hidden="1">#REF!</definedName>
    <definedName name="BExAXD0OJP1HKJKJ5K01GDQ5ZNUN" localSheetId="22" hidden="1">#REF!</definedName>
    <definedName name="BExAXD0OJP1HKJKJ5K01GDQ5ZNUN" localSheetId="19" hidden="1">#REF!</definedName>
    <definedName name="BExAXD0OJP1HKJKJ5K01GDQ5ZNUN" localSheetId="4" hidden="1">#REF!</definedName>
    <definedName name="BExAXD0OJP1HKJKJ5K01GDQ5ZNUN" localSheetId="3" hidden="1">#REF!</definedName>
    <definedName name="BExAXD0OJP1HKJKJ5K01GDQ5ZNUN" localSheetId="8" hidden="1">#REF!</definedName>
    <definedName name="BExAXD0OJP1HKJKJ5K01GDQ5ZNUN" localSheetId="7" hidden="1">#REF!</definedName>
    <definedName name="BExAXD0OJP1HKJKJ5K01GDQ5ZNUN" localSheetId="20" hidden="1">#REF!</definedName>
    <definedName name="BExAXD0OJP1HKJKJ5K01GDQ5ZNUN" hidden="1">#REF!</definedName>
    <definedName name="BExAY9JGYSISL3L87W3W7QBQCYOH" localSheetId="6" hidden="1">#REF!</definedName>
    <definedName name="BExAY9JGYSISL3L87W3W7QBQCYOH" localSheetId="5" hidden="1">#REF!</definedName>
    <definedName name="BExAY9JGYSISL3L87W3W7QBQCYOH" localSheetId="22" hidden="1">#REF!</definedName>
    <definedName name="BExAY9JGYSISL3L87W3W7QBQCYOH" localSheetId="19" hidden="1">#REF!</definedName>
    <definedName name="BExAY9JGYSISL3L87W3W7QBQCYOH" localSheetId="4" hidden="1">#REF!</definedName>
    <definedName name="BExAY9JGYSISL3L87W3W7QBQCYOH" localSheetId="3" hidden="1">#REF!</definedName>
    <definedName name="BExAY9JGYSISL3L87W3W7QBQCYOH" localSheetId="8" hidden="1">#REF!</definedName>
    <definedName name="BExAY9JGYSISL3L87W3W7QBQCYOH" localSheetId="7" hidden="1">#REF!</definedName>
    <definedName name="BExAY9JGYSISL3L87W3W7QBQCYOH" localSheetId="20" hidden="1">#REF!</definedName>
    <definedName name="BExAY9JGYSISL3L87W3W7QBQCYOH" hidden="1">#REF!</definedName>
    <definedName name="BExB0MYBF7BVQ9V0ITCDFR9URZXH" localSheetId="6" hidden="1">#REF!</definedName>
    <definedName name="BExB0MYBF7BVQ9V0ITCDFR9URZXH" localSheetId="5" hidden="1">#REF!</definedName>
    <definedName name="BExB0MYBF7BVQ9V0ITCDFR9URZXH" localSheetId="22" hidden="1">#REF!</definedName>
    <definedName name="BExB0MYBF7BVQ9V0ITCDFR9URZXH" localSheetId="19" hidden="1">#REF!</definedName>
    <definedName name="BExB0MYBF7BVQ9V0ITCDFR9URZXH" localSheetId="4" hidden="1">#REF!</definedName>
    <definedName name="BExB0MYBF7BVQ9V0ITCDFR9URZXH" localSheetId="3" hidden="1">#REF!</definedName>
    <definedName name="BExB0MYBF7BVQ9V0ITCDFR9URZXH" localSheetId="8" hidden="1">#REF!</definedName>
    <definedName name="BExB0MYBF7BVQ9V0ITCDFR9URZXH" localSheetId="7" hidden="1">#REF!</definedName>
    <definedName name="BExB0MYBF7BVQ9V0ITCDFR9URZXH" localSheetId="20" hidden="1">#REF!</definedName>
    <definedName name="BExB0MYBF7BVQ9V0ITCDFR9URZXH" hidden="1">#REF!</definedName>
    <definedName name="BExB1KTDW9PPFVAAGRLUC0Q6UAY2" localSheetId="6" hidden="1">#REF!</definedName>
    <definedName name="BExB1KTDW9PPFVAAGRLUC0Q6UAY2" localSheetId="5" hidden="1">#REF!</definedName>
    <definedName name="BExB1KTDW9PPFVAAGRLUC0Q6UAY2" localSheetId="22" hidden="1">#REF!</definedName>
    <definedName name="BExB1KTDW9PPFVAAGRLUC0Q6UAY2" localSheetId="19" hidden="1">#REF!</definedName>
    <definedName name="BExB1KTDW9PPFVAAGRLUC0Q6UAY2" localSheetId="4" hidden="1">#REF!</definedName>
    <definedName name="BExB1KTDW9PPFVAAGRLUC0Q6UAY2" localSheetId="3" hidden="1">#REF!</definedName>
    <definedName name="BExB1KTDW9PPFVAAGRLUC0Q6UAY2" localSheetId="8" hidden="1">#REF!</definedName>
    <definedName name="BExB1KTDW9PPFVAAGRLUC0Q6UAY2" localSheetId="7" hidden="1">#REF!</definedName>
    <definedName name="BExB1KTDW9PPFVAAGRLUC0Q6UAY2" localSheetId="20" hidden="1">#REF!</definedName>
    <definedName name="BExB1KTDW9PPFVAAGRLUC0Q6UAY2" hidden="1">#REF!</definedName>
    <definedName name="BExB2VPW6K0D6PXFNB2EI2PAJRLJ" localSheetId="6" hidden="1">#REF!</definedName>
    <definedName name="BExB2VPW6K0D6PXFNB2EI2PAJRLJ" localSheetId="5" hidden="1">#REF!</definedName>
    <definedName name="BExB2VPW6K0D6PXFNB2EI2PAJRLJ" localSheetId="22" hidden="1">#REF!</definedName>
    <definedName name="BExB2VPW6K0D6PXFNB2EI2PAJRLJ" localSheetId="19" hidden="1">#REF!</definedName>
    <definedName name="BExB2VPW6K0D6PXFNB2EI2PAJRLJ" localSheetId="4" hidden="1">#REF!</definedName>
    <definedName name="BExB2VPW6K0D6PXFNB2EI2PAJRLJ" localSheetId="3" hidden="1">#REF!</definedName>
    <definedName name="BExB2VPW6K0D6PXFNB2EI2PAJRLJ" localSheetId="8" hidden="1">#REF!</definedName>
    <definedName name="BExB2VPW6K0D6PXFNB2EI2PAJRLJ" localSheetId="7" hidden="1">#REF!</definedName>
    <definedName name="BExB2VPW6K0D6PXFNB2EI2PAJRLJ" localSheetId="20" hidden="1">#REF!</definedName>
    <definedName name="BExB2VPW6K0D6PXFNB2EI2PAJRLJ" hidden="1">#REF!</definedName>
    <definedName name="BExB3JUJXC8QYV4XAOBJCULQAADA" localSheetId="6" hidden="1">#REF!</definedName>
    <definedName name="BExB3JUJXC8QYV4XAOBJCULQAADA" localSheetId="5" hidden="1">#REF!</definedName>
    <definedName name="BExB3JUJXC8QYV4XAOBJCULQAADA" localSheetId="22" hidden="1">#REF!</definedName>
    <definedName name="BExB3JUJXC8QYV4XAOBJCULQAADA" localSheetId="19" hidden="1">#REF!</definedName>
    <definedName name="BExB3JUJXC8QYV4XAOBJCULQAADA" localSheetId="4" hidden="1">#REF!</definedName>
    <definedName name="BExB3JUJXC8QYV4XAOBJCULQAADA" localSheetId="3" hidden="1">#REF!</definedName>
    <definedName name="BExB3JUJXC8QYV4XAOBJCULQAADA" localSheetId="8" hidden="1">#REF!</definedName>
    <definedName name="BExB3JUJXC8QYV4XAOBJCULQAADA" localSheetId="7" hidden="1">#REF!</definedName>
    <definedName name="BExB3JUJXC8QYV4XAOBJCULQAADA" localSheetId="20" hidden="1">#REF!</definedName>
    <definedName name="BExB3JUJXC8QYV4XAOBJCULQAADA" hidden="1">#REF!</definedName>
    <definedName name="BExB41TWQ6820BR7SVX3Q7SR1LZ8" localSheetId="6" hidden="1">#REF!</definedName>
    <definedName name="BExB41TWQ6820BR7SVX3Q7SR1LZ8" localSheetId="5" hidden="1">#REF!</definedName>
    <definedName name="BExB41TWQ6820BR7SVX3Q7SR1LZ8" localSheetId="22" hidden="1">#REF!</definedName>
    <definedName name="BExB41TWQ6820BR7SVX3Q7SR1LZ8" localSheetId="19" hidden="1">#REF!</definedName>
    <definedName name="BExB41TWQ6820BR7SVX3Q7SR1LZ8" localSheetId="4" hidden="1">#REF!</definedName>
    <definedName name="BExB41TWQ6820BR7SVX3Q7SR1LZ8" localSheetId="3" hidden="1">#REF!</definedName>
    <definedName name="BExB41TWQ6820BR7SVX3Q7SR1LZ8" localSheetId="8" hidden="1">#REF!</definedName>
    <definedName name="BExB41TWQ6820BR7SVX3Q7SR1LZ8" localSheetId="7" hidden="1">#REF!</definedName>
    <definedName name="BExB41TWQ6820BR7SVX3Q7SR1LZ8" localSheetId="20" hidden="1">#REF!</definedName>
    <definedName name="BExB41TWQ6820BR7SVX3Q7SR1LZ8" hidden="1">#REF!</definedName>
    <definedName name="BExB44OC6FOXVZBDEY5BR6SHCZNQ" localSheetId="6" hidden="1">#REF!</definedName>
    <definedName name="BExB44OC6FOXVZBDEY5BR6SHCZNQ" localSheetId="5" hidden="1">#REF!</definedName>
    <definedName name="BExB44OC6FOXVZBDEY5BR6SHCZNQ" localSheetId="22" hidden="1">#REF!</definedName>
    <definedName name="BExB44OC6FOXVZBDEY5BR6SHCZNQ" localSheetId="19" hidden="1">#REF!</definedName>
    <definedName name="BExB44OC6FOXVZBDEY5BR6SHCZNQ" localSheetId="4" hidden="1">#REF!</definedName>
    <definedName name="BExB44OC6FOXVZBDEY5BR6SHCZNQ" localSheetId="3" hidden="1">#REF!</definedName>
    <definedName name="BExB44OC6FOXVZBDEY5BR6SHCZNQ" localSheetId="8" hidden="1">#REF!</definedName>
    <definedName name="BExB44OC6FOXVZBDEY5BR6SHCZNQ" localSheetId="7" hidden="1">#REF!</definedName>
    <definedName name="BExB44OC6FOXVZBDEY5BR6SHCZNQ" localSheetId="20" hidden="1">#REF!</definedName>
    <definedName name="BExB44OC6FOXVZBDEY5BR6SHCZNQ" hidden="1">#REF!</definedName>
    <definedName name="BExB4A2KCGRFVC87ZRC18R8O2XYF" localSheetId="6" hidden="1">#REF!</definedName>
    <definedName name="BExB4A2KCGRFVC87ZRC18R8O2XYF" localSheetId="5" hidden="1">#REF!</definedName>
    <definedName name="BExB4A2KCGRFVC87ZRC18R8O2XYF" localSheetId="22" hidden="1">#REF!</definedName>
    <definedName name="BExB4A2KCGRFVC87ZRC18R8O2XYF" localSheetId="19" hidden="1">#REF!</definedName>
    <definedName name="BExB4A2KCGRFVC87ZRC18R8O2XYF" localSheetId="4" hidden="1">#REF!</definedName>
    <definedName name="BExB4A2KCGRFVC87ZRC18R8O2XYF" localSheetId="3" hidden="1">#REF!</definedName>
    <definedName name="BExB4A2KCGRFVC87ZRC18R8O2XYF" localSheetId="8" hidden="1">#REF!</definedName>
    <definedName name="BExB4A2KCGRFVC87ZRC18R8O2XYF" localSheetId="7" hidden="1">#REF!</definedName>
    <definedName name="BExB4A2KCGRFVC87ZRC18R8O2XYF" localSheetId="20" hidden="1">#REF!</definedName>
    <definedName name="BExB4A2KCGRFVC87ZRC18R8O2XYF" hidden="1">#REF!</definedName>
    <definedName name="BExB50W4NZMCTI79LJI7K2M3YYWH" localSheetId="6" hidden="1">#REF!</definedName>
    <definedName name="BExB50W4NZMCTI79LJI7K2M3YYWH" localSheetId="5" hidden="1">#REF!</definedName>
    <definedName name="BExB50W4NZMCTI79LJI7K2M3YYWH" localSheetId="22" hidden="1">#REF!</definedName>
    <definedName name="BExB50W4NZMCTI79LJI7K2M3YYWH" localSheetId="19" hidden="1">#REF!</definedName>
    <definedName name="BExB50W4NZMCTI79LJI7K2M3YYWH" localSheetId="4" hidden="1">#REF!</definedName>
    <definedName name="BExB50W4NZMCTI79LJI7K2M3YYWH" localSheetId="3" hidden="1">#REF!</definedName>
    <definedName name="BExB50W4NZMCTI79LJI7K2M3YYWH" localSheetId="8" hidden="1">#REF!</definedName>
    <definedName name="BExB50W4NZMCTI79LJI7K2M3YYWH" localSheetId="7" hidden="1">#REF!</definedName>
    <definedName name="BExB50W4NZMCTI79LJI7K2M3YYWH" localSheetId="20" hidden="1">#REF!</definedName>
    <definedName name="BExB50W4NZMCTI79LJI7K2M3YYWH" hidden="1">#REF!</definedName>
    <definedName name="BExB5U9JN1UHEARI0481VU3P9GGG" localSheetId="6" hidden="1">#REF!</definedName>
    <definedName name="BExB5U9JN1UHEARI0481VU3P9GGG" localSheetId="5" hidden="1">#REF!</definedName>
    <definedName name="BExB5U9JN1UHEARI0481VU3P9GGG" localSheetId="22" hidden="1">#REF!</definedName>
    <definedName name="BExB5U9JN1UHEARI0481VU3P9GGG" localSheetId="19" hidden="1">#REF!</definedName>
    <definedName name="BExB5U9JN1UHEARI0481VU3P9GGG" localSheetId="4" hidden="1">#REF!</definedName>
    <definedName name="BExB5U9JN1UHEARI0481VU3P9GGG" localSheetId="3" hidden="1">#REF!</definedName>
    <definedName name="BExB5U9JN1UHEARI0481VU3P9GGG" localSheetId="8" hidden="1">#REF!</definedName>
    <definedName name="BExB5U9JN1UHEARI0481VU3P9GGG" localSheetId="7" hidden="1">#REF!</definedName>
    <definedName name="BExB5U9JN1UHEARI0481VU3P9GGG" localSheetId="20" hidden="1">#REF!</definedName>
    <definedName name="BExB5U9JN1UHEARI0481VU3P9GGG" hidden="1">#REF!</definedName>
    <definedName name="BExB7CCZRTPP5XRFAR84CPLTOXI3" localSheetId="6" hidden="1">#REF!</definedName>
    <definedName name="BExB7CCZRTPP5XRFAR84CPLTOXI3" localSheetId="5" hidden="1">#REF!</definedName>
    <definedName name="BExB7CCZRTPP5XRFAR84CPLTOXI3" localSheetId="22" hidden="1">#REF!</definedName>
    <definedName name="BExB7CCZRTPP5XRFAR84CPLTOXI3" localSheetId="19" hidden="1">#REF!</definedName>
    <definedName name="BExB7CCZRTPP5XRFAR84CPLTOXI3" localSheetId="4" hidden="1">#REF!</definedName>
    <definedName name="BExB7CCZRTPP5XRFAR84CPLTOXI3" localSheetId="3" hidden="1">#REF!</definedName>
    <definedName name="BExB7CCZRTPP5XRFAR84CPLTOXI3" localSheetId="8" hidden="1">#REF!</definedName>
    <definedName name="BExB7CCZRTPP5XRFAR84CPLTOXI3" localSheetId="7" hidden="1">#REF!</definedName>
    <definedName name="BExB7CCZRTPP5XRFAR84CPLTOXI3" localSheetId="20" hidden="1">#REF!</definedName>
    <definedName name="BExB7CCZRTPP5XRFAR84CPLTOXI3" hidden="1">#REF!</definedName>
    <definedName name="BExB8KEWJQOO05VHW4CS61VYZE5U" localSheetId="6" hidden="1">#REF!</definedName>
    <definedName name="BExB8KEWJQOO05VHW4CS61VYZE5U" localSheetId="5" hidden="1">#REF!</definedName>
    <definedName name="BExB8KEWJQOO05VHW4CS61VYZE5U" localSheetId="22" hidden="1">#REF!</definedName>
    <definedName name="BExB8KEWJQOO05VHW4CS61VYZE5U" localSheetId="19" hidden="1">#REF!</definedName>
    <definedName name="BExB8KEWJQOO05VHW4CS61VYZE5U" localSheetId="4" hidden="1">#REF!</definedName>
    <definedName name="BExB8KEWJQOO05VHW4CS61VYZE5U" localSheetId="3" hidden="1">#REF!</definedName>
    <definedName name="BExB8KEWJQOO05VHW4CS61VYZE5U" localSheetId="8" hidden="1">#REF!</definedName>
    <definedName name="BExB8KEWJQOO05VHW4CS61VYZE5U" localSheetId="7" hidden="1">#REF!</definedName>
    <definedName name="BExB8KEWJQOO05VHW4CS61VYZE5U" localSheetId="20" hidden="1">#REF!</definedName>
    <definedName name="BExB8KEWJQOO05VHW4CS61VYZE5U" hidden="1">#REF!</definedName>
    <definedName name="BExB9EDVITSRZC6AZLBXID7PHJ91" localSheetId="6" hidden="1">#REF!</definedName>
    <definedName name="BExB9EDVITSRZC6AZLBXID7PHJ91" localSheetId="5" hidden="1">#REF!</definedName>
    <definedName name="BExB9EDVITSRZC6AZLBXID7PHJ91" localSheetId="22" hidden="1">#REF!</definedName>
    <definedName name="BExB9EDVITSRZC6AZLBXID7PHJ91" localSheetId="19" hidden="1">#REF!</definedName>
    <definedName name="BExB9EDVITSRZC6AZLBXID7PHJ91" localSheetId="4" hidden="1">#REF!</definedName>
    <definedName name="BExB9EDVITSRZC6AZLBXID7PHJ91" localSheetId="3" hidden="1">#REF!</definedName>
    <definedName name="BExB9EDVITSRZC6AZLBXID7PHJ91" localSheetId="8" hidden="1">#REF!</definedName>
    <definedName name="BExB9EDVITSRZC6AZLBXID7PHJ91" localSheetId="7" hidden="1">#REF!</definedName>
    <definedName name="BExB9EDVITSRZC6AZLBXID7PHJ91" localSheetId="20" hidden="1">#REF!</definedName>
    <definedName name="BExB9EDVITSRZC6AZLBXID7PHJ91" hidden="1">#REF!</definedName>
    <definedName name="BExBA6K3TLYXUTIOWFXK3NMRGHR2" localSheetId="6" hidden="1">#REF!</definedName>
    <definedName name="BExBA6K3TLYXUTIOWFXK3NMRGHR2" localSheetId="5" hidden="1">#REF!</definedName>
    <definedName name="BExBA6K3TLYXUTIOWFXK3NMRGHR2" localSheetId="22" hidden="1">#REF!</definedName>
    <definedName name="BExBA6K3TLYXUTIOWFXK3NMRGHR2" localSheetId="19" hidden="1">#REF!</definedName>
    <definedName name="BExBA6K3TLYXUTIOWFXK3NMRGHR2" localSheetId="4" hidden="1">#REF!</definedName>
    <definedName name="BExBA6K3TLYXUTIOWFXK3NMRGHR2" localSheetId="3" hidden="1">#REF!</definedName>
    <definedName name="BExBA6K3TLYXUTIOWFXK3NMRGHR2" localSheetId="8" hidden="1">#REF!</definedName>
    <definedName name="BExBA6K3TLYXUTIOWFXK3NMRGHR2" localSheetId="7" hidden="1">#REF!</definedName>
    <definedName name="BExBA6K3TLYXUTIOWFXK3NMRGHR2" localSheetId="20" hidden="1">#REF!</definedName>
    <definedName name="BExBA6K3TLYXUTIOWFXK3NMRGHR2" hidden="1">#REF!</definedName>
    <definedName name="BExBA6PE8EEX0NM9BM28HHNN23ES" localSheetId="6" hidden="1">#REF!</definedName>
    <definedName name="BExBA6PE8EEX0NM9BM28HHNN23ES" localSheetId="5" hidden="1">#REF!</definedName>
    <definedName name="BExBA6PE8EEX0NM9BM28HHNN23ES" localSheetId="22" hidden="1">#REF!</definedName>
    <definedName name="BExBA6PE8EEX0NM9BM28HHNN23ES" localSheetId="19" hidden="1">#REF!</definedName>
    <definedName name="BExBA6PE8EEX0NM9BM28HHNN23ES" localSheetId="4" hidden="1">#REF!</definedName>
    <definedName name="BExBA6PE8EEX0NM9BM28HHNN23ES" localSheetId="3" hidden="1">#REF!</definedName>
    <definedName name="BExBA6PE8EEX0NM9BM28HHNN23ES" localSheetId="8" hidden="1">#REF!</definedName>
    <definedName name="BExBA6PE8EEX0NM9BM28HHNN23ES" localSheetId="7" hidden="1">#REF!</definedName>
    <definedName name="BExBA6PE8EEX0NM9BM28HHNN23ES" localSheetId="20" hidden="1">#REF!</definedName>
    <definedName name="BExBA6PE8EEX0NM9BM28HHNN23ES" hidden="1">#REF!</definedName>
    <definedName name="BExBAZH7UD0H66FA3KBRMXSCJLPK" localSheetId="6" hidden="1">#REF!</definedName>
    <definedName name="BExBAZH7UD0H66FA3KBRMXSCJLPK" localSheetId="5" hidden="1">#REF!</definedName>
    <definedName name="BExBAZH7UD0H66FA3KBRMXSCJLPK" localSheetId="22" hidden="1">#REF!</definedName>
    <definedName name="BExBAZH7UD0H66FA3KBRMXSCJLPK" localSheetId="4" hidden="1">#REF!</definedName>
    <definedName name="BExBAZH7UD0H66FA3KBRMXSCJLPK" localSheetId="3" hidden="1">#REF!</definedName>
    <definedName name="BExBAZH7UD0H66FA3KBRMXSCJLPK" localSheetId="8" hidden="1">#REF!</definedName>
    <definedName name="BExBAZH7UD0H66FA3KBRMXSCJLPK" localSheetId="7" hidden="1">#REF!</definedName>
    <definedName name="BExBAZH7UD0H66FA3KBRMXSCJLPK" localSheetId="20" hidden="1">#REF!</definedName>
    <definedName name="BExBAZH7UD0H66FA3KBRMXSCJLPK" hidden="1">#REF!</definedName>
    <definedName name="BExBCIH0UBOD07PZ27392P9YXEYX" localSheetId="6" hidden="1">#REF!</definedName>
    <definedName name="BExBCIH0UBOD07PZ27392P9YXEYX" localSheetId="5" hidden="1">#REF!</definedName>
    <definedName name="BExBCIH0UBOD07PZ27392P9YXEYX" localSheetId="22" hidden="1">#REF!</definedName>
    <definedName name="BExBCIH0UBOD07PZ27392P9YXEYX" localSheetId="19" hidden="1">#REF!</definedName>
    <definedName name="BExBCIH0UBOD07PZ27392P9YXEYX" localSheetId="4" hidden="1">#REF!</definedName>
    <definedName name="BExBCIH0UBOD07PZ27392P9YXEYX" localSheetId="3" hidden="1">#REF!</definedName>
    <definedName name="BExBCIH0UBOD07PZ27392P9YXEYX" localSheetId="8" hidden="1">#REF!</definedName>
    <definedName name="BExBCIH0UBOD07PZ27392P9YXEYX" localSheetId="7" hidden="1">#REF!</definedName>
    <definedName name="BExBCIH0UBOD07PZ27392P9YXEYX" localSheetId="20" hidden="1">#REF!</definedName>
    <definedName name="BExBCIH0UBOD07PZ27392P9YXEYX" hidden="1">#REF!</definedName>
    <definedName name="BExBCOGUPM5Z6QHXYY5E10ELG9G8" localSheetId="6" hidden="1">#REF!</definedName>
    <definedName name="BExBCOGUPM5Z6QHXYY5E10ELG9G8" localSheetId="5" hidden="1">#REF!</definedName>
    <definedName name="BExBCOGUPM5Z6QHXYY5E10ELG9G8" localSheetId="22" hidden="1">#REF!</definedName>
    <definedName name="BExBCOGUPM5Z6QHXYY5E10ELG9G8" localSheetId="19" hidden="1">#REF!</definedName>
    <definedName name="BExBCOGUPM5Z6QHXYY5E10ELG9G8" localSheetId="4" hidden="1">#REF!</definedName>
    <definedName name="BExBCOGUPM5Z6QHXYY5E10ELG9G8" localSheetId="3" hidden="1">#REF!</definedName>
    <definedName name="BExBCOGUPM5Z6QHXYY5E10ELG9G8" localSheetId="8" hidden="1">#REF!</definedName>
    <definedName name="BExBCOGUPM5Z6QHXYY5E10ELG9G8" localSheetId="7" hidden="1">#REF!</definedName>
    <definedName name="BExBCOGUPM5Z6QHXYY5E10ELG9G8" localSheetId="20" hidden="1">#REF!</definedName>
    <definedName name="BExBCOGUPM5Z6QHXYY5E10ELG9G8" hidden="1">#REF!</definedName>
    <definedName name="BExBDCLASWBCUKQ99SIH7MEJ6YOG" localSheetId="6" hidden="1">#REF!</definedName>
    <definedName name="BExBDCLASWBCUKQ99SIH7MEJ6YOG" localSheetId="5" hidden="1">#REF!</definedName>
    <definedName name="BExBDCLASWBCUKQ99SIH7MEJ6YOG" localSheetId="22" hidden="1">#REF!</definedName>
    <definedName name="BExBDCLASWBCUKQ99SIH7MEJ6YOG" localSheetId="19" hidden="1">#REF!</definedName>
    <definedName name="BExBDCLASWBCUKQ99SIH7MEJ6YOG" localSheetId="4" hidden="1">#REF!</definedName>
    <definedName name="BExBDCLASWBCUKQ99SIH7MEJ6YOG" localSheetId="3" hidden="1">#REF!</definedName>
    <definedName name="BExBDCLASWBCUKQ99SIH7MEJ6YOG" localSheetId="8" hidden="1">#REF!</definedName>
    <definedName name="BExBDCLASWBCUKQ99SIH7MEJ6YOG" localSheetId="7" hidden="1">#REF!</definedName>
    <definedName name="BExBDCLASWBCUKQ99SIH7MEJ6YOG" localSheetId="20" hidden="1">#REF!</definedName>
    <definedName name="BExBDCLASWBCUKQ99SIH7MEJ6YOG" hidden="1">#REF!</definedName>
    <definedName name="BExBDTDJ3R9DB8LQ5KQYWYC2B55L" localSheetId="6" hidden="1">#REF!</definedName>
    <definedName name="BExBDTDJ3R9DB8LQ5KQYWYC2B55L" localSheetId="5" hidden="1">#REF!</definedName>
    <definedName name="BExBDTDJ3R9DB8LQ5KQYWYC2B55L" localSheetId="22" hidden="1">#REF!</definedName>
    <definedName name="BExBDTDJ3R9DB8LQ5KQYWYC2B55L" localSheetId="4" hidden="1">#REF!</definedName>
    <definedName name="BExBDTDJ3R9DB8LQ5KQYWYC2B55L" localSheetId="3" hidden="1">#REF!</definedName>
    <definedName name="BExBDTDJ3R9DB8LQ5KQYWYC2B55L" localSheetId="8" hidden="1">#REF!</definedName>
    <definedName name="BExBDTDJ3R9DB8LQ5KQYWYC2B55L" localSheetId="7" hidden="1">#REF!</definedName>
    <definedName name="BExBDTDJ3R9DB8LQ5KQYWYC2B55L" localSheetId="20" hidden="1">#REF!</definedName>
    <definedName name="BExBDTDJ3R9DB8LQ5KQYWYC2B55L" hidden="1">#REF!</definedName>
    <definedName name="BExBE7BBX2NP1GFQT3X635DFIIBD" localSheetId="6" hidden="1">#REF!</definedName>
    <definedName name="BExBE7BBX2NP1GFQT3X635DFIIBD" localSheetId="5" hidden="1">#REF!</definedName>
    <definedName name="BExBE7BBX2NP1GFQT3X635DFIIBD" localSheetId="22" hidden="1">#REF!</definedName>
    <definedName name="BExBE7BBX2NP1GFQT3X635DFIIBD" localSheetId="19" hidden="1">#REF!</definedName>
    <definedName name="BExBE7BBX2NP1GFQT3X635DFIIBD" localSheetId="4" hidden="1">#REF!</definedName>
    <definedName name="BExBE7BBX2NP1GFQT3X635DFIIBD" localSheetId="3" hidden="1">#REF!</definedName>
    <definedName name="BExBE7BBX2NP1GFQT3X635DFIIBD" localSheetId="8" hidden="1">#REF!</definedName>
    <definedName name="BExBE7BBX2NP1GFQT3X635DFIIBD" localSheetId="7" hidden="1">#REF!</definedName>
    <definedName name="BExBE7BBX2NP1GFQT3X635DFIIBD" localSheetId="20" hidden="1">#REF!</definedName>
    <definedName name="BExBE7BBX2NP1GFQT3X635DFIIBD" hidden="1">#REF!</definedName>
    <definedName name="BExBE9K6C6Q27ZVX3WOCP2J41BHY" localSheetId="6" hidden="1">[1]HEADER!#REF!</definedName>
    <definedName name="BExBE9K6C6Q27ZVX3WOCP2J41BHY" localSheetId="5" hidden="1">[1]HEADER!#REF!</definedName>
    <definedName name="BExBE9K6C6Q27ZVX3WOCP2J41BHY" localSheetId="22" hidden="1">[1]HEADER!#REF!</definedName>
    <definedName name="BExBE9K6C6Q27ZVX3WOCP2J41BHY" localSheetId="19" hidden="1">[1]HEADER!#REF!</definedName>
    <definedName name="BExBE9K6C6Q27ZVX3WOCP2J41BHY" localSheetId="4" hidden="1">[1]HEADER!#REF!</definedName>
    <definedName name="BExBE9K6C6Q27ZVX3WOCP2J41BHY" localSheetId="3" hidden="1">[1]HEADER!#REF!</definedName>
    <definedName name="BExBE9K6C6Q27ZVX3WOCP2J41BHY" localSheetId="8" hidden="1">[1]HEADER!#REF!</definedName>
    <definedName name="BExBE9K6C6Q27ZVX3WOCP2J41BHY" localSheetId="7" hidden="1">[1]HEADER!#REF!</definedName>
    <definedName name="BExBE9K6C6Q27ZVX3WOCP2J41BHY" localSheetId="20" hidden="1">[1]HEADER!#REF!</definedName>
    <definedName name="BExBE9K6C6Q27ZVX3WOCP2J41BHY" hidden="1">[1]HEADER!#REF!</definedName>
    <definedName name="BExBENN9Z0JJ1YMZZDUYFE3OR74M" localSheetId="6" hidden="1">#REF!</definedName>
    <definedName name="BExBENN9Z0JJ1YMZZDUYFE3OR74M" localSheetId="5" hidden="1">#REF!</definedName>
    <definedName name="BExBENN9Z0JJ1YMZZDUYFE3OR74M" localSheetId="17" hidden="1">#REF!</definedName>
    <definedName name="BExBENN9Z0JJ1YMZZDUYFE3OR74M" localSheetId="22" hidden="1">#REF!</definedName>
    <definedName name="BExBENN9Z0JJ1YMZZDUYFE3OR74M" localSheetId="19" hidden="1">#REF!</definedName>
    <definedName name="BExBENN9Z0JJ1YMZZDUYFE3OR74M" localSheetId="15" hidden="1">#REF!</definedName>
    <definedName name="BExBENN9Z0JJ1YMZZDUYFE3OR74M" localSheetId="4" hidden="1">#REF!</definedName>
    <definedName name="BExBENN9Z0JJ1YMZZDUYFE3OR74M" localSheetId="3" hidden="1">#REF!</definedName>
    <definedName name="BExBENN9Z0JJ1YMZZDUYFE3OR74M" localSheetId="8" hidden="1">#REF!</definedName>
    <definedName name="BExBENN9Z0JJ1YMZZDUYFE3OR74M" localSheetId="7" hidden="1">#REF!</definedName>
    <definedName name="BExBENN9Z0JJ1YMZZDUYFE3OR74M" localSheetId="20" hidden="1">#REF!</definedName>
    <definedName name="BExBENN9Z0JJ1YMZZDUYFE3OR74M" hidden="1">#REF!</definedName>
    <definedName name="BExCQGR4Z3D1E5XRGMT5VWBAFBXW" localSheetId="6" hidden="1">[1]ZQZBC_PLN__04_03_10!#REF!</definedName>
    <definedName name="BExCQGR4Z3D1E5XRGMT5VWBAFBXW" localSheetId="5" hidden="1">[1]ZQZBC_PLN__04_03_10!#REF!</definedName>
    <definedName name="BExCQGR4Z3D1E5XRGMT5VWBAFBXW" localSheetId="17" hidden="1">[1]ZQZBC_PLN__04_03_10!#REF!</definedName>
    <definedName name="BExCQGR4Z3D1E5XRGMT5VWBAFBXW" localSheetId="22" hidden="1">[1]ZQZBC_PLN__04_03_10!#REF!</definedName>
    <definedName name="BExCQGR4Z3D1E5XRGMT5VWBAFBXW" localSheetId="19" hidden="1">[1]ZQZBC_PLN__04_03_10!#REF!</definedName>
    <definedName name="BExCQGR4Z3D1E5XRGMT5VWBAFBXW" localSheetId="15" hidden="1">[1]ZQZBC_PLN__04_03_10!#REF!</definedName>
    <definedName name="BExCQGR4Z3D1E5XRGMT5VWBAFBXW" localSheetId="4" hidden="1">[1]ZQZBC_PLN__04_03_10!#REF!</definedName>
    <definedName name="BExCQGR4Z3D1E5XRGMT5VWBAFBXW" localSheetId="3" hidden="1">[1]ZQZBC_PLN__04_03_10!#REF!</definedName>
    <definedName name="BExCQGR4Z3D1E5XRGMT5VWBAFBXW" localSheetId="8" hidden="1">[1]ZQZBC_PLN__04_03_10!#REF!</definedName>
    <definedName name="BExCQGR4Z3D1E5XRGMT5VWBAFBXW" localSheetId="7" hidden="1">[1]ZQZBC_PLN__04_03_10!#REF!</definedName>
    <definedName name="BExCQGR4Z3D1E5XRGMT5VWBAFBXW" localSheetId="20" hidden="1">[1]ZQZBC_PLN__04_03_10!#REF!</definedName>
    <definedName name="BExCQGR4Z3D1E5XRGMT5VWBAFBXW" hidden="1">[1]ZQZBC_PLN__04_03_10!#REF!</definedName>
    <definedName name="BExCRYEGVK7KU00YBTX1M0GH26ZC" localSheetId="6" hidden="1">#REF!</definedName>
    <definedName name="BExCRYEGVK7KU00YBTX1M0GH26ZC" localSheetId="5" hidden="1">#REF!</definedName>
    <definedName name="BExCRYEGVK7KU00YBTX1M0GH26ZC" localSheetId="17" hidden="1">#REF!</definedName>
    <definedName name="BExCRYEGVK7KU00YBTX1M0GH26ZC" localSheetId="22" hidden="1">#REF!</definedName>
    <definedName name="BExCRYEGVK7KU00YBTX1M0GH26ZC" localSheetId="19" hidden="1">#REF!</definedName>
    <definedName name="BExCRYEGVK7KU00YBTX1M0GH26ZC" localSheetId="15" hidden="1">#REF!</definedName>
    <definedName name="BExCRYEGVK7KU00YBTX1M0GH26ZC" localSheetId="4" hidden="1">#REF!</definedName>
    <definedName name="BExCRYEGVK7KU00YBTX1M0GH26ZC" localSheetId="3" hidden="1">#REF!</definedName>
    <definedName name="BExCRYEGVK7KU00YBTX1M0GH26ZC" localSheetId="8" hidden="1">#REF!</definedName>
    <definedName name="BExCRYEGVK7KU00YBTX1M0GH26ZC" localSheetId="7" hidden="1">#REF!</definedName>
    <definedName name="BExCRYEGVK7KU00YBTX1M0GH26ZC" localSheetId="20" hidden="1">#REF!</definedName>
    <definedName name="BExCRYEGVK7KU00YBTX1M0GH26ZC" hidden="1">#REF!</definedName>
    <definedName name="BExCS9SHI3N58U0N2PGEOZ4RH8IF" localSheetId="6" hidden="1">#REF!</definedName>
    <definedName name="BExCS9SHI3N58U0N2PGEOZ4RH8IF" localSheetId="5" hidden="1">#REF!</definedName>
    <definedName name="BExCS9SHI3N58U0N2PGEOZ4RH8IF" localSheetId="22" hidden="1">#REF!</definedName>
    <definedName name="BExCS9SHI3N58U0N2PGEOZ4RH8IF" localSheetId="19" hidden="1">#REF!</definedName>
    <definedName name="BExCS9SHI3N58U0N2PGEOZ4RH8IF" localSheetId="4" hidden="1">#REF!</definedName>
    <definedName name="BExCS9SHI3N58U0N2PGEOZ4RH8IF" localSheetId="3" hidden="1">#REF!</definedName>
    <definedName name="BExCS9SHI3N58U0N2PGEOZ4RH8IF" localSheetId="8" hidden="1">#REF!</definedName>
    <definedName name="BExCS9SHI3N58U0N2PGEOZ4RH8IF" localSheetId="7" hidden="1">#REF!</definedName>
    <definedName name="BExCS9SHI3N58U0N2PGEOZ4RH8IF" localSheetId="20" hidden="1">#REF!</definedName>
    <definedName name="BExCS9SHI3N58U0N2PGEOZ4RH8IF" hidden="1">#REF!</definedName>
    <definedName name="BExCSHFJMTBG8TXFAPM1YMJ2C7TB" localSheetId="6" hidden="1">#REF!</definedName>
    <definedName name="BExCSHFJMTBG8TXFAPM1YMJ2C7TB" localSheetId="5" hidden="1">#REF!</definedName>
    <definedName name="BExCSHFJMTBG8TXFAPM1YMJ2C7TB" localSheetId="22" hidden="1">#REF!</definedName>
    <definedName name="BExCSHFJMTBG8TXFAPM1YMJ2C7TB" localSheetId="19" hidden="1">#REF!</definedName>
    <definedName name="BExCSHFJMTBG8TXFAPM1YMJ2C7TB" localSheetId="4" hidden="1">#REF!</definedName>
    <definedName name="BExCSHFJMTBG8TXFAPM1YMJ2C7TB" localSheetId="3" hidden="1">#REF!</definedName>
    <definedName name="BExCSHFJMTBG8TXFAPM1YMJ2C7TB" localSheetId="8" hidden="1">#REF!</definedName>
    <definedName name="BExCSHFJMTBG8TXFAPM1YMJ2C7TB" localSheetId="7" hidden="1">#REF!</definedName>
    <definedName name="BExCSHFJMTBG8TXFAPM1YMJ2C7TB" localSheetId="20" hidden="1">#REF!</definedName>
    <definedName name="BExCSHFJMTBG8TXFAPM1YMJ2C7TB" hidden="1">#REF!</definedName>
    <definedName name="BExCTH8YWODCTNH1ADX45WCZUZ5C" localSheetId="6" hidden="1">#REF!</definedName>
    <definedName name="BExCTH8YWODCTNH1ADX45WCZUZ5C" localSheetId="5" hidden="1">#REF!</definedName>
    <definedName name="BExCTH8YWODCTNH1ADX45WCZUZ5C" localSheetId="22" hidden="1">#REF!</definedName>
    <definedName name="BExCTH8YWODCTNH1ADX45WCZUZ5C" localSheetId="19" hidden="1">#REF!</definedName>
    <definedName name="BExCTH8YWODCTNH1ADX45WCZUZ5C" localSheetId="4" hidden="1">#REF!</definedName>
    <definedName name="BExCTH8YWODCTNH1ADX45WCZUZ5C" localSheetId="3" hidden="1">#REF!</definedName>
    <definedName name="BExCTH8YWODCTNH1ADX45WCZUZ5C" localSheetId="8" hidden="1">#REF!</definedName>
    <definedName name="BExCTH8YWODCTNH1ADX45WCZUZ5C" localSheetId="7" hidden="1">#REF!</definedName>
    <definedName name="BExCTH8YWODCTNH1ADX45WCZUZ5C" localSheetId="20" hidden="1">#REF!</definedName>
    <definedName name="BExCTH8YWODCTNH1ADX45WCZUZ5C" hidden="1">#REF!</definedName>
    <definedName name="BExCV155OWE7PIVZUK23BXNDWP3Q" localSheetId="6" hidden="1">#REF!</definedName>
    <definedName name="BExCV155OWE7PIVZUK23BXNDWP3Q" localSheetId="5" hidden="1">#REF!</definedName>
    <definedName name="BExCV155OWE7PIVZUK23BXNDWP3Q" localSheetId="22" hidden="1">#REF!</definedName>
    <definedName name="BExCV155OWE7PIVZUK23BXNDWP3Q" localSheetId="19" hidden="1">#REF!</definedName>
    <definedName name="BExCV155OWE7PIVZUK23BXNDWP3Q" localSheetId="4" hidden="1">#REF!</definedName>
    <definedName name="BExCV155OWE7PIVZUK23BXNDWP3Q" localSheetId="3" hidden="1">#REF!</definedName>
    <definedName name="BExCV155OWE7PIVZUK23BXNDWP3Q" localSheetId="8" hidden="1">#REF!</definedName>
    <definedName name="BExCV155OWE7PIVZUK23BXNDWP3Q" localSheetId="7" hidden="1">#REF!</definedName>
    <definedName name="BExCV155OWE7PIVZUK23BXNDWP3Q" localSheetId="20" hidden="1">#REF!</definedName>
    <definedName name="BExCV155OWE7PIVZUK23BXNDWP3Q" hidden="1">#REF!</definedName>
    <definedName name="BExCV3ZMETOSDFFYA3PTQUD7GPJM" localSheetId="6" hidden="1">#REF!</definedName>
    <definedName name="BExCV3ZMETOSDFFYA3PTQUD7GPJM" localSheetId="5" hidden="1">#REF!</definedName>
    <definedName name="BExCV3ZMETOSDFFYA3PTQUD7GPJM" localSheetId="22" hidden="1">#REF!</definedName>
    <definedName name="BExCV3ZMETOSDFFYA3PTQUD7GPJM" localSheetId="19" hidden="1">#REF!</definedName>
    <definedName name="BExCV3ZMETOSDFFYA3PTQUD7GPJM" localSheetId="4" hidden="1">#REF!</definedName>
    <definedName name="BExCV3ZMETOSDFFYA3PTQUD7GPJM" localSheetId="3" hidden="1">#REF!</definedName>
    <definedName name="BExCV3ZMETOSDFFYA3PTQUD7GPJM" localSheetId="8" hidden="1">#REF!</definedName>
    <definedName name="BExCV3ZMETOSDFFYA3PTQUD7GPJM" localSheetId="7" hidden="1">#REF!</definedName>
    <definedName name="BExCV3ZMETOSDFFYA3PTQUD7GPJM" localSheetId="20" hidden="1">#REF!</definedName>
    <definedName name="BExCV3ZMETOSDFFYA3PTQUD7GPJM" hidden="1">#REF!</definedName>
    <definedName name="BExCV5N016BKAHGA5WBLU48U1RS3" localSheetId="6" hidden="1">#REF!</definedName>
    <definedName name="BExCV5N016BKAHGA5WBLU48U1RS3" localSheetId="5" hidden="1">#REF!</definedName>
    <definedName name="BExCV5N016BKAHGA5WBLU48U1RS3" localSheetId="22" hidden="1">#REF!</definedName>
    <definedName name="BExCV5N016BKAHGA5WBLU48U1RS3" localSheetId="19" hidden="1">#REF!</definedName>
    <definedName name="BExCV5N016BKAHGA5WBLU48U1RS3" localSheetId="4" hidden="1">#REF!</definedName>
    <definedName name="BExCV5N016BKAHGA5WBLU48U1RS3" localSheetId="3" hidden="1">#REF!</definedName>
    <definedName name="BExCV5N016BKAHGA5WBLU48U1RS3" localSheetId="8" hidden="1">#REF!</definedName>
    <definedName name="BExCV5N016BKAHGA5WBLU48U1RS3" localSheetId="7" hidden="1">#REF!</definedName>
    <definedName name="BExCV5N016BKAHGA5WBLU48U1RS3" localSheetId="20" hidden="1">#REF!</definedName>
    <definedName name="BExCV5N016BKAHGA5WBLU48U1RS3" hidden="1">#REF!</definedName>
    <definedName name="BExCVM9RY4KS1QHWHDGY48P399TD" localSheetId="6" hidden="1">#REF!</definedName>
    <definedName name="BExCVM9RY4KS1QHWHDGY48P399TD" localSheetId="5" hidden="1">#REF!</definedName>
    <definedName name="BExCVM9RY4KS1QHWHDGY48P399TD" localSheetId="22" hidden="1">#REF!</definedName>
    <definedName name="BExCVM9RY4KS1QHWHDGY48P399TD" localSheetId="19" hidden="1">#REF!</definedName>
    <definedName name="BExCVM9RY4KS1QHWHDGY48P399TD" localSheetId="4" hidden="1">#REF!</definedName>
    <definedName name="BExCVM9RY4KS1QHWHDGY48P399TD" localSheetId="3" hidden="1">#REF!</definedName>
    <definedName name="BExCVM9RY4KS1QHWHDGY48P399TD" localSheetId="8" hidden="1">#REF!</definedName>
    <definedName name="BExCVM9RY4KS1QHWHDGY48P399TD" localSheetId="7" hidden="1">#REF!</definedName>
    <definedName name="BExCVM9RY4KS1QHWHDGY48P399TD" localSheetId="20" hidden="1">#REF!</definedName>
    <definedName name="BExCVM9RY4KS1QHWHDGY48P399TD" hidden="1">#REF!</definedName>
    <definedName name="BExCXT8KYZE7Q8L5Z2LZX96ANYH9" localSheetId="6" hidden="1">#REF!</definedName>
    <definedName name="BExCXT8KYZE7Q8L5Z2LZX96ANYH9" localSheetId="5" hidden="1">#REF!</definedName>
    <definedName name="BExCXT8KYZE7Q8L5Z2LZX96ANYH9" localSheetId="22" hidden="1">#REF!</definedName>
    <definedName name="BExCXT8KYZE7Q8L5Z2LZX96ANYH9" localSheetId="19" hidden="1">#REF!</definedName>
    <definedName name="BExCXT8KYZE7Q8L5Z2LZX96ANYH9" localSheetId="4" hidden="1">#REF!</definedName>
    <definedName name="BExCXT8KYZE7Q8L5Z2LZX96ANYH9" localSheetId="3" hidden="1">#REF!</definedName>
    <definedName name="BExCXT8KYZE7Q8L5Z2LZX96ANYH9" localSheetId="8" hidden="1">#REF!</definedName>
    <definedName name="BExCXT8KYZE7Q8L5Z2LZX96ANYH9" localSheetId="7" hidden="1">#REF!</definedName>
    <definedName name="BExCXT8KYZE7Q8L5Z2LZX96ANYH9" localSheetId="20" hidden="1">#REF!</definedName>
    <definedName name="BExCXT8KYZE7Q8L5Z2LZX96ANYH9" hidden="1">#REF!</definedName>
    <definedName name="BExD0L6V9ZAQ8DYCKUZHD1HCK0R6" localSheetId="6" hidden="1">#REF!</definedName>
    <definedName name="BExD0L6V9ZAQ8DYCKUZHD1HCK0R6" localSheetId="5" hidden="1">#REF!</definedName>
    <definedName name="BExD0L6V9ZAQ8DYCKUZHD1HCK0R6" localSheetId="22" hidden="1">#REF!</definedName>
    <definedName name="BExD0L6V9ZAQ8DYCKUZHD1HCK0R6" localSheetId="19" hidden="1">#REF!</definedName>
    <definedName name="BExD0L6V9ZAQ8DYCKUZHD1HCK0R6" localSheetId="4" hidden="1">#REF!</definedName>
    <definedName name="BExD0L6V9ZAQ8DYCKUZHD1HCK0R6" localSheetId="3" hidden="1">#REF!</definedName>
    <definedName name="BExD0L6V9ZAQ8DYCKUZHD1HCK0R6" localSheetId="8" hidden="1">#REF!</definedName>
    <definedName name="BExD0L6V9ZAQ8DYCKUZHD1HCK0R6" localSheetId="7" hidden="1">#REF!</definedName>
    <definedName name="BExD0L6V9ZAQ8DYCKUZHD1HCK0R6" localSheetId="20" hidden="1">#REF!</definedName>
    <definedName name="BExD0L6V9ZAQ8DYCKUZHD1HCK0R6" hidden="1">#REF!</definedName>
    <definedName name="BExD0YDM6QOAH0SUN3EB83EKA7JZ" localSheetId="6" hidden="1">#REF!</definedName>
    <definedName name="BExD0YDM6QOAH0SUN3EB83EKA7JZ" localSheetId="5" hidden="1">#REF!</definedName>
    <definedName name="BExD0YDM6QOAH0SUN3EB83EKA7JZ" localSheetId="22" hidden="1">#REF!</definedName>
    <definedName name="BExD0YDM6QOAH0SUN3EB83EKA7JZ" localSheetId="19" hidden="1">#REF!</definedName>
    <definedName name="BExD0YDM6QOAH0SUN3EB83EKA7JZ" localSheetId="4" hidden="1">#REF!</definedName>
    <definedName name="BExD0YDM6QOAH0SUN3EB83EKA7JZ" localSheetId="3" hidden="1">#REF!</definedName>
    <definedName name="BExD0YDM6QOAH0SUN3EB83EKA7JZ" localSheetId="8" hidden="1">#REF!</definedName>
    <definedName name="BExD0YDM6QOAH0SUN3EB83EKA7JZ" localSheetId="7" hidden="1">#REF!</definedName>
    <definedName name="BExD0YDM6QOAH0SUN3EB83EKA7JZ" localSheetId="20" hidden="1">#REF!</definedName>
    <definedName name="BExD0YDM6QOAH0SUN3EB83EKA7JZ" hidden="1">#REF!</definedName>
    <definedName name="BExD1TP06FGT18KW5BYXXVZB0NZC" localSheetId="6" hidden="1">#REF!</definedName>
    <definedName name="BExD1TP06FGT18KW5BYXXVZB0NZC" localSheetId="5" hidden="1">#REF!</definedName>
    <definedName name="BExD1TP06FGT18KW5BYXXVZB0NZC" localSheetId="22" hidden="1">#REF!</definedName>
    <definedName name="BExD1TP06FGT18KW5BYXXVZB0NZC" localSheetId="19" hidden="1">#REF!</definedName>
    <definedName name="BExD1TP06FGT18KW5BYXXVZB0NZC" localSheetId="4" hidden="1">#REF!</definedName>
    <definedName name="BExD1TP06FGT18KW5BYXXVZB0NZC" localSheetId="3" hidden="1">#REF!</definedName>
    <definedName name="BExD1TP06FGT18KW5BYXXVZB0NZC" localSheetId="8" hidden="1">#REF!</definedName>
    <definedName name="BExD1TP06FGT18KW5BYXXVZB0NZC" localSheetId="7" hidden="1">#REF!</definedName>
    <definedName name="BExD1TP06FGT18KW5BYXXVZB0NZC" localSheetId="20" hidden="1">#REF!</definedName>
    <definedName name="BExD1TP06FGT18KW5BYXXVZB0NZC" hidden="1">#REF!</definedName>
    <definedName name="BExD23QJNRMXRMQLM98NN33TURL6" localSheetId="6" hidden="1">#REF!</definedName>
    <definedName name="BExD23QJNRMXRMQLM98NN33TURL6" localSheetId="5" hidden="1">#REF!</definedName>
    <definedName name="BExD23QJNRMXRMQLM98NN33TURL6" localSheetId="22" hidden="1">#REF!</definedName>
    <definedName name="BExD23QJNRMXRMQLM98NN33TURL6" localSheetId="19" hidden="1">#REF!</definedName>
    <definedName name="BExD23QJNRMXRMQLM98NN33TURL6" localSheetId="4" hidden="1">#REF!</definedName>
    <definedName name="BExD23QJNRMXRMQLM98NN33TURL6" localSheetId="3" hidden="1">#REF!</definedName>
    <definedName name="BExD23QJNRMXRMQLM98NN33TURL6" localSheetId="8" hidden="1">#REF!</definedName>
    <definedName name="BExD23QJNRMXRMQLM98NN33TURL6" localSheetId="7" hidden="1">#REF!</definedName>
    <definedName name="BExD23QJNRMXRMQLM98NN33TURL6" localSheetId="20" hidden="1">#REF!</definedName>
    <definedName name="BExD23QJNRMXRMQLM98NN33TURL6" hidden="1">#REF!</definedName>
    <definedName name="BExD2ETTJYF64I3N9P3TP46EW3NG" localSheetId="6" hidden="1">#REF!</definedName>
    <definedName name="BExD2ETTJYF64I3N9P3TP46EW3NG" localSheetId="5" hidden="1">#REF!</definedName>
    <definedName name="BExD2ETTJYF64I3N9P3TP46EW3NG" localSheetId="22" hidden="1">#REF!</definedName>
    <definedName name="BExD2ETTJYF64I3N9P3TP46EW3NG" localSheetId="19" hidden="1">#REF!</definedName>
    <definedName name="BExD2ETTJYF64I3N9P3TP46EW3NG" localSheetId="4" hidden="1">#REF!</definedName>
    <definedName name="BExD2ETTJYF64I3N9P3TP46EW3NG" localSheetId="3" hidden="1">#REF!</definedName>
    <definedName name="BExD2ETTJYF64I3N9P3TP46EW3NG" localSheetId="8" hidden="1">#REF!</definedName>
    <definedName name="BExD2ETTJYF64I3N9P3TP46EW3NG" localSheetId="7" hidden="1">#REF!</definedName>
    <definedName name="BExD2ETTJYF64I3N9P3TP46EW3NG" localSheetId="20" hidden="1">#REF!</definedName>
    <definedName name="BExD2ETTJYF64I3N9P3TP46EW3NG" hidden="1">#REF!</definedName>
    <definedName name="BExD2VWMESKUJL8ZGDBUAQV67D7Q" localSheetId="6" hidden="1">#REF!</definedName>
    <definedName name="BExD2VWMESKUJL8ZGDBUAQV67D7Q" localSheetId="5" hidden="1">#REF!</definedName>
    <definedName name="BExD2VWMESKUJL8ZGDBUAQV67D7Q" localSheetId="22" hidden="1">#REF!</definedName>
    <definedName name="BExD2VWMESKUJL8ZGDBUAQV67D7Q" localSheetId="19" hidden="1">#REF!</definedName>
    <definedName name="BExD2VWMESKUJL8ZGDBUAQV67D7Q" localSheetId="4" hidden="1">#REF!</definedName>
    <definedName name="BExD2VWMESKUJL8ZGDBUAQV67D7Q" localSheetId="3" hidden="1">#REF!</definedName>
    <definedName name="BExD2VWMESKUJL8ZGDBUAQV67D7Q" localSheetId="8" hidden="1">#REF!</definedName>
    <definedName name="BExD2VWMESKUJL8ZGDBUAQV67D7Q" localSheetId="7" hidden="1">#REF!</definedName>
    <definedName name="BExD2VWMESKUJL8ZGDBUAQV67D7Q" localSheetId="20" hidden="1">#REF!</definedName>
    <definedName name="BExD2VWMESKUJL8ZGDBUAQV67D7Q" hidden="1">#REF!</definedName>
    <definedName name="BExD3ESDJXZXXBH1F4AJUVK5HPGN" localSheetId="6" hidden="1">#REF!</definedName>
    <definedName name="BExD3ESDJXZXXBH1F4AJUVK5HPGN" localSheetId="5" hidden="1">#REF!</definedName>
    <definedName name="BExD3ESDJXZXXBH1F4AJUVK5HPGN" localSheetId="22" hidden="1">#REF!</definedName>
    <definedName name="BExD3ESDJXZXXBH1F4AJUVK5HPGN" localSheetId="19" hidden="1">#REF!</definedName>
    <definedName name="BExD3ESDJXZXXBH1F4AJUVK5HPGN" localSheetId="4" hidden="1">#REF!</definedName>
    <definedName name="BExD3ESDJXZXXBH1F4AJUVK5HPGN" localSheetId="3" hidden="1">#REF!</definedName>
    <definedName name="BExD3ESDJXZXXBH1F4AJUVK5HPGN" localSheetId="8" hidden="1">#REF!</definedName>
    <definedName name="BExD3ESDJXZXXBH1F4AJUVK5HPGN" localSheetId="7" hidden="1">#REF!</definedName>
    <definedName name="BExD3ESDJXZXXBH1F4AJUVK5HPGN" localSheetId="20" hidden="1">#REF!</definedName>
    <definedName name="BExD3ESDJXZXXBH1F4AJUVK5HPGN" hidden="1">#REF!</definedName>
    <definedName name="BExD3KXILJSLO1GNOXBY52GJPVTY" localSheetId="6" hidden="1">#REF!</definedName>
    <definedName name="BExD3KXILJSLO1GNOXBY52GJPVTY" localSheetId="5" hidden="1">#REF!</definedName>
    <definedName name="BExD3KXILJSLO1GNOXBY52GJPVTY" localSheetId="22" hidden="1">#REF!</definedName>
    <definedName name="BExD3KXILJSLO1GNOXBY52GJPVTY" localSheetId="19" hidden="1">#REF!</definedName>
    <definedName name="BExD3KXILJSLO1GNOXBY52GJPVTY" localSheetId="4" hidden="1">#REF!</definedName>
    <definedName name="BExD3KXILJSLO1GNOXBY52GJPVTY" localSheetId="3" hidden="1">#REF!</definedName>
    <definedName name="BExD3KXILJSLO1GNOXBY52GJPVTY" localSheetId="8" hidden="1">#REF!</definedName>
    <definedName name="BExD3KXILJSLO1GNOXBY52GJPVTY" localSheetId="7" hidden="1">#REF!</definedName>
    <definedName name="BExD3KXILJSLO1GNOXBY52GJPVTY" localSheetId="20" hidden="1">#REF!</definedName>
    <definedName name="BExD3KXILJSLO1GNOXBY52GJPVTY" hidden="1">#REF!</definedName>
    <definedName name="BExD3O2VQHMUJ12Y5K7ZJ4UX1FYC" localSheetId="6" hidden="1">#REF!</definedName>
    <definedName name="BExD3O2VQHMUJ12Y5K7ZJ4UX1FYC" localSheetId="5" hidden="1">#REF!</definedName>
    <definedName name="BExD3O2VQHMUJ12Y5K7ZJ4UX1FYC" localSheetId="22" hidden="1">#REF!</definedName>
    <definedName name="BExD3O2VQHMUJ12Y5K7ZJ4UX1FYC" localSheetId="19" hidden="1">#REF!</definedName>
    <definedName name="BExD3O2VQHMUJ12Y5K7ZJ4UX1FYC" localSheetId="4" hidden="1">#REF!</definedName>
    <definedName name="BExD3O2VQHMUJ12Y5K7ZJ4UX1FYC" localSheetId="3" hidden="1">#REF!</definedName>
    <definedName name="BExD3O2VQHMUJ12Y5K7ZJ4UX1FYC" localSheetId="8" hidden="1">#REF!</definedName>
    <definedName name="BExD3O2VQHMUJ12Y5K7ZJ4UX1FYC" localSheetId="7" hidden="1">#REF!</definedName>
    <definedName name="BExD3O2VQHMUJ12Y5K7ZJ4UX1FYC" localSheetId="20" hidden="1">#REF!</definedName>
    <definedName name="BExD3O2VQHMUJ12Y5K7ZJ4UX1FYC" hidden="1">#REF!</definedName>
    <definedName name="BExD3ZX46964SM8TAF5PFJHE1X8V" localSheetId="6" hidden="1">#REF!</definedName>
    <definedName name="BExD3ZX46964SM8TAF5PFJHE1X8V" localSheetId="5" hidden="1">#REF!</definedName>
    <definedName name="BExD3ZX46964SM8TAF5PFJHE1X8V" localSheetId="22" hidden="1">#REF!</definedName>
    <definedName name="BExD3ZX46964SM8TAF5PFJHE1X8V" localSheetId="19" hidden="1">#REF!</definedName>
    <definedName name="BExD3ZX46964SM8TAF5PFJHE1X8V" localSheetId="4" hidden="1">#REF!</definedName>
    <definedName name="BExD3ZX46964SM8TAF5PFJHE1X8V" localSheetId="3" hidden="1">#REF!</definedName>
    <definedName name="BExD3ZX46964SM8TAF5PFJHE1X8V" localSheetId="8" hidden="1">#REF!</definedName>
    <definedName name="BExD3ZX46964SM8TAF5PFJHE1X8V" localSheetId="7" hidden="1">#REF!</definedName>
    <definedName name="BExD3ZX46964SM8TAF5PFJHE1X8V" localSheetId="20" hidden="1">#REF!</definedName>
    <definedName name="BExD3ZX46964SM8TAF5PFJHE1X8V" hidden="1">#REF!</definedName>
    <definedName name="BExD4NAKCGI0A97E382ZDPX0UYWK" localSheetId="6" hidden="1">#REF!</definedName>
    <definedName name="BExD4NAKCGI0A97E382ZDPX0UYWK" localSheetId="5" hidden="1">#REF!</definedName>
    <definedName name="BExD4NAKCGI0A97E382ZDPX0UYWK" localSheetId="22" hidden="1">#REF!</definedName>
    <definedName name="BExD4NAKCGI0A97E382ZDPX0UYWK" localSheetId="19" hidden="1">#REF!</definedName>
    <definedName name="BExD4NAKCGI0A97E382ZDPX0UYWK" localSheetId="4" hidden="1">#REF!</definedName>
    <definedName name="BExD4NAKCGI0A97E382ZDPX0UYWK" localSheetId="3" hidden="1">#REF!</definedName>
    <definedName name="BExD4NAKCGI0A97E382ZDPX0UYWK" localSheetId="8" hidden="1">#REF!</definedName>
    <definedName name="BExD4NAKCGI0A97E382ZDPX0UYWK" localSheetId="7" hidden="1">#REF!</definedName>
    <definedName name="BExD4NAKCGI0A97E382ZDPX0UYWK" localSheetId="20" hidden="1">#REF!</definedName>
    <definedName name="BExD4NAKCGI0A97E382ZDPX0UYWK" hidden="1">#REF!</definedName>
    <definedName name="BExD56MES79WQDQ9U2EVTJOUEI1W" localSheetId="6" hidden="1">#REF!</definedName>
    <definedName name="BExD56MES79WQDQ9U2EVTJOUEI1W" localSheetId="5" hidden="1">#REF!</definedName>
    <definedName name="BExD56MES79WQDQ9U2EVTJOUEI1W" localSheetId="22" hidden="1">#REF!</definedName>
    <definedName name="BExD56MES79WQDQ9U2EVTJOUEI1W" localSheetId="4" hidden="1">#REF!</definedName>
    <definedName name="BExD56MES79WQDQ9U2EVTJOUEI1W" localSheetId="3" hidden="1">#REF!</definedName>
    <definedName name="BExD56MES79WQDQ9U2EVTJOUEI1W" localSheetId="8" hidden="1">#REF!</definedName>
    <definedName name="BExD56MES79WQDQ9U2EVTJOUEI1W" localSheetId="7" hidden="1">#REF!</definedName>
    <definedName name="BExD56MES79WQDQ9U2EVTJOUEI1W" localSheetId="20" hidden="1">#REF!</definedName>
    <definedName name="BExD56MES79WQDQ9U2EVTJOUEI1W" hidden="1">#REF!</definedName>
    <definedName name="BExD5FBB7KCQQLQDGVGVASJKNVTS" localSheetId="6" hidden="1">#REF!</definedName>
    <definedName name="BExD5FBB7KCQQLQDGVGVASJKNVTS" localSheetId="5" hidden="1">#REF!</definedName>
    <definedName name="BExD5FBB7KCQQLQDGVGVASJKNVTS" localSheetId="22" hidden="1">#REF!</definedName>
    <definedName name="BExD5FBB7KCQQLQDGVGVASJKNVTS" localSheetId="19" hidden="1">#REF!</definedName>
    <definedName name="BExD5FBB7KCQQLQDGVGVASJKNVTS" localSheetId="4" hidden="1">#REF!</definedName>
    <definedName name="BExD5FBB7KCQQLQDGVGVASJKNVTS" localSheetId="3" hidden="1">#REF!</definedName>
    <definedName name="BExD5FBB7KCQQLQDGVGVASJKNVTS" localSheetId="8" hidden="1">#REF!</definedName>
    <definedName name="BExD5FBB7KCQQLQDGVGVASJKNVTS" localSheetId="7" hidden="1">#REF!</definedName>
    <definedName name="BExD5FBB7KCQQLQDGVGVASJKNVTS" localSheetId="20" hidden="1">#REF!</definedName>
    <definedName name="BExD5FBB7KCQQLQDGVGVASJKNVTS" hidden="1">#REF!</definedName>
    <definedName name="BExD74LQMOBXLBZOAA3JSIKTP1I3" localSheetId="6" hidden="1">#REF!</definedName>
    <definedName name="BExD74LQMOBXLBZOAA3JSIKTP1I3" localSheetId="5" hidden="1">#REF!</definedName>
    <definedName name="BExD74LQMOBXLBZOAA3JSIKTP1I3" localSheetId="22" hidden="1">#REF!</definedName>
    <definedName name="BExD74LQMOBXLBZOAA3JSIKTP1I3" localSheetId="19" hidden="1">#REF!</definedName>
    <definedName name="BExD74LQMOBXLBZOAA3JSIKTP1I3" localSheetId="4" hidden="1">#REF!</definedName>
    <definedName name="BExD74LQMOBXLBZOAA3JSIKTP1I3" localSheetId="3" hidden="1">#REF!</definedName>
    <definedName name="BExD74LQMOBXLBZOAA3JSIKTP1I3" localSheetId="8" hidden="1">#REF!</definedName>
    <definedName name="BExD74LQMOBXLBZOAA3JSIKTP1I3" localSheetId="7" hidden="1">#REF!</definedName>
    <definedName name="BExD74LQMOBXLBZOAA3JSIKTP1I3" localSheetId="20" hidden="1">#REF!</definedName>
    <definedName name="BExD74LQMOBXLBZOAA3JSIKTP1I3" hidden="1">#REF!</definedName>
    <definedName name="BExD7XJ00CUN1NP0Q2FUR4KBFTZG" localSheetId="6" hidden="1">#REF!</definedName>
    <definedName name="BExD7XJ00CUN1NP0Q2FUR4KBFTZG" localSheetId="5" hidden="1">#REF!</definedName>
    <definedName name="BExD7XJ00CUN1NP0Q2FUR4KBFTZG" localSheetId="22" hidden="1">#REF!</definedName>
    <definedName name="BExD7XJ00CUN1NP0Q2FUR4KBFTZG" localSheetId="19" hidden="1">#REF!</definedName>
    <definedName name="BExD7XJ00CUN1NP0Q2FUR4KBFTZG" localSheetId="4" hidden="1">#REF!</definedName>
    <definedName name="BExD7XJ00CUN1NP0Q2FUR4KBFTZG" localSheetId="3" hidden="1">#REF!</definedName>
    <definedName name="BExD7XJ00CUN1NP0Q2FUR4KBFTZG" localSheetId="8" hidden="1">#REF!</definedName>
    <definedName name="BExD7XJ00CUN1NP0Q2FUR4KBFTZG" localSheetId="7" hidden="1">#REF!</definedName>
    <definedName name="BExD7XJ00CUN1NP0Q2FUR4KBFTZG" localSheetId="20" hidden="1">#REF!</definedName>
    <definedName name="BExD7XJ00CUN1NP0Q2FUR4KBFTZG" hidden="1">#REF!</definedName>
    <definedName name="BExD9FX2QXLTBF9PYSSKEWXA1I61" localSheetId="6" hidden="1">#REF!</definedName>
    <definedName name="BExD9FX2QXLTBF9PYSSKEWXA1I61" localSheetId="5" hidden="1">#REF!</definedName>
    <definedName name="BExD9FX2QXLTBF9PYSSKEWXA1I61" localSheetId="22" hidden="1">#REF!</definedName>
    <definedName name="BExD9FX2QXLTBF9PYSSKEWXA1I61" localSheetId="19" hidden="1">#REF!</definedName>
    <definedName name="BExD9FX2QXLTBF9PYSSKEWXA1I61" localSheetId="4" hidden="1">#REF!</definedName>
    <definedName name="BExD9FX2QXLTBF9PYSSKEWXA1I61" localSheetId="3" hidden="1">#REF!</definedName>
    <definedName name="BExD9FX2QXLTBF9PYSSKEWXA1I61" localSheetId="8" hidden="1">#REF!</definedName>
    <definedName name="BExD9FX2QXLTBF9PYSSKEWXA1I61" localSheetId="7" hidden="1">#REF!</definedName>
    <definedName name="BExD9FX2QXLTBF9PYSSKEWXA1I61" localSheetId="20" hidden="1">#REF!</definedName>
    <definedName name="BExD9FX2QXLTBF9PYSSKEWXA1I61" hidden="1">#REF!</definedName>
    <definedName name="BExDAKZAX8R6L0QCZSZ72YS114XS" localSheetId="6" hidden="1">#REF!</definedName>
    <definedName name="BExDAKZAX8R6L0QCZSZ72YS114XS" localSheetId="5" hidden="1">#REF!</definedName>
    <definedName name="BExDAKZAX8R6L0QCZSZ72YS114XS" localSheetId="22" hidden="1">#REF!</definedName>
    <definedName name="BExDAKZAX8R6L0QCZSZ72YS114XS" localSheetId="19" hidden="1">#REF!</definedName>
    <definedName name="BExDAKZAX8R6L0QCZSZ72YS114XS" localSheetId="4" hidden="1">#REF!</definedName>
    <definedName name="BExDAKZAX8R6L0QCZSZ72YS114XS" localSheetId="3" hidden="1">#REF!</definedName>
    <definedName name="BExDAKZAX8R6L0QCZSZ72YS114XS" localSheetId="8" hidden="1">#REF!</definedName>
    <definedName name="BExDAKZAX8R6L0QCZSZ72YS114XS" localSheetId="7" hidden="1">#REF!</definedName>
    <definedName name="BExDAKZAX8R6L0QCZSZ72YS114XS" localSheetId="20" hidden="1">#REF!</definedName>
    <definedName name="BExDAKZAX8R6L0QCZSZ72YS114XS" hidden="1">#REF!</definedName>
    <definedName name="BExDATTNCV0F68Y5PK3GMRSXBEPR" localSheetId="6" hidden="1">#REF!</definedName>
    <definedName name="BExDATTNCV0F68Y5PK3GMRSXBEPR" localSheetId="5" hidden="1">#REF!</definedName>
    <definedName name="BExDATTNCV0F68Y5PK3GMRSXBEPR" localSheetId="22" hidden="1">#REF!</definedName>
    <definedName name="BExDATTNCV0F68Y5PK3GMRSXBEPR" localSheetId="19" hidden="1">#REF!</definedName>
    <definedName name="BExDATTNCV0F68Y5PK3GMRSXBEPR" localSheetId="4" hidden="1">#REF!</definedName>
    <definedName name="BExDATTNCV0F68Y5PK3GMRSXBEPR" localSheetId="3" hidden="1">#REF!</definedName>
    <definedName name="BExDATTNCV0F68Y5PK3GMRSXBEPR" localSheetId="8" hidden="1">#REF!</definedName>
    <definedName name="BExDATTNCV0F68Y5PK3GMRSXBEPR" localSheetId="7" hidden="1">#REF!</definedName>
    <definedName name="BExDATTNCV0F68Y5PK3GMRSXBEPR" localSheetId="20" hidden="1">#REF!</definedName>
    <definedName name="BExDATTNCV0F68Y5PK3GMRSXBEPR" hidden="1">#REF!</definedName>
    <definedName name="BExDBKCG2VQV86ANTXCDOGJ6PD4W" localSheetId="6" hidden="1">#REF!</definedName>
    <definedName name="BExDBKCG2VQV86ANTXCDOGJ6PD4W" localSheetId="5" hidden="1">#REF!</definedName>
    <definedName name="BExDBKCG2VQV86ANTXCDOGJ6PD4W" localSheetId="22" hidden="1">#REF!</definedName>
    <definedName name="BExDBKCG2VQV86ANTXCDOGJ6PD4W" localSheetId="4" hidden="1">#REF!</definedName>
    <definedName name="BExDBKCG2VQV86ANTXCDOGJ6PD4W" localSheetId="3" hidden="1">#REF!</definedName>
    <definedName name="BExDBKCG2VQV86ANTXCDOGJ6PD4W" localSheetId="8" hidden="1">#REF!</definedName>
    <definedName name="BExDBKCG2VQV86ANTXCDOGJ6PD4W" localSheetId="7" hidden="1">#REF!</definedName>
    <definedName name="BExDBKCG2VQV86ANTXCDOGJ6PD4W" localSheetId="20" hidden="1">#REF!</definedName>
    <definedName name="BExDBKCG2VQV86ANTXCDOGJ6PD4W" hidden="1">#REF!</definedName>
    <definedName name="BExEPC15P2REPF88BIEY2UMCP9GM" localSheetId="6" hidden="1">#REF!</definedName>
    <definedName name="BExEPC15P2REPF88BIEY2UMCP9GM" localSheetId="5" hidden="1">#REF!</definedName>
    <definedName name="BExEPC15P2REPF88BIEY2UMCP9GM" localSheetId="22" hidden="1">#REF!</definedName>
    <definedName name="BExEPC15P2REPF88BIEY2UMCP9GM" localSheetId="19" hidden="1">#REF!</definedName>
    <definedName name="BExEPC15P2REPF88BIEY2UMCP9GM" localSheetId="4" hidden="1">#REF!</definedName>
    <definedName name="BExEPC15P2REPF88BIEY2UMCP9GM" localSheetId="3" hidden="1">#REF!</definedName>
    <definedName name="BExEPC15P2REPF88BIEY2UMCP9GM" localSheetId="8" hidden="1">#REF!</definedName>
    <definedName name="BExEPC15P2REPF88BIEY2UMCP9GM" localSheetId="7" hidden="1">#REF!</definedName>
    <definedName name="BExEPC15P2REPF88BIEY2UMCP9GM" localSheetId="20" hidden="1">#REF!</definedName>
    <definedName name="BExEPC15P2REPF88BIEY2UMCP9GM" hidden="1">#REF!</definedName>
    <definedName name="BExEPEVPYN0G39HQ3DU1M85J9MER" localSheetId="6" hidden="1">#REF!</definedName>
    <definedName name="BExEPEVPYN0G39HQ3DU1M85J9MER" localSheetId="5" hidden="1">#REF!</definedName>
    <definedName name="BExEPEVPYN0G39HQ3DU1M85J9MER" localSheetId="22" hidden="1">#REF!</definedName>
    <definedName name="BExEPEVPYN0G39HQ3DU1M85J9MER" localSheetId="19" hidden="1">#REF!</definedName>
    <definedName name="BExEPEVPYN0G39HQ3DU1M85J9MER" localSheetId="4" hidden="1">#REF!</definedName>
    <definedName name="BExEPEVPYN0G39HQ3DU1M85J9MER" localSheetId="3" hidden="1">#REF!</definedName>
    <definedName name="BExEPEVPYN0G39HQ3DU1M85J9MER" localSheetId="8" hidden="1">#REF!</definedName>
    <definedName name="BExEPEVPYN0G39HQ3DU1M85J9MER" localSheetId="7" hidden="1">#REF!</definedName>
    <definedName name="BExEPEVPYN0G39HQ3DU1M85J9MER" localSheetId="20" hidden="1">#REF!</definedName>
    <definedName name="BExEPEVPYN0G39HQ3DU1M85J9MER" hidden="1">#REF!</definedName>
    <definedName name="BExEQEJPDDC0SUQQHSBVHX1VETKU" localSheetId="6" hidden="1">#REF!</definedName>
    <definedName name="BExEQEJPDDC0SUQQHSBVHX1VETKU" localSheetId="5" hidden="1">#REF!</definedName>
    <definedName name="BExEQEJPDDC0SUQQHSBVHX1VETKU" localSheetId="22" hidden="1">#REF!</definedName>
    <definedName name="BExEQEJPDDC0SUQQHSBVHX1VETKU" localSheetId="19" hidden="1">#REF!</definedName>
    <definedName name="BExEQEJPDDC0SUQQHSBVHX1VETKU" localSheetId="4" hidden="1">#REF!</definedName>
    <definedName name="BExEQEJPDDC0SUQQHSBVHX1VETKU" localSheetId="3" hidden="1">#REF!</definedName>
    <definedName name="BExEQEJPDDC0SUQQHSBVHX1VETKU" localSheetId="8" hidden="1">#REF!</definedName>
    <definedName name="BExEQEJPDDC0SUQQHSBVHX1VETKU" localSheetId="7" hidden="1">#REF!</definedName>
    <definedName name="BExEQEJPDDC0SUQQHSBVHX1VETKU" localSheetId="20" hidden="1">#REF!</definedName>
    <definedName name="BExEQEJPDDC0SUQQHSBVHX1VETKU" hidden="1">#REF!</definedName>
    <definedName name="BExEQJ1K3Q7LOLBHHKVOZD6EXF1U" localSheetId="6" hidden="1">#REF!</definedName>
    <definedName name="BExEQJ1K3Q7LOLBHHKVOZD6EXF1U" localSheetId="5" hidden="1">#REF!</definedName>
    <definedName name="BExEQJ1K3Q7LOLBHHKVOZD6EXF1U" localSheetId="22" hidden="1">#REF!</definedName>
    <definedName name="BExEQJ1K3Q7LOLBHHKVOZD6EXF1U" localSheetId="19" hidden="1">#REF!</definedName>
    <definedName name="BExEQJ1K3Q7LOLBHHKVOZD6EXF1U" localSheetId="4" hidden="1">#REF!</definedName>
    <definedName name="BExEQJ1K3Q7LOLBHHKVOZD6EXF1U" localSheetId="3" hidden="1">#REF!</definedName>
    <definedName name="BExEQJ1K3Q7LOLBHHKVOZD6EXF1U" localSheetId="8" hidden="1">#REF!</definedName>
    <definedName name="BExEQJ1K3Q7LOLBHHKVOZD6EXF1U" localSheetId="7" hidden="1">#REF!</definedName>
    <definedName name="BExEQJ1K3Q7LOLBHHKVOZD6EXF1U" localSheetId="20" hidden="1">#REF!</definedName>
    <definedName name="BExEQJ1K3Q7LOLBHHKVOZD6EXF1U" hidden="1">#REF!</definedName>
    <definedName name="BExEQUFDXWZN9ROGQISKH4SDFZYX" localSheetId="6" hidden="1">#REF!</definedName>
    <definedName name="BExEQUFDXWZN9ROGQISKH4SDFZYX" localSheetId="5" hidden="1">#REF!</definedName>
    <definedName name="BExEQUFDXWZN9ROGQISKH4SDFZYX" localSheetId="22" hidden="1">#REF!</definedName>
    <definedName name="BExEQUFDXWZN9ROGQISKH4SDFZYX" localSheetId="19" hidden="1">#REF!</definedName>
    <definedName name="BExEQUFDXWZN9ROGQISKH4SDFZYX" localSheetId="4" hidden="1">#REF!</definedName>
    <definedName name="BExEQUFDXWZN9ROGQISKH4SDFZYX" localSheetId="3" hidden="1">#REF!</definedName>
    <definedName name="BExEQUFDXWZN9ROGQISKH4SDFZYX" localSheetId="8" hidden="1">#REF!</definedName>
    <definedName name="BExEQUFDXWZN9ROGQISKH4SDFZYX" localSheetId="7" hidden="1">#REF!</definedName>
    <definedName name="BExEQUFDXWZN9ROGQISKH4SDFZYX" localSheetId="20" hidden="1">#REF!</definedName>
    <definedName name="BExEQUFDXWZN9ROGQISKH4SDFZYX" hidden="1">#REF!</definedName>
    <definedName name="BExER57UU183X1RFWKP1BH49FEJE" localSheetId="6" hidden="1">#REF!</definedName>
    <definedName name="BExER57UU183X1RFWKP1BH49FEJE" localSheetId="5" hidden="1">#REF!</definedName>
    <definedName name="BExER57UU183X1RFWKP1BH49FEJE" localSheetId="22" hidden="1">#REF!</definedName>
    <definedName name="BExER57UU183X1RFWKP1BH49FEJE" localSheetId="19" hidden="1">#REF!</definedName>
    <definedName name="BExER57UU183X1RFWKP1BH49FEJE" localSheetId="4" hidden="1">#REF!</definedName>
    <definedName name="BExER57UU183X1RFWKP1BH49FEJE" localSheetId="3" hidden="1">#REF!</definedName>
    <definedName name="BExER57UU183X1RFWKP1BH49FEJE" localSheetId="8" hidden="1">#REF!</definedName>
    <definedName name="BExER57UU183X1RFWKP1BH49FEJE" localSheetId="7" hidden="1">#REF!</definedName>
    <definedName name="BExER57UU183X1RFWKP1BH49FEJE" localSheetId="20" hidden="1">#REF!</definedName>
    <definedName name="BExER57UU183X1RFWKP1BH49FEJE" hidden="1">#REF!</definedName>
    <definedName name="BExES0OQBQS53SOOTW53OWEVN88L" localSheetId="6" hidden="1">#REF!</definedName>
    <definedName name="BExES0OQBQS53SOOTW53OWEVN88L" localSheetId="5" hidden="1">#REF!</definedName>
    <definedName name="BExES0OQBQS53SOOTW53OWEVN88L" localSheetId="22" hidden="1">#REF!</definedName>
    <definedName name="BExES0OQBQS53SOOTW53OWEVN88L" localSheetId="4" hidden="1">#REF!</definedName>
    <definedName name="BExES0OQBQS53SOOTW53OWEVN88L" localSheetId="3" hidden="1">#REF!</definedName>
    <definedName name="BExES0OQBQS53SOOTW53OWEVN88L" localSheetId="8" hidden="1">#REF!</definedName>
    <definedName name="BExES0OQBQS53SOOTW53OWEVN88L" localSheetId="7" hidden="1">#REF!</definedName>
    <definedName name="BExES0OQBQS53SOOTW53OWEVN88L" localSheetId="20" hidden="1">#REF!</definedName>
    <definedName name="BExES0OQBQS53SOOTW53OWEVN88L" hidden="1">#REF!</definedName>
    <definedName name="BExET2WCLE0DG23ZOO35V56ZWFE0" localSheetId="6" hidden="1">#REF!</definedName>
    <definedName name="BExET2WCLE0DG23ZOO35V56ZWFE0" localSheetId="5" hidden="1">#REF!</definedName>
    <definedName name="BExET2WCLE0DG23ZOO35V56ZWFE0" localSheetId="22" hidden="1">#REF!</definedName>
    <definedName name="BExET2WCLE0DG23ZOO35V56ZWFE0" localSheetId="19" hidden="1">#REF!</definedName>
    <definedName name="BExET2WCLE0DG23ZOO35V56ZWFE0" localSheetId="4" hidden="1">#REF!</definedName>
    <definedName name="BExET2WCLE0DG23ZOO35V56ZWFE0" localSheetId="3" hidden="1">#REF!</definedName>
    <definedName name="BExET2WCLE0DG23ZOO35V56ZWFE0" localSheetId="8" hidden="1">#REF!</definedName>
    <definedName name="BExET2WCLE0DG23ZOO35V56ZWFE0" localSheetId="7" hidden="1">#REF!</definedName>
    <definedName name="BExET2WCLE0DG23ZOO35V56ZWFE0" localSheetId="20" hidden="1">#REF!</definedName>
    <definedName name="BExET2WCLE0DG23ZOO35V56ZWFE0" hidden="1">#REF!</definedName>
    <definedName name="BExET7ZSNZQOBO7Y3I86YBBZQCHH" localSheetId="6" hidden="1">#REF!</definedName>
    <definedName name="BExET7ZSNZQOBO7Y3I86YBBZQCHH" localSheetId="5" hidden="1">#REF!</definedName>
    <definedName name="BExET7ZSNZQOBO7Y3I86YBBZQCHH" localSheetId="22" hidden="1">#REF!</definedName>
    <definedName name="BExET7ZSNZQOBO7Y3I86YBBZQCHH" localSheetId="19" hidden="1">#REF!</definedName>
    <definedName name="BExET7ZSNZQOBO7Y3I86YBBZQCHH" localSheetId="4" hidden="1">#REF!</definedName>
    <definedName name="BExET7ZSNZQOBO7Y3I86YBBZQCHH" localSheetId="3" hidden="1">#REF!</definedName>
    <definedName name="BExET7ZSNZQOBO7Y3I86YBBZQCHH" localSheetId="8" hidden="1">#REF!</definedName>
    <definedName name="BExET7ZSNZQOBO7Y3I86YBBZQCHH" localSheetId="7" hidden="1">#REF!</definedName>
    <definedName name="BExET7ZSNZQOBO7Y3I86YBBZQCHH" localSheetId="20" hidden="1">#REF!</definedName>
    <definedName name="BExET7ZSNZQOBO7Y3I86YBBZQCHH" hidden="1">#REF!</definedName>
    <definedName name="BExETQVI3OYIOG4I10N5MR6Q532N" localSheetId="6" hidden="1">#REF!</definedName>
    <definedName name="BExETQVI3OYIOG4I10N5MR6Q532N" localSheetId="5" hidden="1">#REF!</definedName>
    <definedName name="BExETQVI3OYIOG4I10N5MR6Q532N" localSheetId="22" hidden="1">#REF!</definedName>
    <definedName name="BExETQVI3OYIOG4I10N5MR6Q532N" localSheetId="19" hidden="1">#REF!</definedName>
    <definedName name="BExETQVI3OYIOG4I10N5MR6Q532N" localSheetId="4" hidden="1">#REF!</definedName>
    <definedName name="BExETQVI3OYIOG4I10N5MR6Q532N" localSheetId="3" hidden="1">#REF!</definedName>
    <definedName name="BExETQVI3OYIOG4I10N5MR6Q532N" localSheetId="8" hidden="1">#REF!</definedName>
    <definedName name="BExETQVI3OYIOG4I10N5MR6Q532N" localSheetId="7" hidden="1">#REF!</definedName>
    <definedName name="BExETQVI3OYIOG4I10N5MR6Q532N" localSheetId="20" hidden="1">#REF!</definedName>
    <definedName name="BExETQVI3OYIOG4I10N5MR6Q532N" hidden="1">#REF!</definedName>
    <definedName name="BExETVO4QFP3S410LJIEWIHYDHOU" localSheetId="6" hidden="1">#REF!</definedName>
    <definedName name="BExETVO4QFP3S410LJIEWIHYDHOU" localSheetId="5" hidden="1">#REF!</definedName>
    <definedName name="BExETVO4QFP3S410LJIEWIHYDHOU" localSheetId="22" hidden="1">#REF!</definedName>
    <definedName name="BExETVO4QFP3S410LJIEWIHYDHOU" localSheetId="19" hidden="1">#REF!</definedName>
    <definedName name="BExETVO4QFP3S410LJIEWIHYDHOU" localSheetId="4" hidden="1">#REF!</definedName>
    <definedName name="BExETVO4QFP3S410LJIEWIHYDHOU" localSheetId="3" hidden="1">#REF!</definedName>
    <definedName name="BExETVO4QFP3S410LJIEWIHYDHOU" localSheetId="8" hidden="1">#REF!</definedName>
    <definedName name="BExETVO4QFP3S410LJIEWIHYDHOU" localSheetId="7" hidden="1">#REF!</definedName>
    <definedName name="BExETVO4QFP3S410LJIEWIHYDHOU" localSheetId="20" hidden="1">#REF!</definedName>
    <definedName name="BExETVO4QFP3S410LJIEWIHYDHOU" hidden="1">#REF!</definedName>
    <definedName name="BExEUNJKP9A47DKEHQJLAJH3BZP5" localSheetId="6" hidden="1">#REF!</definedName>
    <definedName name="BExEUNJKP9A47DKEHQJLAJH3BZP5" localSheetId="5" hidden="1">#REF!</definedName>
    <definedName name="BExEUNJKP9A47DKEHQJLAJH3BZP5" localSheetId="22" hidden="1">#REF!</definedName>
    <definedName name="BExEUNJKP9A47DKEHQJLAJH3BZP5" localSheetId="19" hidden="1">#REF!</definedName>
    <definedName name="BExEUNJKP9A47DKEHQJLAJH3BZP5" localSheetId="4" hidden="1">#REF!</definedName>
    <definedName name="BExEUNJKP9A47DKEHQJLAJH3BZP5" localSheetId="3" hidden="1">#REF!</definedName>
    <definedName name="BExEUNJKP9A47DKEHQJLAJH3BZP5" localSheetId="8" hidden="1">#REF!</definedName>
    <definedName name="BExEUNJKP9A47DKEHQJLAJH3BZP5" localSheetId="7" hidden="1">#REF!</definedName>
    <definedName name="BExEUNJKP9A47DKEHQJLAJH3BZP5" localSheetId="20" hidden="1">#REF!</definedName>
    <definedName name="BExEUNJKP9A47DKEHQJLAJH3BZP5" hidden="1">#REF!</definedName>
    <definedName name="BExEV0VMZL50NSMM77IOHH0T7NNX" localSheetId="6" hidden="1">#REF!</definedName>
    <definedName name="BExEV0VMZL50NSMM77IOHH0T7NNX" localSheetId="5" hidden="1">#REF!</definedName>
    <definedName name="BExEV0VMZL50NSMM77IOHH0T7NNX" localSheetId="22" hidden="1">#REF!</definedName>
    <definedName name="BExEV0VMZL50NSMM77IOHH0T7NNX" localSheetId="4" hidden="1">#REF!</definedName>
    <definedName name="BExEV0VMZL50NSMM77IOHH0T7NNX" localSheetId="3" hidden="1">#REF!</definedName>
    <definedName name="BExEV0VMZL50NSMM77IOHH0T7NNX" localSheetId="8" hidden="1">#REF!</definedName>
    <definedName name="BExEV0VMZL50NSMM77IOHH0T7NNX" localSheetId="7" hidden="1">#REF!</definedName>
    <definedName name="BExEV0VMZL50NSMM77IOHH0T7NNX" localSheetId="20" hidden="1">#REF!</definedName>
    <definedName name="BExEV0VMZL50NSMM77IOHH0T7NNX" hidden="1">#REF!</definedName>
    <definedName name="BExEV4RX3ILSJ8KG1BY30M3HMHRS" localSheetId="6" hidden="1">#REF!</definedName>
    <definedName name="BExEV4RX3ILSJ8KG1BY30M3HMHRS" localSheetId="5" hidden="1">#REF!</definedName>
    <definedName name="BExEV4RX3ILSJ8KG1BY30M3HMHRS" localSheetId="22" hidden="1">#REF!</definedName>
    <definedName name="BExEV4RX3ILSJ8KG1BY30M3HMHRS" localSheetId="4" hidden="1">#REF!</definedName>
    <definedName name="BExEV4RX3ILSJ8KG1BY30M3HMHRS" localSheetId="3" hidden="1">#REF!</definedName>
    <definedName name="BExEV4RX3ILSJ8KG1BY30M3HMHRS" localSheetId="8" hidden="1">#REF!</definedName>
    <definedName name="BExEV4RX3ILSJ8KG1BY30M3HMHRS" localSheetId="7" hidden="1">#REF!</definedName>
    <definedName name="BExEV4RX3ILSJ8KG1BY30M3HMHRS" localSheetId="20" hidden="1">#REF!</definedName>
    <definedName name="BExEV4RX3ILSJ8KG1BY30M3HMHRS" hidden="1">#REF!</definedName>
    <definedName name="BExEV7BIXY0PNBZD7CP4KPCKXYBN" localSheetId="6" hidden="1">#REF!</definedName>
    <definedName name="BExEV7BIXY0PNBZD7CP4KPCKXYBN" localSheetId="5" hidden="1">#REF!</definedName>
    <definedName name="BExEV7BIXY0PNBZD7CP4KPCKXYBN" localSheetId="22" hidden="1">#REF!</definedName>
    <definedName name="BExEV7BIXY0PNBZD7CP4KPCKXYBN" localSheetId="19" hidden="1">#REF!</definedName>
    <definedName name="BExEV7BIXY0PNBZD7CP4KPCKXYBN" localSheetId="4" hidden="1">#REF!</definedName>
    <definedName name="BExEV7BIXY0PNBZD7CP4KPCKXYBN" localSheetId="3" hidden="1">#REF!</definedName>
    <definedName name="BExEV7BIXY0PNBZD7CP4KPCKXYBN" localSheetId="8" hidden="1">#REF!</definedName>
    <definedName name="BExEV7BIXY0PNBZD7CP4KPCKXYBN" localSheetId="7" hidden="1">#REF!</definedName>
    <definedName name="BExEV7BIXY0PNBZD7CP4KPCKXYBN" localSheetId="20" hidden="1">#REF!</definedName>
    <definedName name="BExEV7BIXY0PNBZD7CP4KPCKXYBN" hidden="1">#REF!</definedName>
    <definedName name="BExEWAA7JPZT6S8NDDQAF91HY7P7" localSheetId="6" hidden="1">#REF!</definedName>
    <definedName name="BExEWAA7JPZT6S8NDDQAF91HY7P7" localSheetId="5" hidden="1">#REF!</definedName>
    <definedName name="BExEWAA7JPZT6S8NDDQAF91HY7P7" localSheetId="22" hidden="1">#REF!</definedName>
    <definedName name="BExEWAA7JPZT6S8NDDQAF91HY7P7" localSheetId="19" hidden="1">#REF!</definedName>
    <definedName name="BExEWAA7JPZT6S8NDDQAF91HY7P7" localSheetId="4" hidden="1">#REF!</definedName>
    <definedName name="BExEWAA7JPZT6S8NDDQAF91HY7P7" localSheetId="3" hidden="1">#REF!</definedName>
    <definedName name="BExEWAA7JPZT6S8NDDQAF91HY7P7" localSheetId="8" hidden="1">#REF!</definedName>
    <definedName name="BExEWAA7JPZT6S8NDDQAF91HY7P7" localSheetId="7" hidden="1">#REF!</definedName>
    <definedName name="BExEWAA7JPZT6S8NDDQAF91HY7P7" localSheetId="20" hidden="1">#REF!</definedName>
    <definedName name="BExEWAA7JPZT6S8NDDQAF91HY7P7" hidden="1">#REF!</definedName>
    <definedName name="BExEX25N6632Q2U1DH066VVMMAGN" localSheetId="6" hidden="1">#REF!</definedName>
    <definedName name="BExEX25N6632Q2U1DH066VVMMAGN" localSheetId="5" hidden="1">#REF!</definedName>
    <definedName name="BExEX25N6632Q2U1DH066VVMMAGN" localSheetId="22" hidden="1">#REF!</definedName>
    <definedName name="BExEX25N6632Q2U1DH066VVMMAGN" localSheetId="19" hidden="1">#REF!</definedName>
    <definedName name="BExEX25N6632Q2U1DH066VVMMAGN" localSheetId="4" hidden="1">#REF!</definedName>
    <definedName name="BExEX25N6632Q2U1DH066VVMMAGN" localSheetId="3" hidden="1">#REF!</definedName>
    <definedName name="BExEX25N6632Q2U1DH066VVMMAGN" localSheetId="8" hidden="1">#REF!</definedName>
    <definedName name="BExEX25N6632Q2U1DH066VVMMAGN" localSheetId="7" hidden="1">#REF!</definedName>
    <definedName name="BExEX25N6632Q2U1DH066VVMMAGN" localSheetId="20" hidden="1">#REF!</definedName>
    <definedName name="BExEX25N6632Q2U1DH066VVMMAGN" hidden="1">#REF!</definedName>
    <definedName name="BExEY7IFW8RTSNNV3FHHYEO5H0AE" localSheetId="6" hidden="1">#REF!</definedName>
    <definedName name="BExEY7IFW8RTSNNV3FHHYEO5H0AE" localSheetId="5" hidden="1">#REF!</definedName>
    <definedName name="BExEY7IFW8RTSNNV3FHHYEO5H0AE" localSheetId="22" hidden="1">#REF!</definedName>
    <definedName name="BExEY7IFW8RTSNNV3FHHYEO5H0AE" localSheetId="19" hidden="1">#REF!</definedName>
    <definedName name="BExEY7IFW8RTSNNV3FHHYEO5H0AE" localSheetId="4" hidden="1">#REF!</definedName>
    <definedName name="BExEY7IFW8RTSNNV3FHHYEO5H0AE" localSheetId="3" hidden="1">#REF!</definedName>
    <definedName name="BExEY7IFW8RTSNNV3FHHYEO5H0AE" localSheetId="8" hidden="1">#REF!</definedName>
    <definedName name="BExEY7IFW8RTSNNV3FHHYEO5H0AE" localSheetId="7" hidden="1">#REF!</definedName>
    <definedName name="BExEY7IFW8RTSNNV3FHHYEO5H0AE" localSheetId="20" hidden="1">#REF!</definedName>
    <definedName name="BExEY7IFW8RTSNNV3FHHYEO5H0AE" hidden="1">#REF!</definedName>
    <definedName name="BExF0MKRZGF4F706JCNS1KIYEVDX" localSheetId="6" hidden="1">#REF!</definedName>
    <definedName name="BExF0MKRZGF4F706JCNS1KIYEVDX" localSheetId="5" hidden="1">#REF!</definedName>
    <definedName name="BExF0MKRZGF4F706JCNS1KIYEVDX" localSheetId="22" hidden="1">#REF!</definedName>
    <definedName name="BExF0MKRZGF4F706JCNS1KIYEVDX" localSheetId="19" hidden="1">#REF!</definedName>
    <definedName name="BExF0MKRZGF4F706JCNS1KIYEVDX" localSheetId="4" hidden="1">#REF!</definedName>
    <definedName name="BExF0MKRZGF4F706JCNS1KIYEVDX" localSheetId="3" hidden="1">#REF!</definedName>
    <definedName name="BExF0MKRZGF4F706JCNS1KIYEVDX" localSheetId="8" hidden="1">#REF!</definedName>
    <definedName name="BExF0MKRZGF4F706JCNS1KIYEVDX" localSheetId="7" hidden="1">#REF!</definedName>
    <definedName name="BExF0MKRZGF4F706JCNS1KIYEVDX" localSheetId="20" hidden="1">#REF!</definedName>
    <definedName name="BExF0MKRZGF4F706JCNS1KIYEVDX" hidden="1">#REF!</definedName>
    <definedName name="BExF14K5R2H1H9JV0N6DBLHUIIKD" localSheetId="6" hidden="1">#REF!</definedName>
    <definedName name="BExF14K5R2H1H9JV0N6DBLHUIIKD" localSheetId="5" hidden="1">#REF!</definedName>
    <definedName name="BExF14K5R2H1H9JV0N6DBLHUIIKD" localSheetId="22" hidden="1">#REF!</definedName>
    <definedName name="BExF14K5R2H1H9JV0N6DBLHUIIKD" localSheetId="19" hidden="1">#REF!</definedName>
    <definedName name="BExF14K5R2H1H9JV0N6DBLHUIIKD" localSheetId="4" hidden="1">#REF!</definedName>
    <definedName name="BExF14K5R2H1H9JV0N6DBLHUIIKD" localSheetId="3" hidden="1">#REF!</definedName>
    <definedName name="BExF14K5R2H1H9JV0N6DBLHUIIKD" localSheetId="8" hidden="1">#REF!</definedName>
    <definedName name="BExF14K5R2H1H9JV0N6DBLHUIIKD" localSheetId="7" hidden="1">#REF!</definedName>
    <definedName name="BExF14K5R2H1H9JV0N6DBLHUIIKD" localSheetId="20" hidden="1">#REF!</definedName>
    <definedName name="BExF14K5R2H1H9JV0N6DBLHUIIKD" hidden="1">#REF!</definedName>
    <definedName name="BExF1TVSQQHB0Z0I0TL2ZLVCDE50" localSheetId="6" hidden="1">#REF!</definedName>
    <definedName name="BExF1TVSQQHB0Z0I0TL2ZLVCDE50" localSheetId="5" hidden="1">#REF!</definedName>
    <definedName name="BExF1TVSQQHB0Z0I0TL2ZLVCDE50" localSheetId="22" hidden="1">#REF!</definedName>
    <definedName name="BExF1TVSQQHB0Z0I0TL2ZLVCDE50" localSheetId="19" hidden="1">#REF!</definedName>
    <definedName name="BExF1TVSQQHB0Z0I0TL2ZLVCDE50" localSheetId="4" hidden="1">#REF!</definedName>
    <definedName name="BExF1TVSQQHB0Z0I0TL2ZLVCDE50" localSheetId="3" hidden="1">#REF!</definedName>
    <definedName name="BExF1TVSQQHB0Z0I0TL2ZLVCDE50" localSheetId="8" hidden="1">#REF!</definedName>
    <definedName name="BExF1TVSQQHB0Z0I0TL2ZLVCDE50" localSheetId="7" hidden="1">#REF!</definedName>
    <definedName name="BExF1TVSQQHB0Z0I0TL2ZLVCDE50" localSheetId="20" hidden="1">#REF!</definedName>
    <definedName name="BExF1TVSQQHB0Z0I0TL2ZLVCDE50" hidden="1">#REF!</definedName>
    <definedName name="BExF3LPZ4VPJKH07FJC9FE74ZN6K" localSheetId="6" hidden="1">#REF!</definedName>
    <definedName name="BExF3LPZ4VPJKH07FJC9FE74ZN6K" localSheetId="5" hidden="1">#REF!</definedName>
    <definedName name="BExF3LPZ4VPJKH07FJC9FE74ZN6K" localSheetId="22" hidden="1">#REF!</definedName>
    <definedName name="BExF3LPZ4VPJKH07FJC9FE74ZN6K" localSheetId="19" hidden="1">#REF!</definedName>
    <definedName name="BExF3LPZ4VPJKH07FJC9FE74ZN6K" localSheetId="4" hidden="1">#REF!</definedName>
    <definedName name="BExF3LPZ4VPJKH07FJC9FE74ZN6K" localSheetId="3" hidden="1">#REF!</definedName>
    <definedName name="BExF3LPZ4VPJKH07FJC9FE74ZN6K" localSheetId="8" hidden="1">#REF!</definedName>
    <definedName name="BExF3LPZ4VPJKH07FJC9FE74ZN6K" localSheetId="7" hidden="1">#REF!</definedName>
    <definedName name="BExF3LPZ4VPJKH07FJC9FE74ZN6K" localSheetId="20" hidden="1">#REF!</definedName>
    <definedName name="BExF3LPZ4VPJKH07FJC9FE74ZN6K" hidden="1">#REF!</definedName>
    <definedName name="BExF4C3AU5TU7WPX9SVGYD0WUAI2" localSheetId="6" hidden="1">#REF!</definedName>
    <definedName name="BExF4C3AU5TU7WPX9SVGYD0WUAI2" localSheetId="5" hidden="1">#REF!</definedName>
    <definedName name="BExF4C3AU5TU7WPX9SVGYD0WUAI2" localSheetId="22" hidden="1">#REF!</definedName>
    <definedName name="BExF4C3AU5TU7WPX9SVGYD0WUAI2" localSheetId="19" hidden="1">#REF!</definedName>
    <definedName name="BExF4C3AU5TU7WPX9SVGYD0WUAI2" localSheetId="4" hidden="1">#REF!</definedName>
    <definedName name="BExF4C3AU5TU7WPX9SVGYD0WUAI2" localSheetId="3" hidden="1">#REF!</definedName>
    <definedName name="BExF4C3AU5TU7WPX9SVGYD0WUAI2" localSheetId="8" hidden="1">#REF!</definedName>
    <definedName name="BExF4C3AU5TU7WPX9SVGYD0WUAI2" localSheetId="7" hidden="1">#REF!</definedName>
    <definedName name="BExF4C3AU5TU7WPX9SVGYD0WUAI2" localSheetId="20" hidden="1">#REF!</definedName>
    <definedName name="BExF4C3AU5TU7WPX9SVGYD0WUAI2" hidden="1">#REF!</definedName>
    <definedName name="BExF4MVQLYANEICBT7GH7RGV15G6" localSheetId="6" hidden="1">#REF!</definedName>
    <definedName name="BExF4MVQLYANEICBT7GH7RGV15G6" localSheetId="5" hidden="1">#REF!</definedName>
    <definedName name="BExF4MVQLYANEICBT7GH7RGV15G6" localSheetId="22" hidden="1">#REF!</definedName>
    <definedName name="BExF4MVQLYANEICBT7GH7RGV15G6" localSheetId="19" hidden="1">#REF!</definedName>
    <definedName name="BExF4MVQLYANEICBT7GH7RGV15G6" localSheetId="4" hidden="1">#REF!</definedName>
    <definedName name="BExF4MVQLYANEICBT7GH7RGV15G6" localSheetId="3" hidden="1">#REF!</definedName>
    <definedName name="BExF4MVQLYANEICBT7GH7RGV15G6" localSheetId="8" hidden="1">#REF!</definedName>
    <definedName name="BExF4MVQLYANEICBT7GH7RGV15G6" localSheetId="7" hidden="1">#REF!</definedName>
    <definedName name="BExF4MVQLYANEICBT7GH7RGV15G6" localSheetId="20" hidden="1">#REF!</definedName>
    <definedName name="BExF4MVQLYANEICBT7GH7RGV15G6" hidden="1">#REF!</definedName>
    <definedName name="BExF54EZT3FMJ79XYOCGA3DVLRAP" localSheetId="6" hidden="1">#REF!</definedName>
    <definedName name="BExF54EZT3FMJ79XYOCGA3DVLRAP" localSheetId="5" hidden="1">#REF!</definedName>
    <definedName name="BExF54EZT3FMJ79XYOCGA3DVLRAP" localSheetId="22" hidden="1">#REF!</definedName>
    <definedName name="BExF54EZT3FMJ79XYOCGA3DVLRAP" localSheetId="19" hidden="1">#REF!</definedName>
    <definedName name="BExF54EZT3FMJ79XYOCGA3DVLRAP" localSheetId="4" hidden="1">#REF!</definedName>
    <definedName name="BExF54EZT3FMJ79XYOCGA3DVLRAP" localSheetId="3" hidden="1">#REF!</definedName>
    <definedName name="BExF54EZT3FMJ79XYOCGA3DVLRAP" localSheetId="8" hidden="1">#REF!</definedName>
    <definedName name="BExF54EZT3FMJ79XYOCGA3DVLRAP" localSheetId="7" hidden="1">#REF!</definedName>
    <definedName name="BExF54EZT3FMJ79XYOCGA3DVLRAP" localSheetId="20" hidden="1">#REF!</definedName>
    <definedName name="BExF54EZT3FMJ79XYOCGA3DVLRAP" hidden="1">#REF!</definedName>
    <definedName name="BExF5OSJPJUHOBH5UO519MS5FV6M" localSheetId="6" hidden="1">#REF!</definedName>
    <definedName name="BExF5OSJPJUHOBH5UO519MS5FV6M" localSheetId="5" hidden="1">#REF!</definedName>
    <definedName name="BExF5OSJPJUHOBH5UO519MS5FV6M" localSheetId="22" hidden="1">#REF!</definedName>
    <definedName name="BExF5OSJPJUHOBH5UO519MS5FV6M" localSheetId="19" hidden="1">#REF!</definedName>
    <definedName name="BExF5OSJPJUHOBH5UO519MS5FV6M" localSheetId="4" hidden="1">#REF!</definedName>
    <definedName name="BExF5OSJPJUHOBH5UO519MS5FV6M" localSheetId="3" hidden="1">#REF!</definedName>
    <definedName name="BExF5OSJPJUHOBH5UO519MS5FV6M" localSheetId="8" hidden="1">#REF!</definedName>
    <definedName name="BExF5OSJPJUHOBH5UO519MS5FV6M" localSheetId="7" hidden="1">#REF!</definedName>
    <definedName name="BExF5OSJPJUHOBH5UO519MS5FV6M" localSheetId="20" hidden="1">#REF!</definedName>
    <definedName name="BExF5OSJPJUHOBH5UO519MS5FV6M" hidden="1">#REF!</definedName>
    <definedName name="BExF6N3V8FNSQJC6A6MCF03ZAA5W" localSheetId="6" hidden="1">#REF!</definedName>
    <definedName name="BExF6N3V8FNSQJC6A6MCF03ZAA5W" localSheetId="5" hidden="1">#REF!</definedName>
    <definedName name="BExF6N3V8FNSQJC6A6MCF03ZAA5W" localSheetId="22" hidden="1">#REF!</definedName>
    <definedName name="BExF6N3V8FNSQJC6A6MCF03ZAA5W" localSheetId="19" hidden="1">#REF!</definedName>
    <definedName name="BExF6N3V8FNSQJC6A6MCF03ZAA5W" localSheetId="4" hidden="1">#REF!</definedName>
    <definedName name="BExF6N3V8FNSQJC6A6MCF03ZAA5W" localSheetId="3" hidden="1">#REF!</definedName>
    <definedName name="BExF6N3V8FNSQJC6A6MCF03ZAA5W" localSheetId="8" hidden="1">#REF!</definedName>
    <definedName name="BExF6N3V8FNSQJC6A6MCF03ZAA5W" localSheetId="7" hidden="1">#REF!</definedName>
    <definedName name="BExF6N3V8FNSQJC6A6MCF03ZAA5W" localSheetId="20" hidden="1">#REF!</definedName>
    <definedName name="BExF6N3V8FNSQJC6A6MCF03ZAA5W" hidden="1">#REF!</definedName>
    <definedName name="BExF78ORD51H2LCFAQWCLGK8FBM1" localSheetId="6" hidden="1">#REF!</definedName>
    <definedName name="BExF78ORD51H2LCFAQWCLGK8FBM1" localSheetId="5" hidden="1">#REF!</definedName>
    <definedName name="BExF78ORD51H2LCFAQWCLGK8FBM1" localSheetId="22" hidden="1">#REF!</definedName>
    <definedName name="BExF78ORD51H2LCFAQWCLGK8FBM1" localSheetId="19" hidden="1">#REF!</definedName>
    <definedName name="BExF78ORD51H2LCFAQWCLGK8FBM1" localSheetId="4" hidden="1">#REF!</definedName>
    <definedName name="BExF78ORD51H2LCFAQWCLGK8FBM1" localSheetId="3" hidden="1">#REF!</definedName>
    <definedName name="BExF78ORD51H2LCFAQWCLGK8FBM1" localSheetId="8" hidden="1">#REF!</definedName>
    <definedName name="BExF78ORD51H2LCFAQWCLGK8FBM1" localSheetId="7" hidden="1">#REF!</definedName>
    <definedName name="BExF78ORD51H2LCFAQWCLGK8FBM1" localSheetId="20" hidden="1">#REF!</definedName>
    <definedName name="BExF78ORD51H2LCFAQWCLGK8FBM1" hidden="1">#REF!</definedName>
    <definedName name="BExF8C8YV94YAIMXCKIUOWNQNRBC" localSheetId="6" hidden="1">#REF!</definedName>
    <definedName name="BExF8C8YV94YAIMXCKIUOWNQNRBC" localSheetId="5" hidden="1">#REF!</definedName>
    <definedName name="BExF8C8YV94YAIMXCKIUOWNQNRBC" localSheetId="22" hidden="1">#REF!</definedName>
    <definedName name="BExF8C8YV94YAIMXCKIUOWNQNRBC" localSheetId="19" hidden="1">#REF!</definedName>
    <definedName name="BExF8C8YV94YAIMXCKIUOWNQNRBC" localSheetId="4" hidden="1">#REF!</definedName>
    <definedName name="BExF8C8YV94YAIMXCKIUOWNQNRBC" localSheetId="3" hidden="1">#REF!</definedName>
    <definedName name="BExF8C8YV94YAIMXCKIUOWNQNRBC" localSheetId="8" hidden="1">#REF!</definedName>
    <definedName name="BExF8C8YV94YAIMXCKIUOWNQNRBC" localSheetId="7" hidden="1">#REF!</definedName>
    <definedName name="BExF8C8YV94YAIMXCKIUOWNQNRBC" localSheetId="20" hidden="1">#REF!</definedName>
    <definedName name="BExF8C8YV94YAIMXCKIUOWNQNRBC" hidden="1">#REF!</definedName>
    <definedName name="BExGL6IPXDOHQ1LB2D3GZXKLLB4P" localSheetId="6" hidden="1">#REF!</definedName>
    <definedName name="BExGL6IPXDOHQ1LB2D3GZXKLLB4P" localSheetId="5" hidden="1">#REF!</definedName>
    <definedName name="BExGL6IPXDOHQ1LB2D3GZXKLLB4P" localSheetId="22" hidden="1">#REF!</definedName>
    <definedName name="BExGL6IPXDOHQ1LB2D3GZXKLLB4P" localSheetId="19" hidden="1">#REF!</definedName>
    <definedName name="BExGL6IPXDOHQ1LB2D3GZXKLLB4P" localSheetId="4" hidden="1">#REF!</definedName>
    <definedName name="BExGL6IPXDOHQ1LB2D3GZXKLLB4P" localSheetId="3" hidden="1">#REF!</definedName>
    <definedName name="BExGL6IPXDOHQ1LB2D3GZXKLLB4P" localSheetId="8" hidden="1">#REF!</definedName>
    <definedName name="BExGL6IPXDOHQ1LB2D3GZXKLLB4P" localSheetId="7" hidden="1">#REF!</definedName>
    <definedName name="BExGL6IPXDOHQ1LB2D3GZXKLLB4P" localSheetId="20" hidden="1">#REF!</definedName>
    <definedName name="BExGL6IPXDOHQ1LB2D3GZXKLLB4P" hidden="1">#REF!</definedName>
    <definedName name="BExGMC6GO2W9TXUG7N8LXR0L17CZ" localSheetId="6" hidden="1">#REF!</definedName>
    <definedName name="BExGMC6GO2W9TXUG7N8LXR0L17CZ" localSheetId="5" hidden="1">#REF!</definedName>
    <definedName name="BExGMC6GO2W9TXUG7N8LXR0L17CZ" localSheetId="22" hidden="1">#REF!</definedName>
    <definedName name="BExGMC6GO2W9TXUG7N8LXR0L17CZ" localSheetId="19" hidden="1">#REF!</definedName>
    <definedName name="BExGMC6GO2W9TXUG7N8LXR0L17CZ" localSheetId="4" hidden="1">#REF!</definedName>
    <definedName name="BExGMC6GO2W9TXUG7N8LXR0L17CZ" localSheetId="3" hidden="1">#REF!</definedName>
    <definedName name="BExGMC6GO2W9TXUG7N8LXR0L17CZ" localSheetId="8" hidden="1">#REF!</definedName>
    <definedName name="BExGMC6GO2W9TXUG7N8LXR0L17CZ" localSheetId="7" hidden="1">#REF!</definedName>
    <definedName name="BExGMC6GO2W9TXUG7N8LXR0L17CZ" localSheetId="20" hidden="1">#REF!</definedName>
    <definedName name="BExGMC6GO2W9TXUG7N8LXR0L17CZ" hidden="1">#REF!</definedName>
    <definedName name="BExGMP2FJRFW3IHF713S83MUNO63" localSheetId="6" hidden="1">#REF!</definedName>
    <definedName name="BExGMP2FJRFW3IHF713S83MUNO63" localSheetId="5" hidden="1">#REF!</definedName>
    <definedName name="BExGMP2FJRFW3IHF713S83MUNO63" localSheetId="22" hidden="1">#REF!</definedName>
    <definedName name="BExGMP2FJRFW3IHF713S83MUNO63" localSheetId="19" hidden="1">#REF!</definedName>
    <definedName name="BExGMP2FJRFW3IHF713S83MUNO63" localSheetId="4" hidden="1">#REF!</definedName>
    <definedName name="BExGMP2FJRFW3IHF713S83MUNO63" localSheetId="3" hidden="1">#REF!</definedName>
    <definedName name="BExGMP2FJRFW3IHF713S83MUNO63" localSheetId="8" hidden="1">#REF!</definedName>
    <definedName name="BExGMP2FJRFW3IHF713S83MUNO63" localSheetId="7" hidden="1">#REF!</definedName>
    <definedName name="BExGMP2FJRFW3IHF713S83MUNO63" localSheetId="20" hidden="1">#REF!</definedName>
    <definedName name="BExGMP2FJRFW3IHF713S83MUNO63" hidden="1">#REF!</definedName>
    <definedName name="BExGPTLP106PIE3TKA2163916WPX" localSheetId="6" hidden="1">#REF!</definedName>
    <definedName name="BExGPTLP106PIE3TKA2163916WPX" localSheetId="5" hidden="1">#REF!</definedName>
    <definedName name="BExGPTLP106PIE3TKA2163916WPX" localSheetId="22" hidden="1">#REF!</definedName>
    <definedName name="BExGPTLP106PIE3TKA2163916WPX" localSheetId="19" hidden="1">#REF!</definedName>
    <definedName name="BExGPTLP106PIE3TKA2163916WPX" localSheetId="4" hidden="1">#REF!</definedName>
    <definedName name="BExGPTLP106PIE3TKA2163916WPX" localSheetId="3" hidden="1">#REF!</definedName>
    <definedName name="BExGPTLP106PIE3TKA2163916WPX" localSheetId="8" hidden="1">#REF!</definedName>
    <definedName name="BExGPTLP106PIE3TKA2163916WPX" localSheetId="7" hidden="1">#REF!</definedName>
    <definedName name="BExGPTLP106PIE3TKA2163916WPX" localSheetId="20" hidden="1">#REF!</definedName>
    <definedName name="BExGPTLP106PIE3TKA2163916WPX" hidden="1">#REF!</definedName>
    <definedName name="BExGQ9SCA2OJYNB1N6WEQ2UEK5TX" localSheetId="6" hidden="1">#REF!</definedName>
    <definedName name="BExGQ9SCA2OJYNB1N6WEQ2UEK5TX" localSheetId="5" hidden="1">#REF!</definedName>
    <definedName name="BExGQ9SCA2OJYNB1N6WEQ2UEK5TX" localSheetId="22" hidden="1">#REF!</definedName>
    <definedName name="BExGQ9SCA2OJYNB1N6WEQ2UEK5TX" localSheetId="19" hidden="1">#REF!</definedName>
    <definedName name="BExGQ9SCA2OJYNB1N6WEQ2UEK5TX" localSheetId="4" hidden="1">#REF!</definedName>
    <definedName name="BExGQ9SCA2OJYNB1N6WEQ2UEK5TX" localSheetId="3" hidden="1">#REF!</definedName>
    <definedName name="BExGQ9SCA2OJYNB1N6WEQ2UEK5TX" localSheetId="8" hidden="1">#REF!</definedName>
    <definedName name="BExGQ9SCA2OJYNB1N6WEQ2UEK5TX" localSheetId="7" hidden="1">#REF!</definedName>
    <definedName name="BExGQ9SCA2OJYNB1N6WEQ2UEK5TX" localSheetId="20" hidden="1">#REF!</definedName>
    <definedName name="BExGQ9SCA2OJYNB1N6WEQ2UEK5TX" hidden="1">#REF!</definedName>
    <definedName name="BExGQJTX2KEG6KNLHJUI6XXVYUAP" localSheetId="6" hidden="1">#REF!</definedName>
    <definedName name="BExGQJTX2KEG6KNLHJUI6XXVYUAP" localSheetId="5" hidden="1">#REF!</definedName>
    <definedName name="BExGQJTX2KEG6KNLHJUI6XXVYUAP" localSheetId="22" hidden="1">#REF!</definedName>
    <definedName name="BExGQJTX2KEG6KNLHJUI6XXVYUAP" localSheetId="19" hidden="1">#REF!</definedName>
    <definedName name="BExGQJTX2KEG6KNLHJUI6XXVYUAP" localSheetId="4" hidden="1">#REF!</definedName>
    <definedName name="BExGQJTX2KEG6KNLHJUI6XXVYUAP" localSheetId="3" hidden="1">#REF!</definedName>
    <definedName name="BExGQJTX2KEG6KNLHJUI6XXVYUAP" localSheetId="8" hidden="1">#REF!</definedName>
    <definedName name="BExGQJTX2KEG6KNLHJUI6XXVYUAP" localSheetId="7" hidden="1">#REF!</definedName>
    <definedName name="BExGQJTX2KEG6KNLHJUI6XXVYUAP" localSheetId="20" hidden="1">#REF!</definedName>
    <definedName name="BExGQJTX2KEG6KNLHJUI6XXVYUAP" hidden="1">#REF!</definedName>
    <definedName name="BExGR9WETFADNTMJ20GHNAJ1F7GF" localSheetId="6" hidden="1">#REF!</definedName>
    <definedName name="BExGR9WETFADNTMJ20GHNAJ1F7GF" localSheetId="5" hidden="1">#REF!</definedName>
    <definedName name="BExGR9WETFADNTMJ20GHNAJ1F7GF" localSheetId="22" hidden="1">#REF!</definedName>
    <definedName name="BExGR9WETFADNTMJ20GHNAJ1F7GF" localSheetId="19" hidden="1">#REF!</definedName>
    <definedName name="BExGR9WETFADNTMJ20GHNAJ1F7GF" localSheetId="4" hidden="1">#REF!</definedName>
    <definedName name="BExGR9WETFADNTMJ20GHNAJ1F7GF" localSheetId="3" hidden="1">#REF!</definedName>
    <definedName name="BExGR9WETFADNTMJ20GHNAJ1F7GF" localSheetId="8" hidden="1">#REF!</definedName>
    <definedName name="BExGR9WETFADNTMJ20GHNAJ1F7GF" localSheetId="7" hidden="1">#REF!</definedName>
    <definedName name="BExGR9WETFADNTMJ20GHNAJ1F7GF" localSheetId="20" hidden="1">#REF!</definedName>
    <definedName name="BExGR9WETFADNTMJ20GHNAJ1F7GF" hidden="1">#REF!</definedName>
    <definedName name="BExGRTOI9X3XYYD89XDEAVZ9OJYR" localSheetId="6" hidden="1">#REF!</definedName>
    <definedName name="BExGRTOI9X3XYYD89XDEAVZ9OJYR" localSheetId="5" hidden="1">#REF!</definedName>
    <definedName name="BExGRTOI9X3XYYD89XDEAVZ9OJYR" localSheetId="22" hidden="1">#REF!</definedName>
    <definedName name="BExGRTOI9X3XYYD89XDEAVZ9OJYR" localSheetId="19" hidden="1">#REF!</definedName>
    <definedName name="BExGRTOI9X3XYYD89XDEAVZ9OJYR" localSheetId="4" hidden="1">#REF!</definedName>
    <definedName name="BExGRTOI9X3XYYD89XDEAVZ9OJYR" localSheetId="3" hidden="1">#REF!</definedName>
    <definedName name="BExGRTOI9X3XYYD89XDEAVZ9OJYR" localSheetId="8" hidden="1">#REF!</definedName>
    <definedName name="BExGRTOI9X3XYYD89XDEAVZ9OJYR" localSheetId="7" hidden="1">#REF!</definedName>
    <definedName name="BExGRTOI9X3XYYD89XDEAVZ9OJYR" localSheetId="20" hidden="1">#REF!</definedName>
    <definedName name="BExGRTOI9X3XYYD89XDEAVZ9OJYR" hidden="1">#REF!</definedName>
    <definedName name="BExGTEMEB67U5UI9VJ04JZCOEFXF" localSheetId="6" hidden="1">#REF!</definedName>
    <definedName name="BExGTEMEB67U5UI9VJ04JZCOEFXF" localSheetId="5" hidden="1">#REF!</definedName>
    <definedName name="BExGTEMEB67U5UI9VJ04JZCOEFXF" localSheetId="22" hidden="1">#REF!</definedName>
    <definedName name="BExGTEMEB67U5UI9VJ04JZCOEFXF" localSheetId="19" hidden="1">#REF!</definedName>
    <definedName name="BExGTEMEB67U5UI9VJ04JZCOEFXF" localSheetId="4" hidden="1">#REF!</definedName>
    <definedName name="BExGTEMEB67U5UI9VJ04JZCOEFXF" localSheetId="3" hidden="1">#REF!</definedName>
    <definedName name="BExGTEMEB67U5UI9VJ04JZCOEFXF" localSheetId="8" hidden="1">#REF!</definedName>
    <definedName name="BExGTEMEB67U5UI9VJ04JZCOEFXF" localSheetId="7" hidden="1">#REF!</definedName>
    <definedName name="BExGTEMEB67U5UI9VJ04JZCOEFXF" localSheetId="20" hidden="1">#REF!</definedName>
    <definedName name="BExGTEMEB67U5UI9VJ04JZCOEFXF" hidden="1">#REF!</definedName>
    <definedName name="BExGU4ZW66RINTPSA4PIO5Q6IMM1" localSheetId="6" hidden="1">#REF!</definedName>
    <definedName name="BExGU4ZW66RINTPSA4PIO5Q6IMM1" localSheetId="5" hidden="1">#REF!</definedName>
    <definedName name="BExGU4ZW66RINTPSA4PIO5Q6IMM1" localSheetId="22" hidden="1">#REF!</definedName>
    <definedName name="BExGU4ZW66RINTPSA4PIO5Q6IMM1" localSheetId="19" hidden="1">#REF!</definedName>
    <definedName name="BExGU4ZW66RINTPSA4PIO5Q6IMM1" localSheetId="4" hidden="1">#REF!</definedName>
    <definedName name="BExGU4ZW66RINTPSA4PIO5Q6IMM1" localSheetId="3" hidden="1">#REF!</definedName>
    <definedName name="BExGU4ZW66RINTPSA4PIO5Q6IMM1" localSheetId="8" hidden="1">#REF!</definedName>
    <definedName name="BExGU4ZW66RINTPSA4PIO5Q6IMM1" localSheetId="7" hidden="1">#REF!</definedName>
    <definedName name="BExGU4ZW66RINTPSA4PIO5Q6IMM1" localSheetId="20" hidden="1">#REF!</definedName>
    <definedName name="BExGU4ZW66RINTPSA4PIO5Q6IMM1" hidden="1">#REF!</definedName>
    <definedName name="BExGUGU5SMJJAKC62NZE6ZCQR2QY" localSheetId="6" hidden="1">#REF!</definedName>
    <definedName name="BExGUGU5SMJJAKC62NZE6ZCQR2QY" localSheetId="5" hidden="1">#REF!</definedName>
    <definedName name="BExGUGU5SMJJAKC62NZE6ZCQR2QY" localSheetId="22" hidden="1">#REF!</definedName>
    <definedName name="BExGUGU5SMJJAKC62NZE6ZCQR2QY" localSheetId="19" hidden="1">#REF!</definedName>
    <definedName name="BExGUGU5SMJJAKC62NZE6ZCQR2QY" localSheetId="4" hidden="1">#REF!</definedName>
    <definedName name="BExGUGU5SMJJAKC62NZE6ZCQR2QY" localSheetId="3" hidden="1">#REF!</definedName>
    <definedName name="BExGUGU5SMJJAKC62NZE6ZCQR2QY" localSheetId="8" hidden="1">#REF!</definedName>
    <definedName name="BExGUGU5SMJJAKC62NZE6ZCQR2QY" localSheetId="7" hidden="1">#REF!</definedName>
    <definedName name="BExGUGU5SMJJAKC62NZE6ZCQR2QY" localSheetId="20" hidden="1">#REF!</definedName>
    <definedName name="BExGUGU5SMJJAKC62NZE6ZCQR2QY" hidden="1">#REF!</definedName>
    <definedName name="BExGUWKJTWHS9JHS0RAHKQWTOS1H" localSheetId="6" hidden="1">#REF!</definedName>
    <definedName name="BExGUWKJTWHS9JHS0RAHKQWTOS1H" localSheetId="5" hidden="1">#REF!</definedName>
    <definedName name="BExGUWKJTWHS9JHS0RAHKQWTOS1H" localSheetId="22" hidden="1">#REF!</definedName>
    <definedName name="BExGUWKJTWHS9JHS0RAHKQWTOS1H" localSheetId="4" hidden="1">#REF!</definedName>
    <definedName name="BExGUWKJTWHS9JHS0RAHKQWTOS1H" localSheetId="3" hidden="1">#REF!</definedName>
    <definedName name="BExGUWKJTWHS9JHS0RAHKQWTOS1H" localSheetId="8" hidden="1">#REF!</definedName>
    <definedName name="BExGUWKJTWHS9JHS0RAHKQWTOS1H" localSheetId="7" hidden="1">#REF!</definedName>
    <definedName name="BExGUWKJTWHS9JHS0RAHKQWTOS1H" localSheetId="20" hidden="1">#REF!</definedName>
    <definedName name="BExGUWKJTWHS9JHS0RAHKQWTOS1H" hidden="1">#REF!</definedName>
    <definedName name="BExGV7NSHPKQEYFH3A6ADICPV7J3" localSheetId="6" hidden="1">#REF!</definedName>
    <definedName name="BExGV7NSHPKQEYFH3A6ADICPV7J3" localSheetId="5" hidden="1">#REF!</definedName>
    <definedName name="BExGV7NSHPKQEYFH3A6ADICPV7J3" localSheetId="22" hidden="1">#REF!</definedName>
    <definedName name="BExGV7NSHPKQEYFH3A6ADICPV7J3" localSheetId="19" hidden="1">#REF!</definedName>
    <definedName name="BExGV7NSHPKQEYFH3A6ADICPV7J3" localSheetId="4" hidden="1">#REF!</definedName>
    <definedName name="BExGV7NSHPKQEYFH3A6ADICPV7J3" localSheetId="3" hidden="1">#REF!</definedName>
    <definedName name="BExGV7NSHPKQEYFH3A6ADICPV7J3" localSheetId="8" hidden="1">#REF!</definedName>
    <definedName name="BExGV7NSHPKQEYFH3A6ADICPV7J3" localSheetId="7" hidden="1">#REF!</definedName>
    <definedName name="BExGV7NSHPKQEYFH3A6ADICPV7J3" localSheetId="20" hidden="1">#REF!</definedName>
    <definedName name="BExGV7NSHPKQEYFH3A6ADICPV7J3" hidden="1">#REF!</definedName>
    <definedName name="BExGX750HSKAL5M99Y0IC32NWEH5" localSheetId="6" hidden="1">#REF!</definedName>
    <definedName name="BExGX750HSKAL5M99Y0IC32NWEH5" localSheetId="5" hidden="1">#REF!</definedName>
    <definedName name="BExGX750HSKAL5M99Y0IC32NWEH5" localSheetId="22" hidden="1">#REF!</definedName>
    <definedName name="BExGX750HSKAL5M99Y0IC32NWEH5" localSheetId="19" hidden="1">#REF!</definedName>
    <definedName name="BExGX750HSKAL5M99Y0IC32NWEH5" localSheetId="4" hidden="1">#REF!</definedName>
    <definedName name="BExGX750HSKAL5M99Y0IC32NWEH5" localSheetId="3" hidden="1">#REF!</definedName>
    <definedName name="BExGX750HSKAL5M99Y0IC32NWEH5" localSheetId="8" hidden="1">#REF!</definedName>
    <definedName name="BExGX750HSKAL5M99Y0IC32NWEH5" localSheetId="7" hidden="1">#REF!</definedName>
    <definedName name="BExGX750HSKAL5M99Y0IC32NWEH5" localSheetId="20" hidden="1">#REF!</definedName>
    <definedName name="BExGX750HSKAL5M99Y0IC32NWEH5" hidden="1">#REF!</definedName>
    <definedName name="BExGYY2ONE6WQ2Y2VQKX8XVVYJ6Y" localSheetId="6" hidden="1">#REF!</definedName>
    <definedName name="BExGYY2ONE6WQ2Y2VQKX8XVVYJ6Y" localSheetId="5" hidden="1">#REF!</definedName>
    <definedName name="BExGYY2ONE6WQ2Y2VQKX8XVVYJ6Y" localSheetId="22" hidden="1">#REF!</definedName>
    <definedName name="BExGYY2ONE6WQ2Y2VQKX8XVVYJ6Y" localSheetId="19" hidden="1">#REF!</definedName>
    <definedName name="BExGYY2ONE6WQ2Y2VQKX8XVVYJ6Y" localSheetId="4" hidden="1">#REF!</definedName>
    <definedName name="BExGYY2ONE6WQ2Y2VQKX8XVVYJ6Y" localSheetId="3" hidden="1">#REF!</definedName>
    <definedName name="BExGYY2ONE6WQ2Y2VQKX8XVVYJ6Y" localSheetId="8" hidden="1">#REF!</definedName>
    <definedName name="BExGYY2ONE6WQ2Y2VQKX8XVVYJ6Y" localSheetId="7" hidden="1">#REF!</definedName>
    <definedName name="BExGYY2ONE6WQ2Y2VQKX8XVVYJ6Y" localSheetId="20" hidden="1">#REF!</definedName>
    <definedName name="BExGYY2ONE6WQ2Y2VQKX8XVVYJ6Y" hidden="1">#REF!</definedName>
    <definedName name="BExGZ2KIBCFCQQM8SVEARX84ALTB" localSheetId="6" hidden="1">#REF!</definedName>
    <definedName name="BExGZ2KIBCFCQQM8SVEARX84ALTB" localSheetId="5" hidden="1">#REF!</definedName>
    <definedName name="BExGZ2KIBCFCQQM8SVEARX84ALTB" localSheetId="22" hidden="1">#REF!</definedName>
    <definedName name="BExGZ2KIBCFCQQM8SVEARX84ALTB" localSheetId="19" hidden="1">#REF!</definedName>
    <definedName name="BExGZ2KIBCFCQQM8SVEARX84ALTB" localSheetId="4" hidden="1">#REF!</definedName>
    <definedName name="BExGZ2KIBCFCQQM8SVEARX84ALTB" localSheetId="3" hidden="1">#REF!</definedName>
    <definedName name="BExGZ2KIBCFCQQM8SVEARX84ALTB" localSheetId="8" hidden="1">#REF!</definedName>
    <definedName name="BExGZ2KIBCFCQQM8SVEARX84ALTB" localSheetId="7" hidden="1">#REF!</definedName>
    <definedName name="BExGZ2KIBCFCQQM8SVEARX84ALTB" localSheetId="20" hidden="1">#REF!</definedName>
    <definedName name="BExGZ2KIBCFCQQM8SVEARX84ALTB" hidden="1">#REF!</definedName>
    <definedName name="BExH05ZAO58KEEBYEVQXU5JLP0LH" localSheetId="6" hidden="1">#REF!</definedName>
    <definedName name="BExH05ZAO58KEEBYEVQXU5JLP0LH" localSheetId="5" hidden="1">#REF!</definedName>
    <definedName name="BExH05ZAO58KEEBYEVQXU5JLP0LH" localSheetId="22" hidden="1">#REF!</definedName>
    <definedName name="BExH05ZAO58KEEBYEVQXU5JLP0LH" localSheetId="19" hidden="1">#REF!</definedName>
    <definedName name="BExH05ZAO58KEEBYEVQXU5JLP0LH" localSheetId="4" hidden="1">#REF!</definedName>
    <definedName name="BExH05ZAO58KEEBYEVQXU5JLP0LH" localSheetId="3" hidden="1">#REF!</definedName>
    <definedName name="BExH05ZAO58KEEBYEVQXU5JLP0LH" localSheetId="8" hidden="1">#REF!</definedName>
    <definedName name="BExH05ZAO58KEEBYEVQXU5JLP0LH" localSheetId="7" hidden="1">#REF!</definedName>
    <definedName name="BExH05ZAO58KEEBYEVQXU5JLP0LH" localSheetId="20" hidden="1">#REF!</definedName>
    <definedName name="BExH05ZAO58KEEBYEVQXU5JLP0LH" hidden="1">#REF!</definedName>
    <definedName name="BExH0ETHUGLBXBWZPRRWL8IVCYIJ" localSheetId="6" hidden="1">#REF!</definedName>
    <definedName name="BExH0ETHUGLBXBWZPRRWL8IVCYIJ" localSheetId="5" hidden="1">#REF!</definedName>
    <definedName name="BExH0ETHUGLBXBWZPRRWL8IVCYIJ" localSheetId="22" hidden="1">#REF!</definedName>
    <definedName name="BExH0ETHUGLBXBWZPRRWL8IVCYIJ" localSheetId="19" hidden="1">#REF!</definedName>
    <definedName name="BExH0ETHUGLBXBWZPRRWL8IVCYIJ" localSheetId="4" hidden="1">#REF!</definedName>
    <definedName name="BExH0ETHUGLBXBWZPRRWL8IVCYIJ" localSheetId="3" hidden="1">#REF!</definedName>
    <definedName name="BExH0ETHUGLBXBWZPRRWL8IVCYIJ" localSheetId="8" hidden="1">#REF!</definedName>
    <definedName name="BExH0ETHUGLBXBWZPRRWL8IVCYIJ" localSheetId="7" hidden="1">#REF!</definedName>
    <definedName name="BExH0ETHUGLBXBWZPRRWL8IVCYIJ" localSheetId="20" hidden="1">#REF!</definedName>
    <definedName name="BExH0ETHUGLBXBWZPRRWL8IVCYIJ" hidden="1">#REF!</definedName>
    <definedName name="BExH1JKW7W9AQEV1383HV6JKL8VK" localSheetId="6" hidden="1">#REF!</definedName>
    <definedName name="BExH1JKW7W9AQEV1383HV6JKL8VK" localSheetId="5" hidden="1">#REF!</definedName>
    <definedName name="BExH1JKW7W9AQEV1383HV6JKL8VK" localSheetId="22" hidden="1">#REF!</definedName>
    <definedName name="BExH1JKW7W9AQEV1383HV6JKL8VK" localSheetId="19" hidden="1">#REF!</definedName>
    <definedName name="BExH1JKW7W9AQEV1383HV6JKL8VK" localSheetId="4" hidden="1">#REF!</definedName>
    <definedName name="BExH1JKW7W9AQEV1383HV6JKL8VK" localSheetId="3" hidden="1">#REF!</definedName>
    <definedName name="BExH1JKW7W9AQEV1383HV6JKL8VK" localSheetId="8" hidden="1">#REF!</definedName>
    <definedName name="BExH1JKW7W9AQEV1383HV6JKL8VK" localSheetId="7" hidden="1">#REF!</definedName>
    <definedName name="BExH1JKW7W9AQEV1383HV6JKL8VK" localSheetId="20" hidden="1">#REF!</definedName>
    <definedName name="BExH1JKW7W9AQEV1383HV6JKL8VK" hidden="1">#REF!</definedName>
    <definedName name="BExH1OIU3XT4H0UBC9WIAPBQ4Z2L" localSheetId="6" hidden="1">#REF!</definedName>
    <definedName name="BExH1OIU3XT4H0UBC9WIAPBQ4Z2L" localSheetId="5" hidden="1">#REF!</definedName>
    <definedName name="BExH1OIU3XT4H0UBC9WIAPBQ4Z2L" localSheetId="22" hidden="1">#REF!</definedName>
    <definedName name="BExH1OIU3XT4H0UBC9WIAPBQ4Z2L" localSheetId="19" hidden="1">#REF!</definedName>
    <definedName name="BExH1OIU3XT4H0UBC9WIAPBQ4Z2L" localSheetId="4" hidden="1">#REF!</definedName>
    <definedName name="BExH1OIU3XT4H0UBC9WIAPBQ4Z2L" localSheetId="3" hidden="1">#REF!</definedName>
    <definedName name="BExH1OIU3XT4H0UBC9WIAPBQ4Z2L" localSheetId="8" hidden="1">#REF!</definedName>
    <definedName name="BExH1OIU3XT4H0UBC9WIAPBQ4Z2L" localSheetId="7" hidden="1">#REF!</definedName>
    <definedName name="BExH1OIU3XT4H0UBC9WIAPBQ4Z2L" localSheetId="20" hidden="1">#REF!</definedName>
    <definedName name="BExH1OIU3XT4H0UBC9WIAPBQ4Z2L" hidden="1">#REF!</definedName>
    <definedName name="BExH2SU3WWM0HRFZNQFCAR46PYGF" localSheetId="6" hidden="1">#REF!</definedName>
    <definedName name="BExH2SU3WWM0HRFZNQFCAR46PYGF" localSheetId="5" hidden="1">#REF!</definedName>
    <definedName name="BExH2SU3WWM0HRFZNQFCAR46PYGF" localSheetId="22" hidden="1">#REF!</definedName>
    <definedName name="BExH2SU3WWM0HRFZNQFCAR46PYGF" localSheetId="19" hidden="1">#REF!</definedName>
    <definedName name="BExH2SU3WWM0HRFZNQFCAR46PYGF" localSheetId="4" hidden="1">#REF!</definedName>
    <definedName name="BExH2SU3WWM0HRFZNQFCAR46PYGF" localSheetId="3" hidden="1">#REF!</definedName>
    <definedName name="BExH2SU3WWM0HRFZNQFCAR46PYGF" localSheetId="8" hidden="1">#REF!</definedName>
    <definedName name="BExH2SU3WWM0HRFZNQFCAR46PYGF" localSheetId="7" hidden="1">#REF!</definedName>
    <definedName name="BExH2SU3WWM0HRFZNQFCAR46PYGF" localSheetId="20" hidden="1">#REF!</definedName>
    <definedName name="BExH2SU3WWM0HRFZNQFCAR46PYGF" hidden="1">#REF!</definedName>
    <definedName name="BExH372KPBADCDAILORTD8CH2MPU" localSheetId="6" hidden="1">#REF!</definedName>
    <definedName name="BExH372KPBADCDAILORTD8CH2MPU" localSheetId="5" hidden="1">#REF!</definedName>
    <definedName name="BExH372KPBADCDAILORTD8CH2MPU" localSheetId="22" hidden="1">#REF!</definedName>
    <definedName name="BExH372KPBADCDAILORTD8CH2MPU" localSheetId="19" hidden="1">#REF!</definedName>
    <definedName name="BExH372KPBADCDAILORTD8CH2MPU" localSheetId="4" hidden="1">#REF!</definedName>
    <definedName name="BExH372KPBADCDAILORTD8CH2MPU" localSheetId="3" hidden="1">#REF!</definedName>
    <definedName name="BExH372KPBADCDAILORTD8CH2MPU" localSheetId="8" hidden="1">#REF!</definedName>
    <definedName name="BExH372KPBADCDAILORTD8CH2MPU" localSheetId="7" hidden="1">#REF!</definedName>
    <definedName name="BExH372KPBADCDAILORTD8CH2MPU" localSheetId="20" hidden="1">#REF!</definedName>
    <definedName name="BExH372KPBADCDAILORTD8CH2MPU" hidden="1">#REF!</definedName>
    <definedName name="BExIGAXL27FGCA1ZIATR39XQ7AR3" localSheetId="6" hidden="1">#REF!</definedName>
    <definedName name="BExIGAXL27FGCA1ZIATR39XQ7AR3" localSheetId="5" hidden="1">#REF!</definedName>
    <definedName name="BExIGAXL27FGCA1ZIATR39XQ7AR3" localSheetId="22" hidden="1">#REF!</definedName>
    <definedName name="BExIGAXL27FGCA1ZIATR39XQ7AR3" localSheetId="19" hidden="1">#REF!</definedName>
    <definedName name="BExIGAXL27FGCA1ZIATR39XQ7AR3" localSheetId="4" hidden="1">#REF!</definedName>
    <definedName name="BExIGAXL27FGCA1ZIATR39XQ7AR3" localSheetId="3" hidden="1">#REF!</definedName>
    <definedName name="BExIGAXL27FGCA1ZIATR39XQ7AR3" localSheetId="8" hidden="1">#REF!</definedName>
    <definedName name="BExIGAXL27FGCA1ZIATR39XQ7AR3" localSheetId="7" hidden="1">#REF!</definedName>
    <definedName name="BExIGAXL27FGCA1ZIATR39XQ7AR3" localSheetId="20" hidden="1">#REF!</definedName>
    <definedName name="BExIGAXL27FGCA1ZIATR39XQ7AR3" hidden="1">#REF!</definedName>
    <definedName name="BExIIM3MJCPGT5ISU0ROUP3XPNMV" localSheetId="6" hidden="1">#REF!</definedName>
    <definedName name="BExIIM3MJCPGT5ISU0ROUP3XPNMV" localSheetId="5" hidden="1">#REF!</definedName>
    <definedName name="BExIIM3MJCPGT5ISU0ROUP3XPNMV" localSheetId="22" hidden="1">#REF!</definedName>
    <definedName name="BExIIM3MJCPGT5ISU0ROUP3XPNMV" localSheetId="19" hidden="1">#REF!</definedName>
    <definedName name="BExIIM3MJCPGT5ISU0ROUP3XPNMV" localSheetId="4" hidden="1">#REF!</definedName>
    <definedName name="BExIIM3MJCPGT5ISU0ROUP3XPNMV" localSheetId="3" hidden="1">#REF!</definedName>
    <definedName name="BExIIM3MJCPGT5ISU0ROUP3XPNMV" localSheetId="8" hidden="1">#REF!</definedName>
    <definedName name="BExIIM3MJCPGT5ISU0ROUP3XPNMV" localSheetId="7" hidden="1">#REF!</definedName>
    <definedName name="BExIIM3MJCPGT5ISU0ROUP3XPNMV" localSheetId="20" hidden="1">#REF!</definedName>
    <definedName name="BExIIM3MJCPGT5ISU0ROUP3XPNMV" hidden="1">#REF!</definedName>
    <definedName name="BExIIMP742P7WFXRWEWWZZT657OF" localSheetId="6" hidden="1">#REF!</definedName>
    <definedName name="BExIIMP742P7WFXRWEWWZZT657OF" localSheetId="5" hidden="1">#REF!</definedName>
    <definedName name="BExIIMP742P7WFXRWEWWZZT657OF" localSheetId="22" hidden="1">#REF!</definedName>
    <definedName name="BExIIMP742P7WFXRWEWWZZT657OF" localSheetId="19" hidden="1">#REF!</definedName>
    <definedName name="BExIIMP742P7WFXRWEWWZZT657OF" localSheetId="4" hidden="1">#REF!</definedName>
    <definedName name="BExIIMP742P7WFXRWEWWZZT657OF" localSheetId="3" hidden="1">#REF!</definedName>
    <definedName name="BExIIMP742P7WFXRWEWWZZT657OF" localSheetId="8" hidden="1">#REF!</definedName>
    <definedName name="BExIIMP742P7WFXRWEWWZZT657OF" localSheetId="7" hidden="1">#REF!</definedName>
    <definedName name="BExIIMP742P7WFXRWEWWZZT657OF" localSheetId="20" hidden="1">#REF!</definedName>
    <definedName name="BExIIMP742P7WFXRWEWWZZT657OF" hidden="1">#REF!</definedName>
    <definedName name="BExIIR1QC64BTPROBS5UKJC9EPBW" localSheetId="6" hidden="1">#REF!</definedName>
    <definedName name="BExIIR1QC64BTPROBS5UKJC9EPBW" localSheetId="5" hidden="1">#REF!</definedName>
    <definedName name="BExIIR1QC64BTPROBS5UKJC9EPBW" localSheetId="22" hidden="1">#REF!</definedName>
    <definedName name="BExIIR1QC64BTPROBS5UKJC9EPBW" localSheetId="19" hidden="1">#REF!</definedName>
    <definedName name="BExIIR1QC64BTPROBS5UKJC9EPBW" localSheetId="4" hidden="1">#REF!</definedName>
    <definedName name="BExIIR1QC64BTPROBS5UKJC9EPBW" localSheetId="3" hidden="1">#REF!</definedName>
    <definedName name="BExIIR1QC64BTPROBS5UKJC9EPBW" localSheetId="8" hidden="1">#REF!</definedName>
    <definedName name="BExIIR1QC64BTPROBS5UKJC9EPBW" localSheetId="7" hidden="1">#REF!</definedName>
    <definedName name="BExIIR1QC64BTPROBS5UKJC9EPBW" localSheetId="20" hidden="1">#REF!</definedName>
    <definedName name="BExIIR1QC64BTPROBS5UKJC9EPBW" hidden="1">#REF!</definedName>
    <definedName name="BExIJ24Y767M0FBMK90JAK8JEAPN" localSheetId="6" hidden="1">#REF!</definedName>
    <definedName name="BExIJ24Y767M0FBMK90JAK8JEAPN" localSheetId="5" hidden="1">#REF!</definedName>
    <definedName name="BExIJ24Y767M0FBMK90JAK8JEAPN" localSheetId="22" hidden="1">#REF!</definedName>
    <definedName name="BExIJ24Y767M0FBMK90JAK8JEAPN" localSheetId="19" hidden="1">#REF!</definedName>
    <definedName name="BExIJ24Y767M0FBMK90JAK8JEAPN" localSheetId="4" hidden="1">#REF!</definedName>
    <definedName name="BExIJ24Y767M0FBMK90JAK8JEAPN" localSheetId="3" hidden="1">#REF!</definedName>
    <definedName name="BExIJ24Y767M0FBMK90JAK8JEAPN" localSheetId="8" hidden="1">#REF!</definedName>
    <definedName name="BExIJ24Y767M0FBMK90JAK8JEAPN" localSheetId="7" hidden="1">#REF!</definedName>
    <definedName name="BExIJ24Y767M0FBMK90JAK8JEAPN" localSheetId="20" hidden="1">#REF!</definedName>
    <definedName name="BExIJ24Y767M0FBMK90JAK8JEAPN" hidden="1">#REF!</definedName>
    <definedName name="BExIJF0Q8SOCLLWCS8V6CSQI370T" localSheetId="6" hidden="1">#REF!</definedName>
    <definedName name="BExIJF0Q8SOCLLWCS8V6CSQI370T" localSheetId="5" hidden="1">#REF!</definedName>
    <definedName name="BExIJF0Q8SOCLLWCS8V6CSQI370T" localSheetId="22" hidden="1">#REF!</definedName>
    <definedName name="BExIJF0Q8SOCLLWCS8V6CSQI370T" localSheetId="19" hidden="1">#REF!</definedName>
    <definedName name="BExIJF0Q8SOCLLWCS8V6CSQI370T" localSheetId="4" hidden="1">#REF!</definedName>
    <definedName name="BExIJF0Q8SOCLLWCS8V6CSQI370T" localSheetId="3" hidden="1">#REF!</definedName>
    <definedName name="BExIJF0Q8SOCLLWCS8V6CSQI370T" localSheetId="8" hidden="1">#REF!</definedName>
    <definedName name="BExIJF0Q8SOCLLWCS8V6CSQI370T" localSheetId="7" hidden="1">#REF!</definedName>
    <definedName name="BExIJF0Q8SOCLLWCS8V6CSQI370T" localSheetId="20" hidden="1">#REF!</definedName>
    <definedName name="BExIJF0Q8SOCLLWCS8V6CSQI370T" hidden="1">#REF!</definedName>
    <definedName name="BExIKJ12322HZC9UKYV08BRUJVMQ" localSheetId="6" hidden="1">#REF!</definedName>
    <definedName name="BExIKJ12322HZC9UKYV08BRUJVMQ" localSheetId="5" hidden="1">#REF!</definedName>
    <definedName name="BExIKJ12322HZC9UKYV08BRUJVMQ" localSheetId="22" hidden="1">#REF!</definedName>
    <definedName name="BExIKJ12322HZC9UKYV08BRUJVMQ" localSheetId="19" hidden="1">#REF!</definedName>
    <definedName name="BExIKJ12322HZC9UKYV08BRUJVMQ" localSheetId="4" hidden="1">#REF!</definedName>
    <definedName name="BExIKJ12322HZC9UKYV08BRUJVMQ" localSheetId="3" hidden="1">#REF!</definedName>
    <definedName name="BExIKJ12322HZC9UKYV08BRUJVMQ" localSheetId="8" hidden="1">#REF!</definedName>
    <definedName name="BExIKJ12322HZC9UKYV08BRUJVMQ" localSheetId="7" hidden="1">#REF!</definedName>
    <definedName name="BExIKJ12322HZC9UKYV08BRUJVMQ" localSheetId="20" hidden="1">#REF!</definedName>
    <definedName name="BExIKJ12322HZC9UKYV08BRUJVMQ" hidden="1">#REF!</definedName>
    <definedName name="BExILSQFQ1CHDGOZTB1FB8MG0U2S" localSheetId="6" hidden="1">#REF!</definedName>
    <definedName name="BExILSQFQ1CHDGOZTB1FB8MG0U2S" localSheetId="5" hidden="1">#REF!</definedName>
    <definedName name="BExILSQFQ1CHDGOZTB1FB8MG0U2S" localSheetId="22" hidden="1">#REF!</definedName>
    <definedName name="BExILSQFQ1CHDGOZTB1FB8MG0U2S" localSheetId="19" hidden="1">#REF!</definedName>
    <definedName name="BExILSQFQ1CHDGOZTB1FB8MG0U2S" localSheetId="4" hidden="1">#REF!</definedName>
    <definedName name="BExILSQFQ1CHDGOZTB1FB8MG0U2S" localSheetId="3" hidden="1">#REF!</definedName>
    <definedName name="BExILSQFQ1CHDGOZTB1FB8MG0U2S" localSheetId="8" hidden="1">#REF!</definedName>
    <definedName name="BExILSQFQ1CHDGOZTB1FB8MG0U2S" localSheetId="7" hidden="1">#REF!</definedName>
    <definedName name="BExILSQFQ1CHDGOZTB1FB8MG0U2S" localSheetId="20" hidden="1">#REF!</definedName>
    <definedName name="BExILSQFQ1CHDGOZTB1FB8MG0U2S" hidden="1">#REF!</definedName>
    <definedName name="BExILUOMF8FLBLG5RXQBHIEZ9C0E" localSheetId="6" hidden="1">#REF!</definedName>
    <definedName name="BExILUOMF8FLBLG5RXQBHIEZ9C0E" localSheetId="5" hidden="1">#REF!</definedName>
    <definedName name="BExILUOMF8FLBLG5RXQBHIEZ9C0E" localSheetId="22" hidden="1">#REF!</definedName>
    <definedName name="BExILUOMF8FLBLG5RXQBHIEZ9C0E" localSheetId="19" hidden="1">#REF!</definedName>
    <definedName name="BExILUOMF8FLBLG5RXQBHIEZ9C0E" localSheetId="4" hidden="1">#REF!</definedName>
    <definedName name="BExILUOMF8FLBLG5RXQBHIEZ9C0E" localSheetId="3" hidden="1">#REF!</definedName>
    <definedName name="BExILUOMF8FLBLG5RXQBHIEZ9C0E" localSheetId="8" hidden="1">#REF!</definedName>
    <definedName name="BExILUOMF8FLBLG5RXQBHIEZ9C0E" localSheetId="7" hidden="1">#REF!</definedName>
    <definedName name="BExILUOMF8FLBLG5RXQBHIEZ9C0E" localSheetId="20" hidden="1">#REF!</definedName>
    <definedName name="BExILUOMF8FLBLG5RXQBHIEZ9C0E" hidden="1">#REF!</definedName>
    <definedName name="BExIMEBBD14IYSW0X6M3CP1YG17P" localSheetId="6" hidden="1">#REF!</definedName>
    <definedName name="BExIMEBBD14IYSW0X6M3CP1YG17P" localSheetId="5" hidden="1">#REF!</definedName>
    <definedName name="BExIMEBBD14IYSW0X6M3CP1YG17P" localSheetId="22" hidden="1">#REF!</definedName>
    <definedName name="BExIMEBBD14IYSW0X6M3CP1YG17P" localSheetId="19" hidden="1">#REF!</definedName>
    <definedName name="BExIMEBBD14IYSW0X6M3CP1YG17P" localSheetId="4" hidden="1">#REF!</definedName>
    <definedName name="BExIMEBBD14IYSW0X6M3CP1YG17P" localSheetId="3" hidden="1">#REF!</definedName>
    <definedName name="BExIMEBBD14IYSW0X6M3CP1YG17P" localSheetId="8" hidden="1">#REF!</definedName>
    <definedName name="BExIMEBBD14IYSW0X6M3CP1YG17P" localSheetId="7" hidden="1">#REF!</definedName>
    <definedName name="BExIMEBBD14IYSW0X6M3CP1YG17P" localSheetId="20" hidden="1">#REF!</definedName>
    <definedName name="BExIMEBBD14IYSW0X6M3CP1YG17P" hidden="1">#REF!</definedName>
    <definedName name="BExIMRI188MAJJM4PQQ1UDGIFM99" localSheetId="6" hidden="1">#REF!</definedName>
    <definedName name="BExIMRI188MAJJM4PQQ1UDGIFM99" localSheetId="5" hidden="1">#REF!</definedName>
    <definedName name="BExIMRI188MAJJM4PQQ1UDGIFM99" localSheetId="22" hidden="1">#REF!</definedName>
    <definedName name="BExIMRI188MAJJM4PQQ1UDGIFM99" localSheetId="19" hidden="1">#REF!</definedName>
    <definedName name="BExIMRI188MAJJM4PQQ1UDGIFM99" localSheetId="4" hidden="1">#REF!</definedName>
    <definedName name="BExIMRI188MAJJM4PQQ1UDGIFM99" localSheetId="3" hidden="1">#REF!</definedName>
    <definedName name="BExIMRI188MAJJM4PQQ1UDGIFM99" localSheetId="8" hidden="1">#REF!</definedName>
    <definedName name="BExIMRI188MAJJM4PQQ1UDGIFM99" localSheetId="7" hidden="1">#REF!</definedName>
    <definedName name="BExIMRI188MAJJM4PQQ1UDGIFM99" localSheetId="20" hidden="1">#REF!</definedName>
    <definedName name="BExIMRI188MAJJM4PQQ1UDGIFM99" hidden="1">#REF!</definedName>
    <definedName name="BExINGIWJUD0MFKK34QQ3922PHUF" localSheetId="6" hidden="1">#REF!</definedName>
    <definedName name="BExINGIWJUD0MFKK34QQ3922PHUF" localSheetId="5" hidden="1">#REF!</definedName>
    <definedName name="BExINGIWJUD0MFKK34QQ3922PHUF" localSheetId="22" hidden="1">#REF!</definedName>
    <definedName name="BExINGIWJUD0MFKK34QQ3922PHUF" localSheetId="19" hidden="1">#REF!</definedName>
    <definedName name="BExINGIWJUD0MFKK34QQ3922PHUF" localSheetId="4" hidden="1">#REF!</definedName>
    <definedName name="BExINGIWJUD0MFKK34QQ3922PHUF" localSheetId="3" hidden="1">#REF!</definedName>
    <definedName name="BExINGIWJUD0MFKK34QQ3922PHUF" localSheetId="8" hidden="1">#REF!</definedName>
    <definedName name="BExINGIWJUD0MFKK34QQ3922PHUF" localSheetId="7" hidden="1">#REF!</definedName>
    <definedName name="BExINGIWJUD0MFKK34QQ3922PHUF" localSheetId="20" hidden="1">#REF!</definedName>
    <definedName name="BExINGIWJUD0MFKK34QQ3922PHUF" hidden="1">#REF!</definedName>
    <definedName name="BExIOCG31CW4YS7LAL2RP9VJ65FR" localSheetId="6" hidden="1">#REF!</definedName>
    <definedName name="BExIOCG31CW4YS7LAL2RP9VJ65FR" localSheetId="5" hidden="1">#REF!</definedName>
    <definedName name="BExIOCG31CW4YS7LAL2RP9VJ65FR" localSheetId="22" hidden="1">#REF!</definedName>
    <definedName name="BExIOCG31CW4YS7LAL2RP9VJ65FR" localSheetId="19" hidden="1">#REF!</definedName>
    <definedName name="BExIOCG31CW4YS7LAL2RP9VJ65FR" localSheetId="4" hidden="1">#REF!</definedName>
    <definedName name="BExIOCG31CW4YS7LAL2RP9VJ65FR" localSheetId="3" hidden="1">#REF!</definedName>
    <definedName name="BExIOCG31CW4YS7LAL2RP9VJ65FR" localSheetId="8" hidden="1">#REF!</definedName>
    <definedName name="BExIOCG31CW4YS7LAL2RP9VJ65FR" localSheetId="7" hidden="1">#REF!</definedName>
    <definedName name="BExIOCG31CW4YS7LAL2RP9VJ65FR" localSheetId="20" hidden="1">#REF!</definedName>
    <definedName name="BExIOCG31CW4YS7LAL2RP9VJ65FR" hidden="1">#REF!</definedName>
    <definedName name="BExIP0VAZJ2K3DG6TC8PMLLUMAEI" localSheetId="6" hidden="1">#REF!</definedName>
    <definedName name="BExIP0VAZJ2K3DG6TC8PMLLUMAEI" localSheetId="5" hidden="1">#REF!</definedName>
    <definedName name="BExIP0VAZJ2K3DG6TC8PMLLUMAEI" localSheetId="22" hidden="1">#REF!</definedName>
    <definedName name="BExIP0VAZJ2K3DG6TC8PMLLUMAEI" localSheetId="19" hidden="1">#REF!</definedName>
    <definedName name="BExIP0VAZJ2K3DG6TC8PMLLUMAEI" localSheetId="4" hidden="1">#REF!</definedName>
    <definedName name="BExIP0VAZJ2K3DG6TC8PMLLUMAEI" localSheetId="3" hidden="1">#REF!</definedName>
    <definedName name="BExIP0VAZJ2K3DG6TC8PMLLUMAEI" localSheetId="8" hidden="1">#REF!</definedName>
    <definedName name="BExIP0VAZJ2K3DG6TC8PMLLUMAEI" localSheetId="7" hidden="1">#REF!</definedName>
    <definedName name="BExIP0VAZJ2K3DG6TC8PMLLUMAEI" localSheetId="20" hidden="1">#REF!</definedName>
    <definedName name="BExIP0VAZJ2K3DG6TC8PMLLUMAEI" hidden="1">#REF!</definedName>
    <definedName name="BExIP643TMP1ZBG0SHCNS1R03PJK" localSheetId="6" hidden="1">#REF!</definedName>
    <definedName name="BExIP643TMP1ZBG0SHCNS1R03PJK" localSheetId="5" hidden="1">#REF!</definedName>
    <definedName name="BExIP643TMP1ZBG0SHCNS1R03PJK" localSheetId="22" hidden="1">#REF!</definedName>
    <definedName name="BExIP643TMP1ZBG0SHCNS1R03PJK" localSheetId="19" hidden="1">#REF!</definedName>
    <definedName name="BExIP643TMP1ZBG0SHCNS1R03PJK" localSheetId="4" hidden="1">#REF!</definedName>
    <definedName name="BExIP643TMP1ZBG0SHCNS1R03PJK" localSheetId="3" hidden="1">#REF!</definedName>
    <definedName name="BExIP643TMP1ZBG0SHCNS1R03PJK" localSheetId="8" hidden="1">#REF!</definedName>
    <definedName name="BExIP643TMP1ZBG0SHCNS1R03PJK" localSheetId="7" hidden="1">#REF!</definedName>
    <definedName name="BExIP643TMP1ZBG0SHCNS1R03PJK" localSheetId="20" hidden="1">#REF!</definedName>
    <definedName name="BExIP643TMP1ZBG0SHCNS1R03PJK" hidden="1">#REF!</definedName>
    <definedName name="BExIPE7DY6LFJKS1X0GZF9RL4H46" localSheetId="6" hidden="1">#REF!</definedName>
    <definedName name="BExIPE7DY6LFJKS1X0GZF9RL4H46" localSheetId="5" hidden="1">#REF!</definedName>
    <definedName name="BExIPE7DY6LFJKS1X0GZF9RL4H46" localSheetId="22" hidden="1">#REF!</definedName>
    <definedName name="BExIPE7DY6LFJKS1X0GZF9RL4H46" localSheetId="19" hidden="1">#REF!</definedName>
    <definedName name="BExIPE7DY6LFJKS1X0GZF9RL4H46" localSheetId="4" hidden="1">#REF!</definedName>
    <definedName name="BExIPE7DY6LFJKS1X0GZF9RL4H46" localSheetId="3" hidden="1">#REF!</definedName>
    <definedName name="BExIPE7DY6LFJKS1X0GZF9RL4H46" localSheetId="8" hidden="1">#REF!</definedName>
    <definedName name="BExIPE7DY6LFJKS1X0GZF9RL4H46" localSheetId="7" hidden="1">#REF!</definedName>
    <definedName name="BExIPE7DY6LFJKS1X0GZF9RL4H46" localSheetId="20" hidden="1">#REF!</definedName>
    <definedName name="BExIPE7DY6LFJKS1X0GZF9RL4H46" hidden="1">#REF!</definedName>
    <definedName name="BExIQ6OEUJ2DOYD770WM1TA78M20" localSheetId="6" hidden="1">#REF!</definedName>
    <definedName name="BExIQ6OEUJ2DOYD770WM1TA78M20" localSheetId="5" hidden="1">#REF!</definedName>
    <definedName name="BExIQ6OEUJ2DOYD770WM1TA78M20" localSheetId="22" hidden="1">#REF!</definedName>
    <definedName name="BExIQ6OEUJ2DOYD770WM1TA78M20" localSheetId="19" hidden="1">#REF!</definedName>
    <definedName name="BExIQ6OEUJ2DOYD770WM1TA78M20" localSheetId="4" hidden="1">#REF!</definedName>
    <definedName name="BExIQ6OEUJ2DOYD770WM1TA78M20" localSheetId="3" hidden="1">#REF!</definedName>
    <definedName name="BExIQ6OEUJ2DOYD770WM1TA78M20" localSheetId="8" hidden="1">#REF!</definedName>
    <definedName name="BExIQ6OEUJ2DOYD770WM1TA78M20" localSheetId="7" hidden="1">#REF!</definedName>
    <definedName name="BExIQ6OEUJ2DOYD770WM1TA78M20" localSheetId="20" hidden="1">#REF!</definedName>
    <definedName name="BExIQ6OEUJ2DOYD770WM1TA78M20" hidden="1">#REF!</definedName>
    <definedName name="BExIQINZ72CNY56V9O50HDTRAD8M" localSheetId="6" hidden="1">#REF!</definedName>
    <definedName name="BExIQINZ72CNY56V9O50HDTRAD8M" localSheetId="5" hidden="1">#REF!</definedName>
    <definedName name="BExIQINZ72CNY56V9O50HDTRAD8M" localSheetId="22" hidden="1">#REF!</definedName>
    <definedName name="BExIQINZ72CNY56V9O50HDTRAD8M" localSheetId="19" hidden="1">#REF!</definedName>
    <definedName name="BExIQINZ72CNY56V9O50HDTRAD8M" localSheetId="4" hidden="1">#REF!</definedName>
    <definedName name="BExIQINZ72CNY56V9O50HDTRAD8M" localSheetId="3" hidden="1">#REF!</definedName>
    <definedName name="BExIQINZ72CNY56V9O50HDTRAD8M" localSheetId="8" hidden="1">#REF!</definedName>
    <definedName name="BExIQINZ72CNY56V9O50HDTRAD8M" localSheetId="7" hidden="1">#REF!</definedName>
    <definedName name="BExIQINZ72CNY56V9O50HDTRAD8M" localSheetId="20" hidden="1">#REF!</definedName>
    <definedName name="BExIQINZ72CNY56V9O50HDTRAD8M" hidden="1">#REF!</definedName>
    <definedName name="BExIQLD3ROMGT3HSAEOSAZYFGZVK" localSheetId="6" hidden="1">#REF!</definedName>
    <definedName name="BExIQLD3ROMGT3HSAEOSAZYFGZVK" localSheetId="5" hidden="1">#REF!</definedName>
    <definedName name="BExIQLD3ROMGT3HSAEOSAZYFGZVK" localSheetId="22" hidden="1">#REF!</definedName>
    <definedName name="BExIQLD3ROMGT3HSAEOSAZYFGZVK" localSheetId="19" hidden="1">#REF!</definedName>
    <definedName name="BExIQLD3ROMGT3HSAEOSAZYFGZVK" localSheetId="4" hidden="1">#REF!</definedName>
    <definedName name="BExIQLD3ROMGT3HSAEOSAZYFGZVK" localSheetId="3" hidden="1">#REF!</definedName>
    <definedName name="BExIQLD3ROMGT3HSAEOSAZYFGZVK" localSheetId="8" hidden="1">#REF!</definedName>
    <definedName name="BExIQLD3ROMGT3HSAEOSAZYFGZVK" localSheetId="7" hidden="1">#REF!</definedName>
    <definedName name="BExIQLD3ROMGT3HSAEOSAZYFGZVK" localSheetId="20" hidden="1">#REF!</definedName>
    <definedName name="BExIQLD3ROMGT3HSAEOSAZYFGZVK" hidden="1">#REF!</definedName>
    <definedName name="BExIQN5P2F0WP5TNF00ZW9UP6BGL" localSheetId="6" hidden="1">#REF!</definedName>
    <definedName name="BExIQN5P2F0WP5TNF00ZW9UP6BGL" localSheetId="5" hidden="1">#REF!</definedName>
    <definedName name="BExIQN5P2F0WP5TNF00ZW9UP6BGL" localSheetId="22" hidden="1">#REF!</definedName>
    <definedName name="BExIQN5P2F0WP5TNF00ZW9UP6BGL" localSheetId="19" hidden="1">#REF!</definedName>
    <definedName name="BExIQN5P2F0WP5TNF00ZW9UP6BGL" localSheetId="4" hidden="1">#REF!</definedName>
    <definedName name="BExIQN5P2F0WP5TNF00ZW9UP6BGL" localSheetId="3" hidden="1">#REF!</definedName>
    <definedName name="BExIQN5P2F0WP5TNF00ZW9UP6BGL" localSheetId="8" hidden="1">#REF!</definedName>
    <definedName name="BExIQN5P2F0WP5TNF00ZW9UP6BGL" localSheetId="7" hidden="1">#REF!</definedName>
    <definedName name="BExIQN5P2F0WP5TNF00ZW9UP6BGL" localSheetId="20" hidden="1">#REF!</definedName>
    <definedName name="BExIQN5P2F0WP5TNF00ZW9UP6BGL" hidden="1">#REF!</definedName>
    <definedName name="BExIQOCZULQN5NV7QGN82B6Z1CFC" localSheetId="6" hidden="1">#REF!</definedName>
    <definedName name="BExIQOCZULQN5NV7QGN82B6Z1CFC" localSheetId="5" hidden="1">#REF!</definedName>
    <definedName name="BExIQOCZULQN5NV7QGN82B6Z1CFC" localSheetId="22" hidden="1">#REF!</definedName>
    <definedName name="BExIQOCZULQN5NV7QGN82B6Z1CFC" localSheetId="19" hidden="1">#REF!</definedName>
    <definedName name="BExIQOCZULQN5NV7QGN82B6Z1CFC" localSheetId="4" hidden="1">#REF!</definedName>
    <definedName name="BExIQOCZULQN5NV7QGN82B6Z1CFC" localSheetId="3" hidden="1">#REF!</definedName>
    <definedName name="BExIQOCZULQN5NV7QGN82B6Z1CFC" localSheetId="8" hidden="1">#REF!</definedName>
    <definedName name="BExIQOCZULQN5NV7QGN82B6Z1CFC" localSheetId="7" hidden="1">#REF!</definedName>
    <definedName name="BExIQOCZULQN5NV7QGN82B6Z1CFC" localSheetId="20" hidden="1">#REF!</definedName>
    <definedName name="BExIQOCZULQN5NV7QGN82B6Z1CFC" hidden="1">#REF!</definedName>
    <definedName name="BExIQTLR3QHV0I0NYWEJMMRU9S0A" localSheetId="6" hidden="1">#REF!</definedName>
    <definedName name="BExIQTLR3QHV0I0NYWEJMMRU9S0A" localSheetId="5" hidden="1">#REF!</definedName>
    <definedName name="BExIQTLR3QHV0I0NYWEJMMRU9S0A" localSheetId="22" hidden="1">#REF!</definedName>
    <definedName name="BExIQTLR3QHV0I0NYWEJMMRU9S0A" localSheetId="19" hidden="1">#REF!</definedName>
    <definedName name="BExIQTLR3QHV0I0NYWEJMMRU9S0A" localSheetId="4" hidden="1">#REF!</definedName>
    <definedName name="BExIQTLR3QHV0I0NYWEJMMRU9S0A" localSheetId="3" hidden="1">#REF!</definedName>
    <definedName name="BExIQTLR3QHV0I0NYWEJMMRU9S0A" localSheetId="8" hidden="1">#REF!</definedName>
    <definedName name="BExIQTLR3QHV0I0NYWEJMMRU9S0A" localSheetId="7" hidden="1">#REF!</definedName>
    <definedName name="BExIQTLR3QHV0I0NYWEJMMRU9S0A" localSheetId="20" hidden="1">#REF!</definedName>
    <definedName name="BExIQTLR3QHV0I0NYWEJMMRU9S0A" hidden="1">#REF!</definedName>
    <definedName name="BExIQYECFYOQTSZR9U5X5YRQUVBX" localSheetId="6" hidden="1">#REF!</definedName>
    <definedName name="BExIQYECFYOQTSZR9U5X5YRQUVBX" localSheetId="5" hidden="1">#REF!</definedName>
    <definedName name="BExIQYECFYOQTSZR9U5X5YRQUVBX" localSheetId="22" hidden="1">#REF!</definedName>
    <definedName name="BExIQYECFYOQTSZR9U5X5YRQUVBX" localSheetId="19" hidden="1">#REF!</definedName>
    <definedName name="BExIQYECFYOQTSZR9U5X5YRQUVBX" localSheetId="4" hidden="1">#REF!</definedName>
    <definedName name="BExIQYECFYOQTSZR9U5X5YRQUVBX" localSheetId="3" hidden="1">#REF!</definedName>
    <definedName name="BExIQYECFYOQTSZR9U5X5YRQUVBX" localSheetId="8" hidden="1">#REF!</definedName>
    <definedName name="BExIQYECFYOQTSZR9U5X5YRQUVBX" localSheetId="7" hidden="1">#REF!</definedName>
    <definedName name="BExIQYECFYOQTSZR9U5X5YRQUVBX" localSheetId="20" hidden="1">#REF!</definedName>
    <definedName name="BExIQYECFYOQTSZR9U5X5YRQUVBX" hidden="1">#REF!</definedName>
    <definedName name="BExIRI15PZOMCJQX4K5T6EL3A8H0" localSheetId="6" hidden="1">#REF!</definedName>
    <definedName name="BExIRI15PZOMCJQX4K5T6EL3A8H0" localSheetId="5" hidden="1">#REF!</definedName>
    <definedName name="BExIRI15PZOMCJQX4K5T6EL3A8H0" localSheetId="22" hidden="1">#REF!</definedName>
    <definedName name="BExIRI15PZOMCJQX4K5T6EL3A8H0" localSheetId="19" hidden="1">#REF!</definedName>
    <definedName name="BExIRI15PZOMCJQX4K5T6EL3A8H0" localSheetId="4" hidden="1">#REF!</definedName>
    <definedName name="BExIRI15PZOMCJQX4K5T6EL3A8H0" localSheetId="3" hidden="1">#REF!</definedName>
    <definedName name="BExIRI15PZOMCJQX4K5T6EL3A8H0" localSheetId="8" hidden="1">#REF!</definedName>
    <definedName name="BExIRI15PZOMCJQX4K5T6EL3A8H0" localSheetId="7" hidden="1">#REF!</definedName>
    <definedName name="BExIRI15PZOMCJQX4K5T6EL3A8H0" localSheetId="20" hidden="1">#REF!</definedName>
    <definedName name="BExIRI15PZOMCJQX4K5T6EL3A8H0" hidden="1">#REF!</definedName>
    <definedName name="BExIRRGYUYEWEZY2WOZ37HNWSK0N" localSheetId="6" hidden="1">#REF!</definedName>
    <definedName name="BExIRRGYUYEWEZY2WOZ37HNWSK0N" localSheetId="5" hidden="1">#REF!</definedName>
    <definedName name="BExIRRGYUYEWEZY2WOZ37HNWSK0N" localSheetId="22" hidden="1">#REF!</definedName>
    <definedName name="BExIRRGYUYEWEZY2WOZ37HNWSK0N" localSheetId="19" hidden="1">#REF!</definedName>
    <definedName name="BExIRRGYUYEWEZY2WOZ37HNWSK0N" localSheetId="4" hidden="1">#REF!</definedName>
    <definedName name="BExIRRGYUYEWEZY2WOZ37HNWSK0N" localSheetId="3" hidden="1">#REF!</definedName>
    <definedName name="BExIRRGYUYEWEZY2WOZ37HNWSK0N" localSheetId="8" hidden="1">#REF!</definedName>
    <definedName name="BExIRRGYUYEWEZY2WOZ37HNWSK0N" localSheetId="7" hidden="1">#REF!</definedName>
    <definedName name="BExIRRGYUYEWEZY2WOZ37HNWSK0N" localSheetId="20" hidden="1">#REF!</definedName>
    <definedName name="BExIRRGYUYEWEZY2WOZ37HNWSK0N" hidden="1">#REF!</definedName>
    <definedName name="BExIRVNZZ9L9LIBAEBPWRS1IHM4A" localSheetId="6" hidden="1">#REF!</definedName>
    <definedName name="BExIRVNZZ9L9LIBAEBPWRS1IHM4A" localSheetId="5" hidden="1">#REF!</definedName>
    <definedName name="BExIRVNZZ9L9LIBAEBPWRS1IHM4A" localSheetId="22" hidden="1">#REF!</definedName>
    <definedName name="BExIRVNZZ9L9LIBAEBPWRS1IHM4A" localSheetId="19" hidden="1">#REF!</definedName>
    <definedName name="BExIRVNZZ9L9LIBAEBPWRS1IHM4A" localSheetId="4" hidden="1">#REF!</definedName>
    <definedName name="BExIRVNZZ9L9LIBAEBPWRS1IHM4A" localSheetId="3" hidden="1">#REF!</definedName>
    <definedName name="BExIRVNZZ9L9LIBAEBPWRS1IHM4A" localSheetId="8" hidden="1">#REF!</definedName>
    <definedName name="BExIRVNZZ9L9LIBAEBPWRS1IHM4A" localSheetId="7" hidden="1">#REF!</definedName>
    <definedName name="BExIRVNZZ9L9LIBAEBPWRS1IHM4A" localSheetId="20" hidden="1">#REF!</definedName>
    <definedName name="BExIRVNZZ9L9LIBAEBPWRS1IHM4A" hidden="1">#REF!</definedName>
    <definedName name="BExISY6FNPDTPUQHQSH0BXRCIQRR" localSheetId="6" hidden="1">#REF!</definedName>
    <definedName name="BExISY6FNPDTPUQHQSH0BXRCIQRR" localSheetId="5" hidden="1">#REF!</definedName>
    <definedName name="BExISY6FNPDTPUQHQSH0BXRCIQRR" localSheetId="22" hidden="1">#REF!</definedName>
    <definedName name="BExISY6FNPDTPUQHQSH0BXRCIQRR" localSheetId="4" hidden="1">#REF!</definedName>
    <definedName name="BExISY6FNPDTPUQHQSH0BXRCIQRR" localSheetId="3" hidden="1">#REF!</definedName>
    <definedName name="BExISY6FNPDTPUQHQSH0BXRCIQRR" localSheetId="8" hidden="1">#REF!</definedName>
    <definedName name="BExISY6FNPDTPUQHQSH0BXRCIQRR" localSheetId="7" hidden="1">#REF!</definedName>
    <definedName name="BExISY6FNPDTPUQHQSH0BXRCIQRR" localSheetId="20" hidden="1">#REF!</definedName>
    <definedName name="BExISY6FNPDTPUQHQSH0BXRCIQRR" hidden="1">#REF!</definedName>
    <definedName name="BExISYS0B76N1U5ILES3FGOLC6FK" localSheetId="6" hidden="1">#REF!</definedName>
    <definedName name="BExISYS0B76N1U5ILES3FGOLC6FK" localSheetId="5" hidden="1">#REF!</definedName>
    <definedName name="BExISYS0B76N1U5ILES3FGOLC6FK" localSheetId="22" hidden="1">#REF!</definedName>
    <definedName name="BExISYS0B76N1U5ILES3FGOLC6FK" localSheetId="19" hidden="1">#REF!</definedName>
    <definedName name="BExISYS0B76N1U5ILES3FGOLC6FK" localSheetId="4" hidden="1">#REF!</definedName>
    <definedName name="BExISYS0B76N1U5ILES3FGOLC6FK" localSheetId="3" hidden="1">#REF!</definedName>
    <definedName name="BExISYS0B76N1U5ILES3FGOLC6FK" localSheetId="8" hidden="1">#REF!</definedName>
    <definedName name="BExISYS0B76N1U5ILES3FGOLC6FK" localSheetId="7" hidden="1">#REF!</definedName>
    <definedName name="BExISYS0B76N1U5ILES3FGOLC6FK" localSheetId="20" hidden="1">#REF!</definedName>
    <definedName name="BExISYS0B76N1U5ILES3FGOLC6FK" hidden="1">#REF!</definedName>
    <definedName name="BExITR8TRXQULDLPTACROH947Y33" localSheetId="6" hidden="1">#REF!</definedName>
    <definedName name="BExITR8TRXQULDLPTACROH947Y33" localSheetId="5" hidden="1">#REF!</definedName>
    <definedName name="BExITR8TRXQULDLPTACROH947Y33" localSheetId="22" hidden="1">#REF!</definedName>
    <definedName name="BExITR8TRXQULDLPTACROH947Y33" localSheetId="19" hidden="1">#REF!</definedName>
    <definedName name="BExITR8TRXQULDLPTACROH947Y33" localSheetId="4" hidden="1">#REF!</definedName>
    <definedName name="BExITR8TRXQULDLPTACROH947Y33" localSheetId="3" hidden="1">#REF!</definedName>
    <definedName name="BExITR8TRXQULDLPTACROH947Y33" localSheetId="8" hidden="1">#REF!</definedName>
    <definedName name="BExITR8TRXQULDLPTACROH947Y33" localSheetId="7" hidden="1">#REF!</definedName>
    <definedName name="BExITR8TRXQULDLPTACROH947Y33" localSheetId="20" hidden="1">#REF!</definedName>
    <definedName name="BExITR8TRXQULDLPTACROH947Y33" hidden="1">#REF!</definedName>
    <definedName name="BExIUQ5VSYENRLPNJTJAKPBBHISD" localSheetId="6" hidden="1">#REF!</definedName>
    <definedName name="BExIUQ5VSYENRLPNJTJAKPBBHISD" localSheetId="5" hidden="1">#REF!</definedName>
    <definedName name="BExIUQ5VSYENRLPNJTJAKPBBHISD" localSheetId="22" hidden="1">#REF!</definedName>
    <definedName name="BExIUQ5VSYENRLPNJTJAKPBBHISD" localSheetId="19" hidden="1">#REF!</definedName>
    <definedName name="BExIUQ5VSYENRLPNJTJAKPBBHISD" localSheetId="4" hidden="1">#REF!</definedName>
    <definedName name="BExIUQ5VSYENRLPNJTJAKPBBHISD" localSheetId="3" hidden="1">#REF!</definedName>
    <definedName name="BExIUQ5VSYENRLPNJTJAKPBBHISD" localSheetId="8" hidden="1">#REF!</definedName>
    <definedName name="BExIUQ5VSYENRLPNJTJAKPBBHISD" localSheetId="7" hidden="1">#REF!</definedName>
    <definedName name="BExIUQ5VSYENRLPNJTJAKPBBHISD" localSheetId="20" hidden="1">#REF!</definedName>
    <definedName name="BExIUQ5VSYENRLPNJTJAKPBBHISD" hidden="1">#REF!</definedName>
    <definedName name="BExIVLMNTSVCWMWYXMDSCEV4JBFR" localSheetId="6" hidden="1">#REF!</definedName>
    <definedName name="BExIVLMNTSVCWMWYXMDSCEV4JBFR" localSheetId="5" hidden="1">#REF!</definedName>
    <definedName name="BExIVLMNTSVCWMWYXMDSCEV4JBFR" localSheetId="22" hidden="1">#REF!</definedName>
    <definedName name="BExIVLMNTSVCWMWYXMDSCEV4JBFR" localSheetId="19" hidden="1">#REF!</definedName>
    <definedName name="BExIVLMNTSVCWMWYXMDSCEV4JBFR" localSheetId="4" hidden="1">#REF!</definedName>
    <definedName name="BExIVLMNTSVCWMWYXMDSCEV4JBFR" localSheetId="3" hidden="1">#REF!</definedName>
    <definedName name="BExIVLMNTSVCWMWYXMDSCEV4JBFR" localSheetId="8" hidden="1">#REF!</definedName>
    <definedName name="BExIVLMNTSVCWMWYXMDSCEV4JBFR" localSheetId="7" hidden="1">#REF!</definedName>
    <definedName name="BExIVLMNTSVCWMWYXMDSCEV4JBFR" localSheetId="20" hidden="1">#REF!</definedName>
    <definedName name="BExIVLMNTSVCWMWYXMDSCEV4JBFR" hidden="1">#REF!</definedName>
    <definedName name="BExIWTDXFUWVYBQESO5CWKRJER7E" localSheetId="6" hidden="1">#REF!</definedName>
    <definedName name="BExIWTDXFUWVYBQESO5CWKRJER7E" localSheetId="5" hidden="1">#REF!</definedName>
    <definedName name="BExIWTDXFUWVYBQESO5CWKRJER7E" localSheetId="22" hidden="1">#REF!</definedName>
    <definedName name="BExIWTDXFUWVYBQESO5CWKRJER7E" localSheetId="19" hidden="1">#REF!</definedName>
    <definedName name="BExIWTDXFUWVYBQESO5CWKRJER7E" localSheetId="4" hidden="1">#REF!</definedName>
    <definedName name="BExIWTDXFUWVYBQESO5CWKRJER7E" localSheetId="3" hidden="1">#REF!</definedName>
    <definedName name="BExIWTDXFUWVYBQESO5CWKRJER7E" localSheetId="8" hidden="1">#REF!</definedName>
    <definedName name="BExIWTDXFUWVYBQESO5CWKRJER7E" localSheetId="7" hidden="1">#REF!</definedName>
    <definedName name="BExIWTDXFUWVYBQESO5CWKRJER7E" localSheetId="20" hidden="1">#REF!</definedName>
    <definedName name="BExIWTDXFUWVYBQESO5CWKRJER7E" hidden="1">#REF!</definedName>
    <definedName name="BExIX76ANFIYB411PVORG0OVBF3C" localSheetId="6" hidden="1">#REF!</definedName>
    <definedName name="BExIX76ANFIYB411PVORG0OVBF3C" localSheetId="5" hidden="1">#REF!</definedName>
    <definedName name="BExIX76ANFIYB411PVORG0OVBF3C" localSheetId="22" hidden="1">#REF!</definedName>
    <definedName name="BExIX76ANFIYB411PVORG0OVBF3C" localSheetId="19" hidden="1">#REF!</definedName>
    <definedName name="BExIX76ANFIYB411PVORG0OVBF3C" localSheetId="4" hidden="1">#REF!</definedName>
    <definedName name="BExIX76ANFIYB411PVORG0OVBF3C" localSheetId="3" hidden="1">#REF!</definedName>
    <definedName name="BExIX76ANFIYB411PVORG0OVBF3C" localSheetId="8" hidden="1">#REF!</definedName>
    <definedName name="BExIX76ANFIYB411PVORG0OVBF3C" localSheetId="7" hidden="1">#REF!</definedName>
    <definedName name="BExIX76ANFIYB411PVORG0OVBF3C" localSheetId="20" hidden="1">#REF!</definedName>
    <definedName name="BExIX76ANFIYB411PVORG0OVBF3C" hidden="1">#REF!</definedName>
    <definedName name="BExIYF2VWNO8NBSIVR69ZH9LZF4W" localSheetId="6" hidden="1">#REF!</definedName>
    <definedName name="BExIYF2VWNO8NBSIVR69ZH9LZF4W" localSheetId="5" hidden="1">#REF!</definedName>
    <definedName name="BExIYF2VWNO8NBSIVR69ZH9LZF4W" localSheetId="22" hidden="1">#REF!</definedName>
    <definedName name="BExIYF2VWNO8NBSIVR69ZH9LZF4W" localSheetId="19" hidden="1">#REF!</definedName>
    <definedName name="BExIYF2VWNO8NBSIVR69ZH9LZF4W" localSheetId="4" hidden="1">#REF!</definedName>
    <definedName name="BExIYF2VWNO8NBSIVR69ZH9LZF4W" localSheetId="3" hidden="1">#REF!</definedName>
    <definedName name="BExIYF2VWNO8NBSIVR69ZH9LZF4W" localSheetId="8" hidden="1">#REF!</definedName>
    <definedName name="BExIYF2VWNO8NBSIVR69ZH9LZF4W" localSheetId="7" hidden="1">#REF!</definedName>
    <definedName name="BExIYF2VWNO8NBSIVR69ZH9LZF4W" localSheetId="20" hidden="1">#REF!</definedName>
    <definedName name="BExIYF2VWNO8NBSIVR69ZH9LZF4W" hidden="1">#REF!</definedName>
    <definedName name="BExIYL2OUVLJZVI6HDEXM1IEJT9R" localSheetId="6" hidden="1">#REF!</definedName>
    <definedName name="BExIYL2OUVLJZVI6HDEXM1IEJT9R" localSheetId="5" hidden="1">#REF!</definedName>
    <definedName name="BExIYL2OUVLJZVI6HDEXM1IEJT9R" localSheetId="22" hidden="1">#REF!</definedName>
    <definedName name="BExIYL2OUVLJZVI6HDEXM1IEJT9R" localSheetId="19" hidden="1">#REF!</definedName>
    <definedName name="BExIYL2OUVLJZVI6HDEXM1IEJT9R" localSheetId="4" hidden="1">#REF!</definedName>
    <definedName name="BExIYL2OUVLJZVI6HDEXM1IEJT9R" localSheetId="3" hidden="1">#REF!</definedName>
    <definedName name="BExIYL2OUVLJZVI6HDEXM1IEJT9R" localSheetId="8" hidden="1">#REF!</definedName>
    <definedName name="BExIYL2OUVLJZVI6HDEXM1IEJT9R" localSheetId="7" hidden="1">#REF!</definedName>
    <definedName name="BExIYL2OUVLJZVI6HDEXM1IEJT9R" localSheetId="20" hidden="1">#REF!</definedName>
    <definedName name="BExIYL2OUVLJZVI6HDEXM1IEJT9R" hidden="1">#REF!</definedName>
    <definedName name="BExIZLHJQM4IHHTD3UEY6TRLSCPU" localSheetId="6" hidden="1">#REF!</definedName>
    <definedName name="BExIZLHJQM4IHHTD3UEY6TRLSCPU" localSheetId="5" hidden="1">#REF!</definedName>
    <definedName name="BExIZLHJQM4IHHTD3UEY6TRLSCPU" localSheetId="22" hidden="1">#REF!</definedName>
    <definedName name="BExIZLHJQM4IHHTD3UEY6TRLSCPU" localSheetId="19" hidden="1">#REF!</definedName>
    <definedName name="BExIZLHJQM4IHHTD3UEY6TRLSCPU" localSheetId="4" hidden="1">#REF!</definedName>
    <definedName name="BExIZLHJQM4IHHTD3UEY6TRLSCPU" localSheetId="3" hidden="1">#REF!</definedName>
    <definedName name="BExIZLHJQM4IHHTD3UEY6TRLSCPU" localSheetId="8" hidden="1">#REF!</definedName>
    <definedName name="BExIZLHJQM4IHHTD3UEY6TRLSCPU" localSheetId="7" hidden="1">#REF!</definedName>
    <definedName name="BExIZLHJQM4IHHTD3UEY6TRLSCPU" localSheetId="20" hidden="1">#REF!</definedName>
    <definedName name="BExIZLHJQM4IHHTD3UEY6TRLSCPU" hidden="1">#REF!</definedName>
    <definedName name="BExIZLXSRKW3L5QVJ61B21FNSLV8" localSheetId="6" hidden="1">#REF!</definedName>
    <definedName name="BExIZLXSRKW3L5QVJ61B21FNSLV8" localSheetId="5" hidden="1">#REF!</definedName>
    <definedName name="BExIZLXSRKW3L5QVJ61B21FNSLV8" localSheetId="22" hidden="1">#REF!</definedName>
    <definedName name="BExIZLXSRKW3L5QVJ61B21FNSLV8" localSheetId="19" hidden="1">#REF!</definedName>
    <definedName name="BExIZLXSRKW3L5QVJ61B21FNSLV8" localSheetId="4" hidden="1">#REF!</definedName>
    <definedName name="BExIZLXSRKW3L5QVJ61B21FNSLV8" localSheetId="3" hidden="1">#REF!</definedName>
    <definedName name="BExIZLXSRKW3L5QVJ61B21FNSLV8" localSheetId="8" hidden="1">#REF!</definedName>
    <definedName name="BExIZLXSRKW3L5QVJ61B21FNSLV8" localSheetId="7" hidden="1">#REF!</definedName>
    <definedName name="BExIZLXSRKW3L5QVJ61B21FNSLV8" localSheetId="20" hidden="1">#REF!</definedName>
    <definedName name="BExIZLXSRKW3L5QVJ61B21FNSLV8" hidden="1">#REF!</definedName>
    <definedName name="BExIZM34IL9I3T662RCBZYUZ9OPX" localSheetId="6" hidden="1">#REF!</definedName>
    <definedName name="BExIZM34IL9I3T662RCBZYUZ9OPX" localSheetId="5" hidden="1">#REF!</definedName>
    <definedName name="BExIZM34IL9I3T662RCBZYUZ9OPX" localSheetId="22" hidden="1">#REF!</definedName>
    <definedName name="BExIZM34IL9I3T662RCBZYUZ9OPX" localSheetId="19" hidden="1">#REF!</definedName>
    <definedName name="BExIZM34IL9I3T662RCBZYUZ9OPX" localSheetId="4" hidden="1">#REF!</definedName>
    <definedName name="BExIZM34IL9I3T662RCBZYUZ9OPX" localSheetId="3" hidden="1">#REF!</definedName>
    <definedName name="BExIZM34IL9I3T662RCBZYUZ9OPX" localSheetId="8" hidden="1">#REF!</definedName>
    <definedName name="BExIZM34IL9I3T662RCBZYUZ9OPX" localSheetId="7" hidden="1">#REF!</definedName>
    <definedName name="BExIZM34IL9I3T662RCBZYUZ9OPX" localSheetId="20" hidden="1">#REF!</definedName>
    <definedName name="BExIZM34IL9I3T662RCBZYUZ9OPX" hidden="1">#REF!</definedName>
    <definedName name="BExJ08KB1IAN6JNARQ00WCSHAPF0" localSheetId="6" hidden="1">#REF!</definedName>
    <definedName name="BExJ08KB1IAN6JNARQ00WCSHAPF0" localSheetId="5" hidden="1">#REF!</definedName>
    <definedName name="BExJ08KB1IAN6JNARQ00WCSHAPF0" localSheetId="22" hidden="1">#REF!</definedName>
    <definedName name="BExJ08KB1IAN6JNARQ00WCSHAPF0" localSheetId="19" hidden="1">#REF!</definedName>
    <definedName name="BExJ08KB1IAN6JNARQ00WCSHAPF0" localSheetId="4" hidden="1">#REF!</definedName>
    <definedName name="BExJ08KB1IAN6JNARQ00WCSHAPF0" localSheetId="3" hidden="1">#REF!</definedName>
    <definedName name="BExJ08KB1IAN6JNARQ00WCSHAPF0" localSheetId="8" hidden="1">#REF!</definedName>
    <definedName name="BExJ08KB1IAN6JNARQ00WCSHAPF0" localSheetId="7" hidden="1">#REF!</definedName>
    <definedName name="BExJ08KB1IAN6JNARQ00WCSHAPF0" localSheetId="20" hidden="1">#REF!</definedName>
    <definedName name="BExJ08KB1IAN6JNARQ00WCSHAPF0" hidden="1">#REF!</definedName>
    <definedName name="BExJ0RQUMO8XC8F9KBEUCYPP77WI" localSheetId="6" hidden="1">#REF!</definedName>
    <definedName name="BExJ0RQUMO8XC8F9KBEUCYPP77WI" localSheetId="5" hidden="1">#REF!</definedName>
    <definedName name="BExJ0RQUMO8XC8F9KBEUCYPP77WI" localSheetId="22" hidden="1">#REF!</definedName>
    <definedName name="BExJ0RQUMO8XC8F9KBEUCYPP77WI" localSheetId="19" hidden="1">#REF!</definedName>
    <definedName name="BExJ0RQUMO8XC8F9KBEUCYPP77WI" localSheetId="4" hidden="1">#REF!</definedName>
    <definedName name="BExJ0RQUMO8XC8F9KBEUCYPP77WI" localSheetId="3" hidden="1">#REF!</definedName>
    <definedName name="BExJ0RQUMO8XC8F9KBEUCYPP77WI" localSheetId="8" hidden="1">#REF!</definedName>
    <definedName name="BExJ0RQUMO8XC8F9KBEUCYPP77WI" localSheetId="7" hidden="1">#REF!</definedName>
    <definedName name="BExJ0RQUMO8XC8F9KBEUCYPP77WI" localSheetId="20" hidden="1">#REF!</definedName>
    <definedName name="BExJ0RQUMO8XC8F9KBEUCYPP77WI" hidden="1">#REF!</definedName>
    <definedName name="BExJ18TUXRCLPD89DQ2AY2YBC6TU" localSheetId="6" hidden="1">#REF!</definedName>
    <definedName name="BExJ18TUXRCLPD89DQ2AY2YBC6TU" localSheetId="5" hidden="1">#REF!</definedName>
    <definedName name="BExJ18TUXRCLPD89DQ2AY2YBC6TU" localSheetId="22" hidden="1">#REF!</definedName>
    <definedName name="BExJ18TUXRCLPD89DQ2AY2YBC6TU" localSheetId="19" hidden="1">#REF!</definedName>
    <definedName name="BExJ18TUXRCLPD89DQ2AY2YBC6TU" localSheetId="4" hidden="1">#REF!</definedName>
    <definedName name="BExJ18TUXRCLPD89DQ2AY2YBC6TU" localSheetId="3" hidden="1">#REF!</definedName>
    <definedName name="BExJ18TUXRCLPD89DQ2AY2YBC6TU" localSheetId="8" hidden="1">#REF!</definedName>
    <definedName name="BExJ18TUXRCLPD89DQ2AY2YBC6TU" localSheetId="7" hidden="1">#REF!</definedName>
    <definedName name="BExJ18TUXRCLPD89DQ2AY2YBC6TU" localSheetId="20" hidden="1">#REF!</definedName>
    <definedName name="BExJ18TUXRCLPD89DQ2AY2YBC6TU" hidden="1">#REF!</definedName>
    <definedName name="BExKCDYJ50O8B2OSSXLQ4A1K0812" localSheetId="6" hidden="1">#REF!</definedName>
    <definedName name="BExKCDYJ50O8B2OSSXLQ4A1K0812" localSheetId="5" hidden="1">#REF!</definedName>
    <definedName name="BExKCDYJ50O8B2OSSXLQ4A1K0812" localSheetId="22" hidden="1">#REF!</definedName>
    <definedName name="BExKCDYJ50O8B2OSSXLQ4A1K0812" localSheetId="19" hidden="1">#REF!</definedName>
    <definedName name="BExKCDYJ50O8B2OSSXLQ4A1K0812" localSheetId="4" hidden="1">#REF!</definedName>
    <definedName name="BExKCDYJ50O8B2OSSXLQ4A1K0812" localSheetId="3" hidden="1">#REF!</definedName>
    <definedName name="BExKCDYJ50O8B2OSSXLQ4A1K0812" localSheetId="8" hidden="1">#REF!</definedName>
    <definedName name="BExKCDYJ50O8B2OSSXLQ4A1K0812" localSheetId="7" hidden="1">#REF!</definedName>
    <definedName name="BExKCDYJ50O8B2OSSXLQ4A1K0812" localSheetId="20" hidden="1">#REF!</definedName>
    <definedName name="BExKCDYJ50O8B2OSSXLQ4A1K0812" hidden="1">#REF!</definedName>
    <definedName name="BExKER2TTEJ75PW11WCEFJN8TWZ0" localSheetId="6" hidden="1">#REF!</definedName>
    <definedName name="BExKER2TTEJ75PW11WCEFJN8TWZ0" localSheetId="5" hidden="1">#REF!</definedName>
    <definedName name="BExKER2TTEJ75PW11WCEFJN8TWZ0" localSheetId="22" hidden="1">#REF!</definedName>
    <definedName name="BExKER2TTEJ75PW11WCEFJN8TWZ0" localSheetId="19" hidden="1">#REF!</definedName>
    <definedName name="BExKER2TTEJ75PW11WCEFJN8TWZ0" localSheetId="4" hidden="1">#REF!</definedName>
    <definedName name="BExKER2TTEJ75PW11WCEFJN8TWZ0" localSheetId="3" hidden="1">#REF!</definedName>
    <definedName name="BExKER2TTEJ75PW11WCEFJN8TWZ0" localSheetId="8" hidden="1">#REF!</definedName>
    <definedName name="BExKER2TTEJ75PW11WCEFJN8TWZ0" localSheetId="7" hidden="1">#REF!</definedName>
    <definedName name="BExKER2TTEJ75PW11WCEFJN8TWZ0" localSheetId="20" hidden="1">#REF!</definedName>
    <definedName name="BExKER2TTEJ75PW11WCEFJN8TWZ0" hidden="1">#REF!</definedName>
    <definedName name="BExKF0O2XK0JHGNOK7YRFP9SBOHH" localSheetId="6" hidden="1">#REF!</definedName>
    <definedName name="BExKF0O2XK0JHGNOK7YRFP9SBOHH" localSheetId="5" hidden="1">#REF!</definedName>
    <definedName name="BExKF0O2XK0JHGNOK7YRFP9SBOHH" localSheetId="22" hidden="1">#REF!</definedName>
    <definedName name="BExKF0O2XK0JHGNOK7YRFP9SBOHH" localSheetId="19" hidden="1">#REF!</definedName>
    <definedName name="BExKF0O2XK0JHGNOK7YRFP9SBOHH" localSheetId="4" hidden="1">#REF!</definedName>
    <definedName name="BExKF0O2XK0JHGNOK7YRFP9SBOHH" localSheetId="3" hidden="1">#REF!</definedName>
    <definedName name="BExKF0O2XK0JHGNOK7YRFP9SBOHH" localSheetId="8" hidden="1">#REF!</definedName>
    <definedName name="BExKF0O2XK0JHGNOK7YRFP9SBOHH" localSheetId="7" hidden="1">#REF!</definedName>
    <definedName name="BExKF0O2XK0JHGNOK7YRFP9SBOHH" localSheetId="20" hidden="1">#REF!</definedName>
    <definedName name="BExKF0O2XK0JHGNOK7YRFP9SBOHH" hidden="1">#REF!</definedName>
    <definedName name="BExKFCSZWOIJFD4WW4948OB5R4K9" localSheetId="6" hidden="1">#REF!</definedName>
    <definedName name="BExKFCSZWOIJFD4WW4948OB5R4K9" localSheetId="5" hidden="1">#REF!</definedName>
    <definedName name="BExKFCSZWOIJFD4WW4948OB5R4K9" localSheetId="22" hidden="1">#REF!</definedName>
    <definedName name="BExKFCSZWOIJFD4WW4948OB5R4K9" localSheetId="19" hidden="1">#REF!</definedName>
    <definedName name="BExKFCSZWOIJFD4WW4948OB5R4K9" localSheetId="4" hidden="1">#REF!</definedName>
    <definedName name="BExKFCSZWOIJFD4WW4948OB5R4K9" localSheetId="3" hidden="1">#REF!</definedName>
    <definedName name="BExKFCSZWOIJFD4WW4948OB5R4K9" localSheetId="8" hidden="1">#REF!</definedName>
    <definedName name="BExKFCSZWOIJFD4WW4948OB5R4K9" localSheetId="7" hidden="1">#REF!</definedName>
    <definedName name="BExKFCSZWOIJFD4WW4948OB5R4K9" localSheetId="20" hidden="1">#REF!</definedName>
    <definedName name="BExKFCSZWOIJFD4WW4948OB5R4K9" hidden="1">#REF!</definedName>
    <definedName name="BExKFMJQHSDU04MON4WU9XM9FD0B" localSheetId="6" hidden="1">#REF!</definedName>
    <definedName name="BExKFMJQHSDU04MON4WU9XM9FD0B" localSheetId="5" hidden="1">#REF!</definedName>
    <definedName name="BExKFMJQHSDU04MON4WU9XM9FD0B" localSheetId="22" hidden="1">#REF!</definedName>
    <definedName name="BExKFMJQHSDU04MON4WU9XM9FD0B" localSheetId="19" hidden="1">#REF!</definedName>
    <definedName name="BExKFMJQHSDU04MON4WU9XM9FD0B" localSheetId="4" hidden="1">#REF!</definedName>
    <definedName name="BExKFMJQHSDU04MON4WU9XM9FD0B" localSheetId="3" hidden="1">#REF!</definedName>
    <definedName name="BExKFMJQHSDU04MON4WU9XM9FD0B" localSheetId="8" hidden="1">#REF!</definedName>
    <definedName name="BExKFMJQHSDU04MON4WU9XM9FD0B" localSheetId="7" hidden="1">#REF!</definedName>
    <definedName name="BExKFMJQHSDU04MON4WU9XM9FD0B" localSheetId="20" hidden="1">#REF!</definedName>
    <definedName name="BExKFMJQHSDU04MON4WU9XM9FD0B" hidden="1">#REF!</definedName>
    <definedName name="BExKG5KSNA0HLNSB38O534SVSW3L" localSheetId="6" hidden="1">#REF!</definedName>
    <definedName name="BExKG5KSNA0HLNSB38O534SVSW3L" localSheetId="5" hidden="1">#REF!</definedName>
    <definedName name="BExKG5KSNA0HLNSB38O534SVSW3L" localSheetId="22" hidden="1">#REF!</definedName>
    <definedName name="BExKG5KSNA0HLNSB38O534SVSW3L" localSheetId="19" hidden="1">#REF!</definedName>
    <definedName name="BExKG5KSNA0HLNSB38O534SVSW3L" localSheetId="4" hidden="1">#REF!</definedName>
    <definedName name="BExKG5KSNA0HLNSB38O534SVSW3L" localSheetId="3" hidden="1">#REF!</definedName>
    <definedName name="BExKG5KSNA0HLNSB38O534SVSW3L" localSheetId="8" hidden="1">#REF!</definedName>
    <definedName name="BExKG5KSNA0HLNSB38O534SVSW3L" localSheetId="7" hidden="1">#REF!</definedName>
    <definedName name="BExKG5KSNA0HLNSB38O534SVSW3L" localSheetId="20" hidden="1">#REF!</definedName>
    <definedName name="BExKG5KSNA0HLNSB38O534SVSW3L" hidden="1">#REF!</definedName>
    <definedName name="BExKHJRZPOAAYWTXC8WANK0L3XCO" localSheetId="6" hidden="1">#REF!</definedName>
    <definedName name="BExKHJRZPOAAYWTXC8WANK0L3XCO" localSheetId="5" hidden="1">#REF!</definedName>
    <definedName name="BExKHJRZPOAAYWTXC8WANK0L3XCO" localSheetId="22" hidden="1">#REF!</definedName>
    <definedName name="BExKHJRZPOAAYWTXC8WANK0L3XCO" localSheetId="19" hidden="1">#REF!</definedName>
    <definedName name="BExKHJRZPOAAYWTXC8WANK0L3XCO" localSheetId="4" hidden="1">#REF!</definedName>
    <definedName name="BExKHJRZPOAAYWTXC8WANK0L3XCO" localSheetId="3" hidden="1">#REF!</definedName>
    <definedName name="BExKHJRZPOAAYWTXC8WANK0L3XCO" localSheetId="8" hidden="1">#REF!</definedName>
    <definedName name="BExKHJRZPOAAYWTXC8WANK0L3XCO" localSheetId="7" hidden="1">#REF!</definedName>
    <definedName name="BExKHJRZPOAAYWTXC8WANK0L3XCO" localSheetId="20" hidden="1">#REF!</definedName>
    <definedName name="BExKHJRZPOAAYWTXC8WANK0L3XCO" hidden="1">#REF!</definedName>
    <definedName name="BExKHMH2B8OT8TU7L1QE26IBQ8FS" localSheetId="6" hidden="1">#REF!</definedName>
    <definedName name="BExKHMH2B8OT8TU7L1QE26IBQ8FS" localSheetId="5" hidden="1">#REF!</definedName>
    <definedName name="BExKHMH2B8OT8TU7L1QE26IBQ8FS" localSheetId="22" hidden="1">#REF!</definedName>
    <definedName name="BExKHMH2B8OT8TU7L1QE26IBQ8FS" localSheetId="19" hidden="1">#REF!</definedName>
    <definedName name="BExKHMH2B8OT8TU7L1QE26IBQ8FS" localSheetId="4" hidden="1">#REF!</definedName>
    <definedName name="BExKHMH2B8OT8TU7L1QE26IBQ8FS" localSheetId="3" hidden="1">#REF!</definedName>
    <definedName name="BExKHMH2B8OT8TU7L1QE26IBQ8FS" localSheetId="8" hidden="1">#REF!</definedName>
    <definedName name="BExKHMH2B8OT8TU7L1QE26IBQ8FS" localSheetId="7" hidden="1">#REF!</definedName>
    <definedName name="BExKHMH2B8OT8TU7L1QE26IBQ8FS" localSheetId="20" hidden="1">#REF!</definedName>
    <definedName name="BExKHMH2B8OT8TU7L1QE26IBQ8FS" hidden="1">#REF!</definedName>
    <definedName name="BExKHU455ZH5GKG6E2QGSHXSSD09" localSheetId="6" hidden="1">#REF!</definedName>
    <definedName name="BExKHU455ZH5GKG6E2QGSHXSSD09" localSheetId="5" hidden="1">#REF!</definedName>
    <definedName name="BExKHU455ZH5GKG6E2QGSHXSSD09" localSheetId="22" hidden="1">#REF!</definedName>
    <definedName name="BExKHU455ZH5GKG6E2QGSHXSSD09" localSheetId="19" hidden="1">#REF!</definedName>
    <definedName name="BExKHU455ZH5GKG6E2QGSHXSSD09" localSheetId="4" hidden="1">#REF!</definedName>
    <definedName name="BExKHU455ZH5GKG6E2QGSHXSSD09" localSheetId="3" hidden="1">#REF!</definedName>
    <definedName name="BExKHU455ZH5GKG6E2QGSHXSSD09" localSheetId="8" hidden="1">#REF!</definedName>
    <definedName name="BExKHU455ZH5GKG6E2QGSHXSSD09" localSheetId="7" hidden="1">#REF!</definedName>
    <definedName name="BExKHU455ZH5GKG6E2QGSHXSSD09" localSheetId="20" hidden="1">#REF!</definedName>
    <definedName name="BExKHU455ZH5GKG6E2QGSHXSSD09" hidden="1">#REF!</definedName>
    <definedName name="BExKIWXB61X2ZFKEM516HYN09OMX" localSheetId="6" hidden="1">#REF!</definedName>
    <definedName name="BExKIWXB61X2ZFKEM516HYN09OMX" localSheetId="5" hidden="1">#REF!</definedName>
    <definedName name="BExKIWXB61X2ZFKEM516HYN09OMX" localSheetId="22" hidden="1">#REF!</definedName>
    <definedName name="BExKIWXB61X2ZFKEM516HYN09OMX" localSheetId="19" hidden="1">#REF!</definedName>
    <definedName name="BExKIWXB61X2ZFKEM516HYN09OMX" localSheetId="4" hidden="1">#REF!</definedName>
    <definedName name="BExKIWXB61X2ZFKEM516HYN09OMX" localSheetId="3" hidden="1">#REF!</definedName>
    <definedName name="BExKIWXB61X2ZFKEM516HYN09OMX" localSheetId="8" hidden="1">#REF!</definedName>
    <definedName name="BExKIWXB61X2ZFKEM516HYN09OMX" localSheetId="7" hidden="1">#REF!</definedName>
    <definedName name="BExKIWXB61X2ZFKEM516HYN09OMX" localSheetId="20" hidden="1">#REF!</definedName>
    <definedName name="BExKIWXB61X2ZFKEM516HYN09OMX" hidden="1">#REF!</definedName>
    <definedName name="BExKK0C1XGFVNDIKCWYAR98RG9OK" localSheetId="6" hidden="1">#REF!</definedName>
    <definedName name="BExKK0C1XGFVNDIKCWYAR98RG9OK" localSheetId="5" hidden="1">#REF!</definedName>
    <definedName name="BExKK0C1XGFVNDIKCWYAR98RG9OK" localSheetId="22" hidden="1">#REF!</definedName>
    <definedName name="BExKK0C1XGFVNDIKCWYAR98RG9OK" localSheetId="19" hidden="1">#REF!</definedName>
    <definedName name="BExKK0C1XGFVNDIKCWYAR98RG9OK" localSheetId="4" hidden="1">#REF!</definedName>
    <definedName name="BExKK0C1XGFVNDIKCWYAR98RG9OK" localSheetId="3" hidden="1">#REF!</definedName>
    <definedName name="BExKK0C1XGFVNDIKCWYAR98RG9OK" localSheetId="8" hidden="1">#REF!</definedName>
    <definedName name="BExKK0C1XGFVNDIKCWYAR98RG9OK" localSheetId="7" hidden="1">#REF!</definedName>
    <definedName name="BExKK0C1XGFVNDIKCWYAR98RG9OK" localSheetId="20" hidden="1">#REF!</definedName>
    <definedName name="BExKK0C1XGFVNDIKCWYAR98RG9OK" hidden="1">#REF!</definedName>
    <definedName name="BExKLLA4GE53GR94DWBMDFMYAB05" localSheetId="6" hidden="1">#REF!</definedName>
    <definedName name="BExKLLA4GE53GR94DWBMDFMYAB05" localSheetId="5" hidden="1">#REF!</definedName>
    <definedName name="BExKLLA4GE53GR94DWBMDFMYAB05" localSheetId="22" hidden="1">#REF!</definedName>
    <definedName name="BExKLLA4GE53GR94DWBMDFMYAB05" localSheetId="19" hidden="1">#REF!</definedName>
    <definedName name="BExKLLA4GE53GR94DWBMDFMYAB05" localSheetId="4" hidden="1">#REF!</definedName>
    <definedName name="BExKLLA4GE53GR94DWBMDFMYAB05" localSheetId="3" hidden="1">#REF!</definedName>
    <definedName name="BExKLLA4GE53GR94DWBMDFMYAB05" localSheetId="8" hidden="1">#REF!</definedName>
    <definedName name="BExKLLA4GE53GR94DWBMDFMYAB05" localSheetId="7" hidden="1">#REF!</definedName>
    <definedName name="BExKLLA4GE53GR94DWBMDFMYAB05" localSheetId="20" hidden="1">#REF!</definedName>
    <definedName name="BExKLLA4GE53GR94DWBMDFMYAB05" hidden="1">#REF!</definedName>
    <definedName name="BExKM87GLBXV13KUPDU4NIA7Y5NQ" localSheetId="6" hidden="1">#REF!</definedName>
    <definedName name="BExKM87GLBXV13KUPDU4NIA7Y5NQ" localSheetId="5" hidden="1">#REF!</definedName>
    <definedName name="BExKM87GLBXV13KUPDU4NIA7Y5NQ" localSheetId="22" hidden="1">#REF!</definedName>
    <definedName name="BExKM87GLBXV13KUPDU4NIA7Y5NQ" localSheetId="19" hidden="1">#REF!</definedName>
    <definedName name="BExKM87GLBXV13KUPDU4NIA7Y5NQ" localSheetId="4" hidden="1">#REF!</definedName>
    <definedName name="BExKM87GLBXV13KUPDU4NIA7Y5NQ" localSheetId="3" hidden="1">#REF!</definedName>
    <definedName name="BExKM87GLBXV13KUPDU4NIA7Y5NQ" localSheetId="8" hidden="1">#REF!</definedName>
    <definedName name="BExKM87GLBXV13KUPDU4NIA7Y5NQ" localSheetId="7" hidden="1">#REF!</definedName>
    <definedName name="BExKM87GLBXV13KUPDU4NIA7Y5NQ" localSheetId="20" hidden="1">#REF!</definedName>
    <definedName name="BExKM87GLBXV13KUPDU4NIA7Y5NQ" hidden="1">#REF!</definedName>
    <definedName name="BExKMG5F5P8TUG5A0TI9SI8E5JLV" localSheetId="6" hidden="1">#REF!</definedName>
    <definedName name="BExKMG5F5P8TUG5A0TI9SI8E5JLV" localSheetId="5" hidden="1">#REF!</definedName>
    <definedName name="BExKMG5F5P8TUG5A0TI9SI8E5JLV" localSheetId="22" hidden="1">#REF!</definedName>
    <definedName name="BExKMG5F5P8TUG5A0TI9SI8E5JLV" localSheetId="19" hidden="1">#REF!</definedName>
    <definedName name="BExKMG5F5P8TUG5A0TI9SI8E5JLV" localSheetId="4" hidden="1">#REF!</definedName>
    <definedName name="BExKMG5F5P8TUG5A0TI9SI8E5JLV" localSheetId="3" hidden="1">#REF!</definedName>
    <definedName name="BExKMG5F5P8TUG5A0TI9SI8E5JLV" localSheetId="8" hidden="1">#REF!</definedName>
    <definedName name="BExKMG5F5P8TUG5A0TI9SI8E5JLV" localSheetId="7" hidden="1">#REF!</definedName>
    <definedName name="BExKMG5F5P8TUG5A0TI9SI8E5JLV" localSheetId="20" hidden="1">#REF!</definedName>
    <definedName name="BExKMG5F5P8TUG5A0TI9SI8E5JLV" hidden="1">#REF!</definedName>
    <definedName name="BExKOLH0512OR3NJN08UMM9EAM0W" localSheetId="6" hidden="1">#REF!</definedName>
    <definedName name="BExKOLH0512OR3NJN08UMM9EAM0W" localSheetId="5" hidden="1">#REF!</definedName>
    <definedName name="BExKOLH0512OR3NJN08UMM9EAM0W" localSheetId="22" hidden="1">#REF!</definedName>
    <definedName name="BExKOLH0512OR3NJN08UMM9EAM0W" localSheetId="19" hidden="1">#REF!</definedName>
    <definedName name="BExKOLH0512OR3NJN08UMM9EAM0W" localSheetId="4" hidden="1">#REF!</definedName>
    <definedName name="BExKOLH0512OR3NJN08UMM9EAM0W" localSheetId="3" hidden="1">#REF!</definedName>
    <definedName name="BExKOLH0512OR3NJN08UMM9EAM0W" localSheetId="8" hidden="1">#REF!</definedName>
    <definedName name="BExKOLH0512OR3NJN08UMM9EAM0W" localSheetId="7" hidden="1">#REF!</definedName>
    <definedName name="BExKOLH0512OR3NJN08UMM9EAM0W" localSheetId="20" hidden="1">#REF!</definedName>
    <definedName name="BExKOLH0512OR3NJN08UMM9EAM0W" hidden="1">#REF!</definedName>
    <definedName name="BExKOR0J3AHVLAIKDV88C0WQFNRO" localSheetId="6" hidden="1">#REF!</definedName>
    <definedName name="BExKOR0J3AHVLAIKDV88C0WQFNRO" localSheetId="5" hidden="1">#REF!</definedName>
    <definedName name="BExKOR0J3AHVLAIKDV88C0WQFNRO" localSheetId="22" hidden="1">#REF!</definedName>
    <definedName name="BExKOR0J3AHVLAIKDV88C0WQFNRO" localSheetId="19" hidden="1">#REF!</definedName>
    <definedName name="BExKOR0J3AHVLAIKDV88C0WQFNRO" localSheetId="4" hidden="1">#REF!</definedName>
    <definedName name="BExKOR0J3AHVLAIKDV88C0WQFNRO" localSheetId="3" hidden="1">#REF!</definedName>
    <definedName name="BExKOR0J3AHVLAIKDV88C0WQFNRO" localSheetId="8" hidden="1">#REF!</definedName>
    <definedName name="BExKOR0J3AHVLAIKDV88C0WQFNRO" localSheetId="7" hidden="1">#REF!</definedName>
    <definedName name="BExKOR0J3AHVLAIKDV88C0WQFNRO" localSheetId="20" hidden="1">#REF!</definedName>
    <definedName name="BExKOR0J3AHVLAIKDV88C0WQFNRO" hidden="1">#REF!</definedName>
    <definedName name="BExKPASNFSJMGKE8NVFL5X8LR6X1" localSheetId="6" hidden="1">#REF!</definedName>
    <definedName name="BExKPASNFSJMGKE8NVFL5X8LR6X1" localSheetId="5" hidden="1">#REF!</definedName>
    <definedName name="BExKPASNFSJMGKE8NVFL5X8LR6X1" localSheetId="22" hidden="1">#REF!</definedName>
    <definedName name="BExKPASNFSJMGKE8NVFL5X8LR6X1" localSheetId="19" hidden="1">#REF!</definedName>
    <definedName name="BExKPASNFSJMGKE8NVFL5X8LR6X1" localSheetId="4" hidden="1">#REF!</definedName>
    <definedName name="BExKPASNFSJMGKE8NVFL5X8LR6X1" localSheetId="3" hidden="1">#REF!</definedName>
    <definedName name="BExKPASNFSJMGKE8NVFL5X8LR6X1" localSheetId="8" hidden="1">#REF!</definedName>
    <definedName name="BExKPASNFSJMGKE8NVFL5X8LR6X1" localSheetId="7" hidden="1">#REF!</definedName>
    <definedName name="BExKPASNFSJMGKE8NVFL5X8LR6X1" localSheetId="20" hidden="1">#REF!</definedName>
    <definedName name="BExKPASNFSJMGKE8NVFL5X8LR6X1" hidden="1">#REF!</definedName>
    <definedName name="BExKPKZHYYPCAGJ5HQ0DW3TH7SAT" localSheetId="6" hidden="1">#REF!</definedName>
    <definedName name="BExKPKZHYYPCAGJ5HQ0DW3TH7SAT" localSheetId="5" hidden="1">#REF!</definedName>
    <definedName name="BExKPKZHYYPCAGJ5HQ0DW3TH7SAT" localSheetId="22" hidden="1">#REF!</definedName>
    <definedName name="BExKPKZHYYPCAGJ5HQ0DW3TH7SAT" localSheetId="19" hidden="1">#REF!</definedName>
    <definedName name="BExKPKZHYYPCAGJ5HQ0DW3TH7SAT" localSheetId="4" hidden="1">#REF!</definedName>
    <definedName name="BExKPKZHYYPCAGJ5HQ0DW3TH7SAT" localSheetId="3" hidden="1">#REF!</definedName>
    <definedName name="BExKPKZHYYPCAGJ5HQ0DW3TH7SAT" localSheetId="8" hidden="1">#REF!</definedName>
    <definedName name="BExKPKZHYYPCAGJ5HQ0DW3TH7SAT" localSheetId="7" hidden="1">#REF!</definedName>
    <definedName name="BExKPKZHYYPCAGJ5HQ0DW3TH7SAT" localSheetId="20" hidden="1">#REF!</definedName>
    <definedName name="BExKPKZHYYPCAGJ5HQ0DW3TH7SAT" hidden="1">#REF!</definedName>
    <definedName name="BExKQUOUJJD11PRIRWBWSYL57F0B" localSheetId="6" hidden="1">#REF!</definedName>
    <definedName name="BExKQUOUJJD11PRIRWBWSYL57F0B" localSheetId="5" hidden="1">#REF!</definedName>
    <definedName name="BExKQUOUJJD11PRIRWBWSYL57F0B" localSheetId="22" hidden="1">#REF!</definedName>
    <definedName name="BExKQUOUJJD11PRIRWBWSYL57F0B" localSheetId="19" hidden="1">#REF!</definedName>
    <definedName name="BExKQUOUJJD11PRIRWBWSYL57F0B" localSheetId="4" hidden="1">#REF!</definedName>
    <definedName name="BExKQUOUJJD11PRIRWBWSYL57F0B" localSheetId="3" hidden="1">#REF!</definedName>
    <definedName name="BExKQUOUJJD11PRIRWBWSYL57F0B" localSheetId="8" hidden="1">#REF!</definedName>
    <definedName name="BExKQUOUJJD11PRIRWBWSYL57F0B" localSheetId="7" hidden="1">#REF!</definedName>
    <definedName name="BExKQUOUJJD11PRIRWBWSYL57F0B" localSheetId="20" hidden="1">#REF!</definedName>
    <definedName name="BExKQUOUJJD11PRIRWBWSYL57F0B" hidden="1">#REF!</definedName>
    <definedName name="BExKQUU5QA10KXLVN9WW0YRWN457" localSheetId="6" hidden="1">#REF!</definedName>
    <definedName name="BExKQUU5QA10KXLVN9WW0YRWN457" localSheetId="5" hidden="1">#REF!</definedName>
    <definedName name="BExKQUU5QA10KXLVN9WW0YRWN457" localSheetId="22" hidden="1">#REF!</definedName>
    <definedName name="BExKQUU5QA10KXLVN9WW0YRWN457" localSheetId="19" hidden="1">#REF!</definedName>
    <definedName name="BExKQUU5QA10KXLVN9WW0YRWN457" localSheetId="4" hidden="1">#REF!</definedName>
    <definedName name="BExKQUU5QA10KXLVN9WW0YRWN457" localSheetId="3" hidden="1">#REF!</definedName>
    <definedName name="BExKQUU5QA10KXLVN9WW0YRWN457" localSheetId="8" hidden="1">#REF!</definedName>
    <definedName name="BExKQUU5QA10KXLVN9WW0YRWN457" localSheetId="7" hidden="1">#REF!</definedName>
    <definedName name="BExKQUU5QA10KXLVN9WW0YRWN457" localSheetId="20" hidden="1">#REF!</definedName>
    <definedName name="BExKQUU5QA10KXLVN9WW0YRWN457" hidden="1">#REF!</definedName>
    <definedName name="BExKR26LEB6FSIZVDUIG998JIFAA" localSheetId="6" hidden="1">#REF!</definedName>
    <definedName name="BExKR26LEB6FSIZVDUIG998JIFAA" localSheetId="5" hidden="1">#REF!</definedName>
    <definedName name="BExKR26LEB6FSIZVDUIG998JIFAA" localSheetId="22" hidden="1">#REF!</definedName>
    <definedName name="BExKR26LEB6FSIZVDUIG998JIFAA" localSheetId="19" hidden="1">#REF!</definedName>
    <definedName name="BExKR26LEB6FSIZVDUIG998JIFAA" localSheetId="4" hidden="1">#REF!</definedName>
    <definedName name="BExKR26LEB6FSIZVDUIG998JIFAA" localSheetId="3" hidden="1">#REF!</definedName>
    <definedName name="BExKR26LEB6FSIZVDUIG998JIFAA" localSheetId="8" hidden="1">#REF!</definedName>
    <definedName name="BExKR26LEB6FSIZVDUIG998JIFAA" localSheetId="7" hidden="1">#REF!</definedName>
    <definedName name="BExKR26LEB6FSIZVDUIG998JIFAA" localSheetId="20" hidden="1">#REF!</definedName>
    <definedName name="BExKR26LEB6FSIZVDUIG998JIFAA" hidden="1">#REF!</definedName>
    <definedName name="BExKSG8FV6NDQ12FX8MPCQLA3PBG" localSheetId="6" hidden="1">#REF!</definedName>
    <definedName name="BExKSG8FV6NDQ12FX8MPCQLA3PBG" localSheetId="5" hidden="1">#REF!</definedName>
    <definedName name="BExKSG8FV6NDQ12FX8MPCQLA3PBG" localSheetId="22" hidden="1">#REF!</definedName>
    <definedName name="BExKSG8FV6NDQ12FX8MPCQLA3PBG" localSheetId="19" hidden="1">#REF!</definedName>
    <definedName name="BExKSG8FV6NDQ12FX8MPCQLA3PBG" localSheetId="4" hidden="1">#REF!</definedName>
    <definedName name="BExKSG8FV6NDQ12FX8MPCQLA3PBG" localSheetId="3" hidden="1">#REF!</definedName>
    <definedName name="BExKSG8FV6NDQ12FX8MPCQLA3PBG" localSheetId="8" hidden="1">#REF!</definedName>
    <definedName name="BExKSG8FV6NDQ12FX8MPCQLA3PBG" localSheetId="7" hidden="1">#REF!</definedName>
    <definedName name="BExKSG8FV6NDQ12FX8MPCQLA3PBG" localSheetId="20" hidden="1">#REF!</definedName>
    <definedName name="BExKSG8FV6NDQ12FX8MPCQLA3PBG" hidden="1">#REF!</definedName>
    <definedName name="BExKSNVJDEDLE2Q90VVIDP2677MI" localSheetId="6" hidden="1">#REF!</definedName>
    <definedName name="BExKSNVJDEDLE2Q90VVIDP2677MI" localSheetId="5" hidden="1">#REF!</definedName>
    <definedName name="BExKSNVJDEDLE2Q90VVIDP2677MI" localSheetId="22" hidden="1">#REF!</definedName>
    <definedName name="BExKSNVJDEDLE2Q90VVIDP2677MI" localSheetId="19" hidden="1">#REF!</definedName>
    <definedName name="BExKSNVJDEDLE2Q90VVIDP2677MI" localSheetId="4" hidden="1">#REF!</definedName>
    <definedName name="BExKSNVJDEDLE2Q90VVIDP2677MI" localSheetId="3" hidden="1">#REF!</definedName>
    <definedName name="BExKSNVJDEDLE2Q90VVIDP2677MI" localSheetId="8" hidden="1">#REF!</definedName>
    <definedName name="BExKSNVJDEDLE2Q90VVIDP2677MI" localSheetId="7" hidden="1">#REF!</definedName>
    <definedName name="BExKSNVJDEDLE2Q90VVIDP2677MI" localSheetId="20" hidden="1">#REF!</definedName>
    <definedName name="BExKSNVJDEDLE2Q90VVIDP2677MI" hidden="1">#REF!</definedName>
    <definedName name="BExKSXM32YE7WZK4GITMNNVQYK3J" localSheetId="6" hidden="1">#REF!</definedName>
    <definedName name="BExKSXM32YE7WZK4GITMNNVQYK3J" localSheetId="5" hidden="1">#REF!</definedName>
    <definedName name="BExKSXM32YE7WZK4GITMNNVQYK3J" localSheetId="22" hidden="1">#REF!</definedName>
    <definedName name="BExKSXM32YE7WZK4GITMNNVQYK3J" localSheetId="19" hidden="1">#REF!</definedName>
    <definedName name="BExKSXM32YE7WZK4GITMNNVQYK3J" localSheetId="4" hidden="1">#REF!</definedName>
    <definedName name="BExKSXM32YE7WZK4GITMNNVQYK3J" localSheetId="3" hidden="1">#REF!</definedName>
    <definedName name="BExKSXM32YE7WZK4GITMNNVQYK3J" localSheetId="8" hidden="1">#REF!</definedName>
    <definedName name="BExKSXM32YE7WZK4GITMNNVQYK3J" localSheetId="7" hidden="1">#REF!</definedName>
    <definedName name="BExKSXM32YE7WZK4GITMNNVQYK3J" localSheetId="20" hidden="1">#REF!</definedName>
    <definedName name="BExKSXM32YE7WZK4GITMNNVQYK3J" hidden="1">#REF!</definedName>
    <definedName name="BExKV56NZ8EC9WR0KVHOW1TV9N6M" localSheetId="6" hidden="1">#REF!</definedName>
    <definedName name="BExKV56NZ8EC9WR0KVHOW1TV9N6M" localSheetId="5" hidden="1">#REF!</definedName>
    <definedName name="BExKV56NZ8EC9WR0KVHOW1TV9N6M" localSheetId="22" hidden="1">#REF!</definedName>
    <definedName name="BExKV56NZ8EC9WR0KVHOW1TV9N6M" localSheetId="19" hidden="1">#REF!</definedName>
    <definedName name="BExKV56NZ8EC9WR0KVHOW1TV9N6M" localSheetId="4" hidden="1">#REF!</definedName>
    <definedName name="BExKV56NZ8EC9WR0KVHOW1TV9N6M" localSheetId="3" hidden="1">#REF!</definedName>
    <definedName name="BExKV56NZ8EC9WR0KVHOW1TV9N6M" localSheetId="8" hidden="1">#REF!</definedName>
    <definedName name="BExKV56NZ8EC9WR0KVHOW1TV9N6M" localSheetId="7" hidden="1">#REF!</definedName>
    <definedName name="BExKV56NZ8EC9WR0KVHOW1TV9N6M" localSheetId="20" hidden="1">#REF!</definedName>
    <definedName name="BExKV56NZ8EC9WR0KVHOW1TV9N6M" hidden="1">#REF!</definedName>
    <definedName name="BExKVK65NA9FIMJY42CZTL6KPB1U" localSheetId="6" hidden="1">#REF!</definedName>
    <definedName name="BExKVK65NA9FIMJY42CZTL6KPB1U" localSheetId="5" hidden="1">#REF!</definedName>
    <definedName name="BExKVK65NA9FIMJY42CZTL6KPB1U" localSheetId="22" hidden="1">#REF!</definedName>
    <definedName name="BExKVK65NA9FIMJY42CZTL6KPB1U" localSheetId="19" hidden="1">#REF!</definedName>
    <definedName name="BExKVK65NA9FIMJY42CZTL6KPB1U" localSheetId="4" hidden="1">#REF!</definedName>
    <definedName name="BExKVK65NA9FIMJY42CZTL6KPB1U" localSheetId="3" hidden="1">#REF!</definedName>
    <definedName name="BExKVK65NA9FIMJY42CZTL6KPB1U" localSheetId="8" hidden="1">#REF!</definedName>
    <definedName name="BExKVK65NA9FIMJY42CZTL6KPB1U" localSheetId="7" hidden="1">#REF!</definedName>
    <definedName name="BExKVK65NA9FIMJY42CZTL6KPB1U" localSheetId="20" hidden="1">#REF!</definedName>
    <definedName name="BExKVK65NA9FIMJY42CZTL6KPB1U" hidden="1">#REF!</definedName>
    <definedName name="BExKVMV9AEIU94QDY3F6PRZJNG39" localSheetId="6" hidden="1">#REF!</definedName>
    <definedName name="BExKVMV9AEIU94QDY3F6PRZJNG39" localSheetId="5" hidden="1">#REF!</definedName>
    <definedName name="BExKVMV9AEIU94QDY3F6PRZJNG39" localSheetId="22" hidden="1">#REF!</definedName>
    <definedName name="BExKVMV9AEIU94QDY3F6PRZJNG39" localSheetId="19" hidden="1">#REF!</definedName>
    <definedName name="BExKVMV9AEIU94QDY3F6PRZJNG39" localSheetId="4" hidden="1">#REF!</definedName>
    <definedName name="BExKVMV9AEIU94QDY3F6PRZJNG39" localSheetId="3" hidden="1">#REF!</definedName>
    <definedName name="BExKVMV9AEIU94QDY3F6PRZJNG39" localSheetId="8" hidden="1">#REF!</definedName>
    <definedName name="BExKVMV9AEIU94QDY3F6PRZJNG39" localSheetId="7" hidden="1">#REF!</definedName>
    <definedName name="BExKVMV9AEIU94QDY3F6PRZJNG39" localSheetId="20" hidden="1">#REF!</definedName>
    <definedName name="BExKVMV9AEIU94QDY3F6PRZJNG39" hidden="1">#REF!</definedName>
    <definedName name="BExKW3Y92HZEVAZWX06TJ9355384" localSheetId="6" hidden="1">#REF!</definedName>
    <definedName name="BExKW3Y92HZEVAZWX06TJ9355384" localSheetId="5" hidden="1">#REF!</definedName>
    <definedName name="BExKW3Y92HZEVAZWX06TJ9355384" localSheetId="22" hidden="1">#REF!</definedName>
    <definedName name="BExKW3Y92HZEVAZWX06TJ9355384" localSheetId="19" hidden="1">#REF!</definedName>
    <definedName name="BExKW3Y92HZEVAZWX06TJ9355384" localSheetId="4" hidden="1">#REF!</definedName>
    <definedName name="BExKW3Y92HZEVAZWX06TJ9355384" localSheetId="3" hidden="1">#REF!</definedName>
    <definedName name="BExKW3Y92HZEVAZWX06TJ9355384" localSheetId="8" hidden="1">#REF!</definedName>
    <definedName name="BExKW3Y92HZEVAZWX06TJ9355384" localSheetId="7" hidden="1">#REF!</definedName>
    <definedName name="BExKW3Y92HZEVAZWX06TJ9355384" localSheetId="20" hidden="1">#REF!</definedName>
    <definedName name="BExKW3Y92HZEVAZWX06TJ9355384" hidden="1">#REF!</definedName>
    <definedName name="BExM995RT6RGZQ9UK3AJ9LM2BCZX" localSheetId="6" hidden="1">#REF!</definedName>
    <definedName name="BExM995RT6RGZQ9UK3AJ9LM2BCZX" localSheetId="5" hidden="1">#REF!</definedName>
    <definedName name="BExM995RT6RGZQ9UK3AJ9LM2BCZX" localSheetId="22" hidden="1">#REF!</definedName>
    <definedName name="BExM995RT6RGZQ9UK3AJ9LM2BCZX" localSheetId="19" hidden="1">#REF!</definedName>
    <definedName name="BExM995RT6RGZQ9UK3AJ9LM2BCZX" localSheetId="4" hidden="1">#REF!</definedName>
    <definedName name="BExM995RT6RGZQ9UK3AJ9LM2BCZX" localSheetId="3" hidden="1">#REF!</definedName>
    <definedName name="BExM995RT6RGZQ9UK3AJ9LM2BCZX" localSheetId="8" hidden="1">#REF!</definedName>
    <definedName name="BExM995RT6RGZQ9UK3AJ9LM2BCZX" localSheetId="7" hidden="1">#REF!</definedName>
    <definedName name="BExM995RT6RGZQ9UK3AJ9LM2BCZX" localSheetId="20" hidden="1">#REF!</definedName>
    <definedName name="BExM995RT6RGZQ9UK3AJ9LM2BCZX" hidden="1">#REF!</definedName>
    <definedName name="BExMBJQ8ICWUWKP68CPPYASWUN4E" localSheetId="6" hidden="1">#REF!</definedName>
    <definedName name="BExMBJQ8ICWUWKP68CPPYASWUN4E" localSheetId="5" hidden="1">#REF!</definedName>
    <definedName name="BExMBJQ8ICWUWKP68CPPYASWUN4E" localSheetId="22" hidden="1">#REF!</definedName>
    <definedName name="BExMBJQ8ICWUWKP68CPPYASWUN4E" localSheetId="19" hidden="1">#REF!</definedName>
    <definedName name="BExMBJQ8ICWUWKP68CPPYASWUN4E" localSheetId="4" hidden="1">#REF!</definedName>
    <definedName name="BExMBJQ8ICWUWKP68CPPYASWUN4E" localSheetId="3" hidden="1">#REF!</definedName>
    <definedName name="BExMBJQ8ICWUWKP68CPPYASWUN4E" localSheetId="8" hidden="1">#REF!</definedName>
    <definedName name="BExMBJQ8ICWUWKP68CPPYASWUN4E" localSheetId="7" hidden="1">#REF!</definedName>
    <definedName name="BExMBJQ8ICWUWKP68CPPYASWUN4E" localSheetId="20" hidden="1">#REF!</definedName>
    <definedName name="BExMBJQ8ICWUWKP68CPPYASWUN4E" hidden="1">#REF!</definedName>
    <definedName name="BExMC1PMJS9R7QEPMHKS0NIDNOFY" localSheetId="6" hidden="1">#REF!</definedName>
    <definedName name="BExMC1PMJS9R7QEPMHKS0NIDNOFY" localSheetId="5" hidden="1">#REF!</definedName>
    <definedName name="BExMC1PMJS9R7QEPMHKS0NIDNOFY" localSheetId="22" hidden="1">#REF!</definedName>
    <definedName name="BExMC1PMJS9R7QEPMHKS0NIDNOFY" localSheetId="19" hidden="1">#REF!</definedName>
    <definedName name="BExMC1PMJS9R7QEPMHKS0NIDNOFY" localSheetId="4" hidden="1">#REF!</definedName>
    <definedName name="BExMC1PMJS9R7QEPMHKS0NIDNOFY" localSheetId="3" hidden="1">#REF!</definedName>
    <definedName name="BExMC1PMJS9R7QEPMHKS0NIDNOFY" localSheetId="8" hidden="1">#REF!</definedName>
    <definedName name="BExMC1PMJS9R7QEPMHKS0NIDNOFY" localSheetId="7" hidden="1">#REF!</definedName>
    <definedName name="BExMC1PMJS9R7QEPMHKS0NIDNOFY" localSheetId="20" hidden="1">#REF!</definedName>
    <definedName name="BExMC1PMJS9R7QEPMHKS0NIDNOFY" hidden="1">#REF!</definedName>
    <definedName name="BExMD89QIOU6JY2D1UKA7M26M80B" localSheetId="6" hidden="1">#REF!</definedName>
    <definedName name="BExMD89QIOU6JY2D1UKA7M26M80B" localSheetId="5" hidden="1">#REF!</definedName>
    <definedName name="BExMD89QIOU6JY2D1UKA7M26M80B" localSheetId="22" hidden="1">#REF!</definedName>
    <definedName name="BExMD89QIOU6JY2D1UKA7M26M80B" localSheetId="19" hidden="1">#REF!</definedName>
    <definedName name="BExMD89QIOU6JY2D1UKA7M26M80B" localSheetId="4" hidden="1">#REF!</definedName>
    <definedName name="BExMD89QIOU6JY2D1UKA7M26M80B" localSheetId="3" hidden="1">#REF!</definedName>
    <definedName name="BExMD89QIOU6JY2D1UKA7M26M80B" localSheetId="8" hidden="1">#REF!</definedName>
    <definedName name="BExMD89QIOU6JY2D1UKA7M26M80B" localSheetId="7" hidden="1">#REF!</definedName>
    <definedName name="BExMD89QIOU6JY2D1UKA7M26M80B" localSheetId="20" hidden="1">#REF!</definedName>
    <definedName name="BExMD89QIOU6JY2D1UKA7M26M80B" hidden="1">#REF!</definedName>
    <definedName name="BExMDFM170RLAP1NOWSXEMXARNZ0" localSheetId="6" hidden="1">#REF!</definedName>
    <definedName name="BExMDFM170RLAP1NOWSXEMXARNZ0" localSheetId="5" hidden="1">#REF!</definedName>
    <definedName name="BExMDFM170RLAP1NOWSXEMXARNZ0" localSheetId="22" hidden="1">#REF!</definedName>
    <definedName name="BExMDFM170RLAP1NOWSXEMXARNZ0" localSheetId="19" hidden="1">#REF!</definedName>
    <definedName name="BExMDFM170RLAP1NOWSXEMXARNZ0" localSheetId="4" hidden="1">#REF!</definedName>
    <definedName name="BExMDFM170RLAP1NOWSXEMXARNZ0" localSheetId="3" hidden="1">#REF!</definedName>
    <definedName name="BExMDFM170RLAP1NOWSXEMXARNZ0" localSheetId="8" hidden="1">#REF!</definedName>
    <definedName name="BExMDFM170RLAP1NOWSXEMXARNZ0" localSheetId="7" hidden="1">#REF!</definedName>
    <definedName name="BExMDFM170RLAP1NOWSXEMXARNZ0" localSheetId="20" hidden="1">#REF!</definedName>
    <definedName name="BExMDFM170RLAP1NOWSXEMXARNZ0" hidden="1">#REF!</definedName>
    <definedName name="BExMDH3YAZD1RLELE7M26FTF7SV5" localSheetId="6" hidden="1">#REF!</definedName>
    <definedName name="BExMDH3YAZD1RLELE7M26FTF7SV5" localSheetId="5" hidden="1">#REF!</definedName>
    <definedName name="BExMDH3YAZD1RLELE7M26FTF7SV5" localSheetId="22" hidden="1">#REF!</definedName>
    <definedName name="BExMDH3YAZD1RLELE7M26FTF7SV5" localSheetId="19" hidden="1">#REF!</definedName>
    <definedName name="BExMDH3YAZD1RLELE7M26FTF7SV5" localSheetId="4" hidden="1">#REF!</definedName>
    <definedName name="BExMDH3YAZD1RLELE7M26FTF7SV5" localSheetId="3" hidden="1">#REF!</definedName>
    <definedName name="BExMDH3YAZD1RLELE7M26FTF7SV5" localSheetId="8" hidden="1">#REF!</definedName>
    <definedName name="BExMDH3YAZD1RLELE7M26FTF7SV5" localSheetId="7" hidden="1">#REF!</definedName>
    <definedName name="BExMDH3YAZD1RLELE7M26FTF7SV5" localSheetId="20" hidden="1">#REF!</definedName>
    <definedName name="BExMDH3YAZD1RLELE7M26FTF7SV5" hidden="1">#REF!</definedName>
    <definedName name="BExMDUFZSAL97ZXAJXGOSGNMZQ41" localSheetId="6" hidden="1">#REF!</definedName>
    <definedName name="BExMDUFZSAL97ZXAJXGOSGNMZQ41" localSheetId="5" hidden="1">#REF!</definedName>
    <definedName name="BExMDUFZSAL97ZXAJXGOSGNMZQ41" localSheetId="22" hidden="1">#REF!</definedName>
    <definedName name="BExMDUFZSAL97ZXAJXGOSGNMZQ41" localSheetId="19" hidden="1">#REF!</definedName>
    <definedName name="BExMDUFZSAL97ZXAJXGOSGNMZQ41" localSheetId="4" hidden="1">#REF!</definedName>
    <definedName name="BExMDUFZSAL97ZXAJXGOSGNMZQ41" localSheetId="3" hidden="1">#REF!</definedName>
    <definedName name="BExMDUFZSAL97ZXAJXGOSGNMZQ41" localSheetId="8" hidden="1">#REF!</definedName>
    <definedName name="BExMDUFZSAL97ZXAJXGOSGNMZQ41" localSheetId="7" hidden="1">#REF!</definedName>
    <definedName name="BExMDUFZSAL97ZXAJXGOSGNMZQ41" localSheetId="20" hidden="1">#REF!</definedName>
    <definedName name="BExMDUFZSAL97ZXAJXGOSGNMZQ41" hidden="1">#REF!</definedName>
    <definedName name="BExMDZJF18LY2AEKGFXH01R80UWK" localSheetId="6" hidden="1">#REF!</definedName>
    <definedName name="BExMDZJF18LY2AEKGFXH01R80UWK" localSheetId="5" hidden="1">#REF!</definedName>
    <definedName name="BExMDZJF18LY2AEKGFXH01R80UWK" localSheetId="22" hidden="1">#REF!</definedName>
    <definedName name="BExMDZJF18LY2AEKGFXH01R80UWK" localSheetId="4" hidden="1">#REF!</definedName>
    <definedName name="BExMDZJF18LY2AEKGFXH01R80UWK" localSheetId="3" hidden="1">#REF!</definedName>
    <definedName name="BExMDZJF18LY2AEKGFXH01R80UWK" localSheetId="8" hidden="1">#REF!</definedName>
    <definedName name="BExMDZJF18LY2AEKGFXH01R80UWK" localSheetId="7" hidden="1">#REF!</definedName>
    <definedName name="BExMDZJF18LY2AEKGFXH01R80UWK" localSheetId="20" hidden="1">#REF!</definedName>
    <definedName name="BExMDZJF18LY2AEKGFXH01R80UWK" hidden="1">#REF!</definedName>
    <definedName name="BExME9A6MTZX1393DHZYMZQQSIUZ" localSheetId="6" hidden="1">#REF!</definedName>
    <definedName name="BExME9A6MTZX1393DHZYMZQQSIUZ" localSheetId="5" hidden="1">#REF!</definedName>
    <definedName name="BExME9A6MTZX1393DHZYMZQQSIUZ" localSheetId="22" hidden="1">#REF!</definedName>
    <definedName name="BExME9A6MTZX1393DHZYMZQQSIUZ" localSheetId="19" hidden="1">#REF!</definedName>
    <definedName name="BExME9A6MTZX1393DHZYMZQQSIUZ" localSheetId="4" hidden="1">#REF!</definedName>
    <definedName name="BExME9A6MTZX1393DHZYMZQQSIUZ" localSheetId="3" hidden="1">#REF!</definedName>
    <definedName name="BExME9A6MTZX1393DHZYMZQQSIUZ" localSheetId="8" hidden="1">#REF!</definedName>
    <definedName name="BExME9A6MTZX1393DHZYMZQQSIUZ" localSheetId="7" hidden="1">#REF!</definedName>
    <definedName name="BExME9A6MTZX1393DHZYMZQQSIUZ" localSheetId="20" hidden="1">#REF!</definedName>
    <definedName name="BExME9A6MTZX1393DHZYMZQQSIUZ" hidden="1">#REF!</definedName>
    <definedName name="BExME9KY0V8VJS19ZKMR22YVGZUX" localSheetId="6" hidden="1">#REF!</definedName>
    <definedName name="BExME9KY0V8VJS19ZKMR22YVGZUX" localSheetId="5" hidden="1">#REF!</definedName>
    <definedName name="BExME9KY0V8VJS19ZKMR22YVGZUX" localSheetId="22" hidden="1">#REF!</definedName>
    <definedName name="BExME9KY0V8VJS19ZKMR22YVGZUX" localSheetId="19" hidden="1">#REF!</definedName>
    <definedName name="BExME9KY0V8VJS19ZKMR22YVGZUX" localSheetId="4" hidden="1">#REF!</definedName>
    <definedName name="BExME9KY0V8VJS19ZKMR22YVGZUX" localSheetId="3" hidden="1">#REF!</definedName>
    <definedName name="BExME9KY0V8VJS19ZKMR22YVGZUX" localSheetId="8" hidden="1">#REF!</definedName>
    <definedName name="BExME9KY0V8VJS19ZKMR22YVGZUX" localSheetId="7" hidden="1">#REF!</definedName>
    <definedName name="BExME9KY0V8VJS19ZKMR22YVGZUX" localSheetId="20" hidden="1">#REF!</definedName>
    <definedName name="BExME9KY0V8VJS19ZKMR22YVGZUX" hidden="1">#REF!</definedName>
    <definedName name="BExMEMGXPZSX6ZTYL39EP1MYZEWK" localSheetId="6" hidden="1">#REF!</definedName>
    <definedName name="BExMEMGXPZSX6ZTYL39EP1MYZEWK" localSheetId="5" hidden="1">#REF!</definedName>
    <definedName name="BExMEMGXPZSX6ZTYL39EP1MYZEWK" localSheetId="22" hidden="1">#REF!</definedName>
    <definedName name="BExMEMGXPZSX6ZTYL39EP1MYZEWK" localSheetId="19" hidden="1">#REF!</definedName>
    <definedName name="BExMEMGXPZSX6ZTYL39EP1MYZEWK" localSheetId="4" hidden="1">#REF!</definedName>
    <definedName name="BExMEMGXPZSX6ZTYL39EP1MYZEWK" localSheetId="3" hidden="1">#REF!</definedName>
    <definedName name="BExMEMGXPZSX6ZTYL39EP1MYZEWK" localSheetId="8" hidden="1">#REF!</definedName>
    <definedName name="BExMEMGXPZSX6ZTYL39EP1MYZEWK" localSheetId="7" hidden="1">#REF!</definedName>
    <definedName name="BExMEMGXPZSX6ZTYL39EP1MYZEWK" localSheetId="20" hidden="1">#REF!</definedName>
    <definedName name="BExMEMGXPZSX6ZTYL39EP1MYZEWK" hidden="1">#REF!</definedName>
    <definedName name="BExMEYLTMI0OCLSFH9PG9XZYJI0Y" localSheetId="6" hidden="1">#REF!</definedName>
    <definedName name="BExMEYLTMI0OCLSFH9PG9XZYJI0Y" localSheetId="5" hidden="1">#REF!</definedName>
    <definedName name="BExMEYLTMI0OCLSFH9PG9XZYJI0Y" localSheetId="22" hidden="1">#REF!</definedName>
    <definedName name="BExMEYLTMI0OCLSFH9PG9XZYJI0Y" localSheetId="19" hidden="1">#REF!</definedName>
    <definedName name="BExMEYLTMI0OCLSFH9PG9XZYJI0Y" localSheetId="4" hidden="1">#REF!</definedName>
    <definedName name="BExMEYLTMI0OCLSFH9PG9XZYJI0Y" localSheetId="3" hidden="1">#REF!</definedName>
    <definedName name="BExMEYLTMI0OCLSFH9PG9XZYJI0Y" localSheetId="8" hidden="1">#REF!</definedName>
    <definedName name="BExMEYLTMI0OCLSFH9PG9XZYJI0Y" localSheetId="7" hidden="1">#REF!</definedName>
    <definedName name="BExMEYLTMI0OCLSFH9PG9XZYJI0Y" localSheetId="20" hidden="1">#REF!</definedName>
    <definedName name="BExMEYLTMI0OCLSFH9PG9XZYJI0Y" hidden="1">#REF!</definedName>
    <definedName name="BExMFTBORCDR83T5QYG04CHDA3E3" localSheetId="6" hidden="1">#REF!</definedName>
    <definedName name="BExMFTBORCDR83T5QYG04CHDA3E3" localSheetId="5" hidden="1">#REF!</definedName>
    <definedName name="BExMFTBORCDR83T5QYG04CHDA3E3" localSheetId="22" hidden="1">#REF!</definedName>
    <definedName name="BExMFTBORCDR83T5QYG04CHDA3E3" localSheetId="19" hidden="1">#REF!</definedName>
    <definedName name="BExMFTBORCDR83T5QYG04CHDA3E3" localSheetId="4" hidden="1">#REF!</definedName>
    <definedName name="BExMFTBORCDR83T5QYG04CHDA3E3" localSheetId="3" hidden="1">#REF!</definedName>
    <definedName name="BExMFTBORCDR83T5QYG04CHDA3E3" localSheetId="8" hidden="1">#REF!</definedName>
    <definedName name="BExMFTBORCDR83T5QYG04CHDA3E3" localSheetId="7" hidden="1">#REF!</definedName>
    <definedName name="BExMFTBORCDR83T5QYG04CHDA3E3" localSheetId="20" hidden="1">#REF!</definedName>
    <definedName name="BExMFTBORCDR83T5QYG04CHDA3E3" hidden="1">#REF!</definedName>
    <definedName name="BExMFW6A041ITRTYGVLWTC1EYHTU" localSheetId="6" hidden="1">#REF!</definedName>
    <definedName name="BExMFW6A041ITRTYGVLWTC1EYHTU" localSheetId="5" hidden="1">#REF!</definedName>
    <definedName name="BExMFW6A041ITRTYGVLWTC1EYHTU" localSheetId="22" hidden="1">#REF!</definedName>
    <definedName name="BExMFW6A041ITRTYGVLWTC1EYHTU" localSheetId="19" hidden="1">#REF!</definedName>
    <definedName name="BExMFW6A041ITRTYGVLWTC1EYHTU" localSheetId="4" hidden="1">#REF!</definedName>
    <definedName name="BExMFW6A041ITRTYGVLWTC1EYHTU" localSheetId="3" hidden="1">#REF!</definedName>
    <definedName name="BExMFW6A041ITRTYGVLWTC1EYHTU" localSheetId="8" hidden="1">#REF!</definedName>
    <definedName name="BExMFW6A041ITRTYGVLWTC1EYHTU" localSheetId="7" hidden="1">#REF!</definedName>
    <definedName name="BExMFW6A041ITRTYGVLWTC1EYHTU" localSheetId="20" hidden="1">#REF!</definedName>
    <definedName name="BExMFW6A041ITRTYGVLWTC1EYHTU" hidden="1">#REF!</definedName>
    <definedName name="BExMGFCMMQLDT07FIN1OYG7U8N1T" localSheetId="6" hidden="1">#REF!</definedName>
    <definedName name="BExMGFCMMQLDT07FIN1OYG7U8N1T" localSheetId="5" hidden="1">#REF!</definedName>
    <definedName name="BExMGFCMMQLDT07FIN1OYG7U8N1T" localSheetId="22" hidden="1">#REF!</definedName>
    <definedName name="BExMGFCMMQLDT07FIN1OYG7U8N1T" localSheetId="19" hidden="1">#REF!</definedName>
    <definedName name="BExMGFCMMQLDT07FIN1OYG7U8N1T" localSheetId="4" hidden="1">#REF!</definedName>
    <definedName name="BExMGFCMMQLDT07FIN1OYG7U8N1T" localSheetId="3" hidden="1">#REF!</definedName>
    <definedName name="BExMGFCMMQLDT07FIN1OYG7U8N1T" localSheetId="8" hidden="1">#REF!</definedName>
    <definedName name="BExMGFCMMQLDT07FIN1OYG7U8N1T" localSheetId="7" hidden="1">#REF!</definedName>
    <definedName name="BExMGFCMMQLDT07FIN1OYG7U8N1T" localSheetId="20" hidden="1">#REF!</definedName>
    <definedName name="BExMGFCMMQLDT07FIN1OYG7U8N1T" hidden="1">#REF!</definedName>
    <definedName name="BExMH317MZHXQF08DPNEV321PI0M" localSheetId="6" hidden="1">#REF!</definedName>
    <definedName name="BExMH317MZHXQF08DPNEV321PI0M" localSheetId="5" hidden="1">#REF!</definedName>
    <definedName name="BExMH317MZHXQF08DPNEV321PI0M" localSheetId="22" hidden="1">#REF!</definedName>
    <definedName name="BExMH317MZHXQF08DPNEV321PI0M" localSheetId="19" hidden="1">#REF!</definedName>
    <definedName name="BExMH317MZHXQF08DPNEV321PI0M" localSheetId="4" hidden="1">#REF!</definedName>
    <definedName name="BExMH317MZHXQF08DPNEV321PI0M" localSheetId="3" hidden="1">#REF!</definedName>
    <definedName name="BExMH317MZHXQF08DPNEV321PI0M" localSheetId="8" hidden="1">#REF!</definedName>
    <definedName name="BExMH317MZHXQF08DPNEV321PI0M" localSheetId="7" hidden="1">#REF!</definedName>
    <definedName name="BExMH317MZHXQF08DPNEV321PI0M" localSheetId="20" hidden="1">#REF!</definedName>
    <definedName name="BExMH317MZHXQF08DPNEV321PI0M" hidden="1">#REF!</definedName>
    <definedName name="BExMH3XEHZLKC3266GTFKG5WKM0L" localSheetId="6" hidden="1">#REF!</definedName>
    <definedName name="BExMH3XEHZLKC3266GTFKG5WKM0L" localSheetId="5" hidden="1">#REF!</definedName>
    <definedName name="BExMH3XEHZLKC3266GTFKG5WKM0L" localSheetId="22" hidden="1">#REF!</definedName>
    <definedName name="BExMH3XEHZLKC3266GTFKG5WKM0L" localSheetId="19" hidden="1">#REF!</definedName>
    <definedName name="BExMH3XEHZLKC3266GTFKG5WKM0L" localSheetId="4" hidden="1">#REF!</definedName>
    <definedName name="BExMH3XEHZLKC3266GTFKG5WKM0L" localSheetId="3" hidden="1">#REF!</definedName>
    <definedName name="BExMH3XEHZLKC3266GTFKG5WKM0L" localSheetId="8" hidden="1">#REF!</definedName>
    <definedName name="BExMH3XEHZLKC3266GTFKG5WKM0L" localSheetId="7" hidden="1">#REF!</definedName>
    <definedName name="BExMH3XEHZLKC3266GTFKG5WKM0L" localSheetId="20" hidden="1">#REF!</definedName>
    <definedName name="BExMH3XEHZLKC3266GTFKG5WKM0L" hidden="1">#REF!</definedName>
    <definedName name="BExMJO34421LXZGXGRD4011OQZ4K" localSheetId="6" hidden="1">#REF!</definedName>
    <definedName name="BExMJO34421LXZGXGRD4011OQZ4K" localSheetId="5" hidden="1">#REF!</definedName>
    <definedName name="BExMJO34421LXZGXGRD4011OQZ4K" localSheetId="22" hidden="1">#REF!</definedName>
    <definedName name="BExMJO34421LXZGXGRD4011OQZ4K" localSheetId="4" hidden="1">#REF!</definedName>
    <definedName name="BExMJO34421LXZGXGRD4011OQZ4K" localSheetId="3" hidden="1">#REF!</definedName>
    <definedName name="BExMJO34421LXZGXGRD4011OQZ4K" localSheetId="8" hidden="1">#REF!</definedName>
    <definedName name="BExMJO34421LXZGXGRD4011OQZ4K" localSheetId="7" hidden="1">#REF!</definedName>
    <definedName name="BExMJO34421LXZGXGRD4011OQZ4K" localSheetId="20" hidden="1">#REF!</definedName>
    <definedName name="BExMJO34421LXZGXGRD4011OQZ4K" hidden="1">#REF!</definedName>
    <definedName name="BExMKDV2AKHPQECHKDHPABXDEQV5" localSheetId="6" hidden="1">#REF!</definedName>
    <definedName name="BExMKDV2AKHPQECHKDHPABXDEQV5" localSheetId="5" hidden="1">#REF!</definedName>
    <definedName name="BExMKDV2AKHPQECHKDHPABXDEQV5" localSheetId="22" hidden="1">#REF!</definedName>
    <definedName name="BExMKDV2AKHPQECHKDHPABXDEQV5" localSheetId="19" hidden="1">#REF!</definedName>
    <definedName name="BExMKDV2AKHPQECHKDHPABXDEQV5" localSheetId="4" hidden="1">#REF!</definedName>
    <definedName name="BExMKDV2AKHPQECHKDHPABXDEQV5" localSheetId="3" hidden="1">#REF!</definedName>
    <definedName name="BExMKDV2AKHPQECHKDHPABXDEQV5" localSheetId="8" hidden="1">#REF!</definedName>
    <definedName name="BExMKDV2AKHPQECHKDHPABXDEQV5" localSheetId="7" hidden="1">#REF!</definedName>
    <definedName name="BExMKDV2AKHPQECHKDHPABXDEQV5" localSheetId="20" hidden="1">#REF!</definedName>
    <definedName name="BExMKDV2AKHPQECHKDHPABXDEQV5" hidden="1">#REF!</definedName>
    <definedName name="BExMLI0NYX7946LFCDG136PHZCVH" localSheetId="6" hidden="1">#REF!</definedName>
    <definedName name="BExMLI0NYX7946LFCDG136PHZCVH" localSheetId="5" hidden="1">#REF!</definedName>
    <definedName name="BExMLI0NYX7946LFCDG136PHZCVH" localSheetId="22" hidden="1">#REF!</definedName>
    <definedName name="BExMLI0NYX7946LFCDG136PHZCVH" localSheetId="19" hidden="1">#REF!</definedName>
    <definedName name="BExMLI0NYX7946LFCDG136PHZCVH" localSheetId="4" hidden="1">#REF!</definedName>
    <definedName name="BExMLI0NYX7946LFCDG136PHZCVH" localSheetId="3" hidden="1">#REF!</definedName>
    <definedName name="BExMLI0NYX7946LFCDG136PHZCVH" localSheetId="8" hidden="1">#REF!</definedName>
    <definedName name="BExMLI0NYX7946LFCDG136PHZCVH" localSheetId="7" hidden="1">#REF!</definedName>
    <definedName name="BExMLI0NYX7946LFCDG136PHZCVH" localSheetId="20" hidden="1">#REF!</definedName>
    <definedName name="BExMLI0NYX7946LFCDG136PHZCVH" hidden="1">#REF!</definedName>
    <definedName name="BExMLTPGZCDCEXCV9I173UCVJXSW" localSheetId="6" hidden="1">#REF!</definedName>
    <definedName name="BExMLTPGZCDCEXCV9I173UCVJXSW" localSheetId="5" hidden="1">#REF!</definedName>
    <definedName name="BExMLTPGZCDCEXCV9I173UCVJXSW" localSheetId="22" hidden="1">#REF!</definedName>
    <definedName name="BExMLTPGZCDCEXCV9I173UCVJXSW" localSheetId="19" hidden="1">#REF!</definedName>
    <definedName name="BExMLTPGZCDCEXCV9I173UCVJXSW" localSheetId="4" hidden="1">#REF!</definedName>
    <definedName name="BExMLTPGZCDCEXCV9I173UCVJXSW" localSheetId="3" hidden="1">#REF!</definedName>
    <definedName name="BExMLTPGZCDCEXCV9I173UCVJXSW" localSheetId="8" hidden="1">#REF!</definedName>
    <definedName name="BExMLTPGZCDCEXCV9I173UCVJXSW" localSheetId="7" hidden="1">#REF!</definedName>
    <definedName name="BExMLTPGZCDCEXCV9I173UCVJXSW" localSheetId="20" hidden="1">#REF!</definedName>
    <definedName name="BExMLTPGZCDCEXCV9I173UCVJXSW" hidden="1">#REF!</definedName>
    <definedName name="BExMMT801NP1I1628IFWJDTTLXY2" localSheetId="6" hidden="1">#REF!</definedName>
    <definedName name="BExMMT801NP1I1628IFWJDTTLXY2" localSheetId="5" hidden="1">#REF!</definedName>
    <definedName name="BExMMT801NP1I1628IFWJDTTLXY2" localSheetId="22" hidden="1">#REF!</definedName>
    <definedName name="BExMMT801NP1I1628IFWJDTTLXY2" localSheetId="19" hidden="1">#REF!</definedName>
    <definedName name="BExMMT801NP1I1628IFWJDTTLXY2" localSheetId="4" hidden="1">#REF!</definedName>
    <definedName name="BExMMT801NP1I1628IFWJDTTLXY2" localSheetId="3" hidden="1">#REF!</definedName>
    <definedName name="BExMMT801NP1I1628IFWJDTTLXY2" localSheetId="8" hidden="1">#REF!</definedName>
    <definedName name="BExMMT801NP1I1628IFWJDTTLXY2" localSheetId="7" hidden="1">#REF!</definedName>
    <definedName name="BExMMT801NP1I1628IFWJDTTLXY2" localSheetId="20" hidden="1">#REF!</definedName>
    <definedName name="BExMMT801NP1I1628IFWJDTTLXY2" hidden="1">#REF!</definedName>
    <definedName name="BExMOYUBIL8WGYY0EMIMB3J05GVI" localSheetId="6" hidden="1">#REF!</definedName>
    <definedName name="BExMOYUBIL8WGYY0EMIMB3J05GVI" localSheetId="5" hidden="1">#REF!</definedName>
    <definedName name="BExMOYUBIL8WGYY0EMIMB3J05GVI" localSheetId="22" hidden="1">#REF!</definedName>
    <definedName name="BExMOYUBIL8WGYY0EMIMB3J05GVI" localSheetId="19" hidden="1">#REF!</definedName>
    <definedName name="BExMOYUBIL8WGYY0EMIMB3J05GVI" localSheetId="4" hidden="1">#REF!</definedName>
    <definedName name="BExMOYUBIL8WGYY0EMIMB3J05GVI" localSheetId="3" hidden="1">#REF!</definedName>
    <definedName name="BExMOYUBIL8WGYY0EMIMB3J05GVI" localSheetId="8" hidden="1">#REF!</definedName>
    <definedName name="BExMOYUBIL8WGYY0EMIMB3J05GVI" localSheetId="7" hidden="1">#REF!</definedName>
    <definedName name="BExMOYUBIL8WGYY0EMIMB3J05GVI" localSheetId="20" hidden="1">#REF!</definedName>
    <definedName name="BExMOYUBIL8WGYY0EMIMB3J05GVI" hidden="1">#REF!</definedName>
    <definedName name="BExMP7OQLL0R8VO1CGH6H677G4ZU" localSheetId="6" hidden="1">[1]HEADER!#REF!</definedName>
    <definedName name="BExMP7OQLL0R8VO1CGH6H677G4ZU" localSheetId="5" hidden="1">[1]HEADER!#REF!</definedName>
    <definedName name="BExMP7OQLL0R8VO1CGH6H677G4ZU" localSheetId="22" hidden="1">[1]HEADER!#REF!</definedName>
    <definedName name="BExMP7OQLL0R8VO1CGH6H677G4ZU" localSheetId="19" hidden="1">[1]HEADER!#REF!</definedName>
    <definedName name="BExMP7OQLL0R8VO1CGH6H677G4ZU" localSheetId="4" hidden="1">[1]HEADER!#REF!</definedName>
    <definedName name="BExMP7OQLL0R8VO1CGH6H677G4ZU" localSheetId="3" hidden="1">[1]HEADER!#REF!</definedName>
    <definedName name="BExMP7OQLL0R8VO1CGH6H677G4ZU" localSheetId="8" hidden="1">[1]HEADER!#REF!</definedName>
    <definedName name="BExMP7OQLL0R8VO1CGH6H677G4ZU" localSheetId="7" hidden="1">[1]HEADER!#REF!</definedName>
    <definedName name="BExMP7OQLL0R8VO1CGH6H677G4ZU" localSheetId="20" hidden="1">[1]HEADER!#REF!</definedName>
    <definedName name="BExMP7OQLL0R8VO1CGH6H677G4ZU" hidden="1">[1]HEADER!#REF!</definedName>
    <definedName name="BExMPDZ9DAO9PPXPLKS8XWZBSO4F" localSheetId="6" hidden="1">#REF!</definedName>
    <definedName name="BExMPDZ9DAO9PPXPLKS8XWZBSO4F" localSheetId="5" hidden="1">#REF!</definedName>
    <definedName name="BExMPDZ9DAO9PPXPLKS8XWZBSO4F" localSheetId="17" hidden="1">#REF!</definedName>
    <definedName name="BExMPDZ9DAO9PPXPLKS8XWZBSO4F" localSheetId="22" hidden="1">#REF!</definedName>
    <definedName name="BExMPDZ9DAO9PPXPLKS8XWZBSO4F" localSheetId="19" hidden="1">#REF!</definedName>
    <definedName name="BExMPDZ9DAO9PPXPLKS8XWZBSO4F" localSheetId="15" hidden="1">#REF!</definedName>
    <definedName name="BExMPDZ9DAO9PPXPLKS8XWZBSO4F" localSheetId="4" hidden="1">#REF!</definedName>
    <definedName name="BExMPDZ9DAO9PPXPLKS8XWZBSO4F" localSheetId="3" hidden="1">#REF!</definedName>
    <definedName name="BExMPDZ9DAO9PPXPLKS8XWZBSO4F" localSheetId="8" hidden="1">#REF!</definedName>
    <definedName name="BExMPDZ9DAO9PPXPLKS8XWZBSO4F" localSheetId="7" hidden="1">#REF!</definedName>
    <definedName name="BExMPDZ9DAO9PPXPLKS8XWZBSO4F" localSheetId="20" hidden="1">#REF!</definedName>
    <definedName name="BExMPDZ9DAO9PPXPLKS8XWZBSO4F" hidden="1">#REF!</definedName>
    <definedName name="BExMQB3G76098LOWKE1MHMYROQTC" localSheetId="6" hidden="1">#REF!</definedName>
    <definedName name="BExMQB3G76098LOWKE1MHMYROQTC" localSheetId="5" hidden="1">#REF!</definedName>
    <definedName name="BExMQB3G76098LOWKE1MHMYROQTC" localSheetId="22" hidden="1">#REF!</definedName>
    <definedName name="BExMQB3G76098LOWKE1MHMYROQTC" localSheetId="19" hidden="1">#REF!</definedName>
    <definedName name="BExMQB3G76098LOWKE1MHMYROQTC" localSheetId="4" hidden="1">#REF!</definedName>
    <definedName name="BExMQB3G76098LOWKE1MHMYROQTC" localSheetId="3" hidden="1">#REF!</definedName>
    <definedName name="BExMQB3G76098LOWKE1MHMYROQTC" localSheetId="8" hidden="1">#REF!</definedName>
    <definedName name="BExMQB3G76098LOWKE1MHMYROQTC" localSheetId="7" hidden="1">#REF!</definedName>
    <definedName name="BExMQB3G76098LOWKE1MHMYROQTC" localSheetId="20" hidden="1">#REF!</definedName>
    <definedName name="BExMQB3G76098LOWKE1MHMYROQTC" hidden="1">#REF!</definedName>
    <definedName name="BExMQKOPY5D0ZT7356ITA0B8OH68" localSheetId="6" hidden="1">#REF!</definedName>
    <definedName name="BExMQKOPY5D0ZT7356ITA0B8OH68" localSheetId="5" hidden="1">#REF!</definedName>
    <definedName name="BExMQKOPY5D0ZT7356ITA0B8OH68" localSheetId="22" hidden="1">#REF!</definedName>
    <definedName name="BExMQKOPY5D0ZT7356ITA0B8OH68" localSheetId="4" hidden="1">#REF!</definedName>
    <definedName name="BExMQKOPY5D0ZT7356ITA0B8OH68" localSheetId="3" hidden="1">#REF!</definedName>
    <definedName name="BExMQKOPY5D0ZT7356ITA0B8OH68" localSheetId="8" hidden="1">#REF!</definedName>
    <definedName name="BExMQKOPY5D0ZT7356ITA0B8OH68" localSheetId="7" hidden="1">#REF!</definedName>
    <definedName name="BExMQKOPY5D0ZT7356ITA0B8OH68" localSheetId="20" hidden="1">#REF!</definedName>
    <definedName name="BExMQKOPY5D0ZT7356ITA0B8OH68" hidden="1">#REF!</definedName>
    <definedName name="BExO50CMJCMLOGHRH7OH9FMGVTSS" localSheetId="6" hidden="1">[1]HEADER!#REF!</definedName>
    <definedName name="BExO50CMJCMLOGHRH7OH9FMGVTSS" localSheetId="5" hidden="1">[1]HEADER!#REF!</definedName>
    <definedName name="BExO50CMJCMLOGHRH7OH9FMGVTSS" localSheetId="22" hidden="1">[1]HEADER!#REF!</definedName>
    <definedName name="BExO50CMJCMLOGHRH7OH9FMGVTSS" localSheetId="19" hidden="1">[1]HEADER!#REF!</definedName>
    <definedName name="BExO50CMJCMLOGHRH7OH9FMGVTSS" localSheetId="4" hidden="1">[1]HEADER!#REF!</definedName>
    <definedName name="BExO50CMJCMLOGHRH7OH9FMGVTSS" localSheetId="3" hidden="1">[1]HEADER!#REF!</definedName>
    <definedName name="BExO50CMJCMLOGHRH7OH9FMGVTSS" localSheetId="8" hidden="1">[1]HEADER!#REF!</definedName>
    <definedName name="BExO50CMJCMLOGHRH7OH9FMGVTSS" localSheetId="7" hidden="1">[1]HEADER!#REF!</definedName>
    <definedName name="BExO50CMJCMLOGHRH7OH9FMGVTSS" localSheetId="20" hidden="1">[1]HEADER!#REF!</definedName>
    <definedName name="BExO50CMJCMLOGHRH7OH9FMGVTSS" hidden="1">[1]HEADER!#REF!</definedName>
    <definedName name="BExO52QY0WRQ2VKQQ980SF8S62Y1" localSheetId="6" hidden="1">#REF!</definedName>
    <definedName name="BExO52QY0WRQ2VKQQ980SF8S62Y1" localSheetId="5" hidden="1">#REF!</definedName>
    <definedName name="BExO52QY0WRQ2VKQQ980SF8S62Y1" localSheetId="17" hidden="1">#REF!</definedName>
    <definedName name="BExO52QY0WRQ2VKQQ980SF8S62Y1" localSheetId="22" hidden="1">#REF!</definedName>
    <definedName name="BExO52QY0WRQ2VKQQ980SF8S62Y1" localSheetId="19" hidden="1">#REF!</definedName>
    <definedName name="BExO52QY0WRQ2VKQQ980SF8S62Y1" localSheetId="15" hidden="1">#REF!</definedName>
    <definedName name="BExO52QY0WRQ2VKQQ980SF8S62Y1" localSheetId="4" hidden="1">#REF!</definedName>
    <definedName name="BExO52QY0WRQ2VKQQ980SF8S62Y1" localSheetId="3" hidden="1">#REF!</definedName>
    <definedName name="BExO52QY0WRQ2VKQQ980SF8S62Y1" localSheetId="8" hidden="1">#REF!</definedName>
    <definedName name="BExO52QY0WRQ2VKQQ980SF8S62Y1" localSheetId="7" hidden="1">#REF!</definedName>
    <definedName name="BExO52QY0WRQ2VKQQ980SF8S62Y1" localSheetId="20" hidden="1">#REF!</definedName>
    <definedName name="BExO52QY0WRQ2VKQQ980SF8S62Y1" hidden="1">#REF!</definedName>
    <definedName name="BExO7R3R22P95JHI70DMJ1ZILP3F" localSheetId="6" hidden="1">#REF!</definedName>
    <definedName name="BExO7R3R22P95JHI70DMJ1ZILP3F" localSheetId="5" hidden="1">#REF!</definedName>
    <definedName name="BExO7R3R22P95JHI70DMJ1ZILP3F" localSheetId="22" hidden="1">#REF!</definedName>
    <definedName name="BExO7R3R22P95JHI70DMJ1ZILP3F" localSheetId="19" hidden="1">#REF!</definedName>
    <definedName name="BExO7R3R22P95JHI70DMJ1ZILP3F" localSheetId="4" hidden="1">#REF!</definedName>
    <definedName name="BExO7R3R22P95JHI70DMJ1ZILP3F" localSheetId="3" hidden="1">#REF!</definedName>
    <definedName name="BExO7R3R22P95JHI70DMJ1ZILP3F" localSheetId="8" hidden="1">#REF!</definedName>
    <definedName name="BExO7R3R22P95JHI70DMJ1ZILP3F" localSheetId="7" hidden="1">#REF!</definedName>
    <definedName name="BExO7R3R22P95JHI70DMJ1ZILP3F" localSheetId="20" hidden="1">#REF!</definedName>
    <definedName name="BExO7R3R22P95JHI70DMJ1ZILP3F" hidden="1">#REF!</definedName>
    <definedName name="BExO7V5IPY2ZZ3LYUVBLG9XC82SQ" localSheetId="6" hidden="1">#REF!</definedName>
    <definedName name="BExO7V5IPY2ZZ3LYUVBLG9XC82SQ" localSheetId="5" hidden="1">#REF!</definedName>
    <definedName name="BExO7V5IPY2ZZ3LYUVBLG9XC82SQ" localSheetId="22" hidden="1">#REF!</definedName>
    <definedName name="BExO7V5IPY2ZZ3LYUVBLG9XC82SQ" localSheetId="4" hidden="1">#REF!</definedName>
    <definedName name="BExO7V5IPY2ZZ3LYUVBLG9XC82SQ" localSheetId="3" hidden="1">#REF!</definedName>
    <definedName name="BExO7V5IPY2ZZ3LYUVBLG9XC82SQ" localSheetId="8" hidden="1">#REF!</definedName>
    <definedName name="BExO7V5IPY2ZZ3LYUVBLG9XC82SQ" localSheetId="7" hidden="1">#REF!</definedName>
    <definedName name="BExO7V5IPY2ZZ3LYUVBLG9XC82SQ" localSheetId="20" hidden="1">#REF!</definedName>
    <definedName name="BExO7V5IPY2ZZ3LYUVBLG9XC82SQ" hidden="1">#REF!</definedName>
    <definedName name="BExO8TBCKMDSPONJIBH8YZ1L224J" localSheetId="6" hidden="1">#REF!</definedName>
    <definedName name="BExO8TBCKMDSPONJIBH8YZ1L224J" localSheetId="5" hidden="1">#REF!</definedName>
    <definedName name="BExO8TBCKMDSPONJIBH8YZ1L224J" localSheetId="22" hidden="1">#REF!</definedName>
    <definedName name="BExO8TBCKMDSPONJIBH8YZ1L224J" localSheetId="19" hidden="1">#REF!</definedName>
    <definedName name="BExO8TBCKMDSPONJIBH8YZ1L224J" localSheetId="4" hidden="1">#REF!</definedName>
    <definedName name="BExO8TBCKMDSPONJIBH8YZ1L224J" localSheetId="3" hidden="1">#REF!</definedName>
    <definedName name="BExO8TBCKMDSPONJIBH8YZ1L224J" localSheetId="8" hidden="1">#REF!</definedName>
    <definedName name="BExO8TBCKMDSPONJIBH8YZ1L224J" localSheetId="7" hidden="1">#REF!</definedName>
    <definedName name="BExO8TBCKMDSPONJIBH8YZ1L224J" localSheetId="20" hidden="1">#REF!</definedName>
    <definedName name="BExO8TBCKMDSPONJIBH8YZ1L224J" hidden="1">#REF!</definedName>
    <definedName name="BExO93SZ82LERATPWVTA62BAQQYF" localSheetId="6" hidden="1">#REF!</definedName>
    <definedName name="BExO93SZ82LERATPWVTA62BAQQYF" localSheetId="5" hidden="1">#REF!</definedName>
    <definedName name="BExO93SZ82LERATPWVTA62BAQQYF" localSheetId="22" hidden="1">#REF!</definedName>
    <definedName name="BExO93SZ82LERATPWVTA62BAQQYF" localSheetId="19" hidden="1">#REF!</definedName>
    <definedName name="BExO93SZ82LERATPWVTA62BAQQYF" localSheetId="4" hidden="1">#REF!</definedName>
    <definedName name="BExO93SZ82LERATPWVTA62BAQQYF" localSheetId="3" hidden="1">#REF!</definedName>
    <definedName name="BExO93SZ82LERATPWVTA62BAQQYF" localSheetId="8" hidden="1">#REF!</definedName>
    <definedName name="BExO93SZ82LERATPWVTA62BAQQYF" localSheetId="7" hidden="1">#REF!</definedName>
    <definedName name="BExO93SZ82LERATPWVTA62BAQQYF" localSheetId="20" hidden="1">#REF!</definedName>
    <definedName name="BExO93SZ82LERATPWVTA62BAQQYF" hidden="1">#REF!</definedName>
    <definedName name="BExOA3RQ9DFFMJC5QYZ23ZT9RUN8" localSheetId="6" hidden="1">[1]HEADER!#REF!</definedName>
    <definedName name="BExOA3RQ9DFFMJC5QYZ23ZT9RUN8" localSheetId="5" hidden="1">[1]HEADER!#REF!</definedName>
    <definedName name="BExOA3RQ9DFFMJC5QYZ23ZT9RUN8" localSheetId="22" hidden="1">[1]HEADER!#REF!</definedName>
    <definedName name="BExOA3RQ9DFFMJC5QYZ23ZT9RUN8" localSheetId="19" hidden="1">[1]HEADER!#REF!</definedName>
    <definedName name="BExOA3RQ9DFFMJC5QYZ23ZT9RUN8" localSheetId="4" hidden="1">[1]HEADER!#REF!</definedName>
    <definedName name="BExOA3RQ9DFFMJC5QYZ23ZT9RUN8" localSheetId="3" hidden="1">[1]HEADER!#REF!</definedName>
    <definedName name="BExOA3RQ9DFFMJC5QYZ23ZT9RUN8" localSheetId="8" hidden="1">[1]HEADER!#REF!</definedName>
    <definedName name="BExOA3RQ9DFFMJC5QYZ23ZT9RUN8" localSheetId="7" hidden="1">[1]HEADER!#REF!</definedName>
    <definedName name="BExOA3RQ9DFFMJC5QYZ23ZT9RUN8" localSheetId="20" hidden="1">[1]HEADER!#REF!</definedName>
    <definedName name="BExOA3RQ9DFFMJC5QYZ23ZT9RUN8" hidden="1">[1]HEADER!#REF!</definedName>
    <definedName name="BExOBBTOD2ZW5HUVUK0ZJHN21OK0" localSheetId="6" hidden="1">#REF!</definedName>
    <definedName name="BExOBBTOD2ZW5HUVUK0ZJHN21OK0" localSheetId="5" hidden="1">#REF!</definedName>
    <definedName name="BExOBBTOD2ZW5HUVUK0ZJHN21OK0" localSheetId="17" hidden="1">#REF!</definedName>
    <definedName name="BExOBBTOD2ZW5HUVUK0ZJHN21OK0" localSheetId="22" hidden="1">#REF!</definedName>
    <definedName name="BExOBBTOD2ZW5HUVUK0ZJHN21OK0" localSheetId="19" hidden="1">#REF!</definedName>
    <definedName name="BExOBBTOD2ZW5HUVUK0ZJHN21OK0" localSheetId="15" hidden="1">#REF!</definedName>
    <definedName name="BExOBBTOD2ZW5HUVUK0ZJHN21OK0" localSheetId="4" hidden="1">#REF!</definedName>
    <definedName name="BExOBBTOD2ZW5HUVUK0ZJHN21OK0" localSheetId="3" hidden="1">#REF!</definedName>
    <definedName name="BExOBBTOD2ZW5HUVUK0ZJHN21OK0" localSheetId="8" hidden="1">#REF!</definedName>
    <definedName name="BExOBBTOD2ZW5HUVUK0ZJHN21OK0" localSheetId="7" hidden="1">#REF!</definedName>
    <definedName name="BExOBBTOD2ZW5HUVUK0ZJHN21OK0" localSheetId="20" hidden="1">#REF!</definedName>
    <definedName name="BExOBBTOD2ZW5HUVUK0ZJHN21OK0" hidden="1">#REF!</definedName>
    <definedName name="BExOC0P6VWRPK33VR3X86F7MV8S0" localSheetId="6" hidden="1">#REF!</definedName>
    <definedName name="BExOC0P6VWRPK33VR3X86F7MV8S0" localSheetId="5" hidden="1">#REF!</definedName>
    <definedName name="BExOC0P6VWRPK33VR3X86F7MV8S0" localSheetId="22" hidden="1">#REF!</definedName>
    <definedName name="BExOC0P6VWRPK33VR3X86F7MV8S0" localSheetId="19" hidden="1">#REF!</definedName>
    <definedName name="BExOC0P6VWRPK33VR3X86F7MV8S0" localSheetId="4" hidden="1">#REF!</definedName>
    <definedName name="BExOC0P6VWRPK33VR3X86F7MV8S0" localSheetId="3" hidden="1">#REF!</definedName>
    <definedName name="BExOC0P6VWRPK33VR3X86F7MV8S0" localSheetId="8" hidden="1">#REF!</definedName>
    <definedName name="BExOC0P6VWRPK33VR3X86F7MV8S0" localSheetId="7" hidden="1">#REF!</definedName>
    <definedName name="BExOC0P6VWRPK33VR3X86F7MV8S0" localSheetId="20" hidden="1">#REF!</definedName>
    <definedName name="BExOC0P6VWRPK33VR3X86F7MV8S0" hidden="1">#REF!</definedName>
    <definedName name="BExOD8WLOETWE7NEBBTM1S2VZFK6" localSheetId="6" hidden="1">#REF!</definedName>
    <definedName name="BExOD8WLOETWE7NEBBTM1S2VZFK6" localSheetId="5" hidden="1">#REF!</definedName>
    <definedName name="BExOD8WLOETWE7NEBBTM1S2VZFK6" localSheetId="22" hidden="1">#REF!</definedName>
    <definedName name="BExOD8WLOETWE7NEBBTM1S2VZFK6" localSheetId="19" hidden="1">#REF!</definedName>
    <definedName name="BExOD8WLOETWE7NEBBTM1S2VZFK6" localSheetId="4" hidden="1">#REF!</definedName>
    <definedName name="BExOD8WLOETWE7NEBBTM1S2VZFK6" localSheetId="3" hidden="1">#REF!</definedName>
    <definedName name="BExOD8WLOETWE7NEBBTM1S2VZFK6" localSheetId="8" hidden="1">#REF!</definedName>
    <definedName name="BExOD8WLOETWE7NEBBTM1S2VZFK6" localSheetId="7" hidden="1">#REF!</definedName>
    <definedName name="BExOD8WLOETWE7NEBBTM1S2VZFK6" localSheetId="20" hidden="1">#REF!</definedName>
    <definedName name="BExOD8WLOETWE7NEBBTM1S2VZFK6" hidden="1">#REF!</definedName>
    <definedName name="BExODAEJJGZDHRQOC05X43TZH630" localSheetId="6" hidden="1">#REF!</definedName>
    <definedName name="BExODAEJJGZDHRQOC05X43TZH630" localSheetId="5" hidden="1">#REF!</definedName>
    <definedName name="BExODAEJJGZDHRQOC05X43TZH630" localSheetId="22" hidden="1">#REF!</definedName>
    <definedName name="BExODAEJJGZDHRQOC05X43TZH630" localSheetId="19" hidden="1">#REF!</definedName>
    <definedName name="BExODAEJJGZDHRQOC05X43TZH630" localSheetId="4" hidden="1">#REF!</definedName>
    <definedName name="BExODAEJJGZDHRQOC05X43TZH630" localSheetId="3" hidden="1">#REF!</definedName>
    <definedName name="BExODAEJJGZDHRQOC05X43TZH630" localSheetId="8" hidden="1">#REF!</definedName>
    <definedName name="BExODAEJJGZDHRQOC05X43TZH630" localSheetId="7" hidden="1">#REF!</definedName>
    <definedName name="BExODAEJJGZDHRQOC05X43TZH630" localSheetId="20" hidden="1">#REF!</definedName>
    <definedName name="BExODAEJJGZDHRQOC05X43TZH630" hidden="1">#REF!</definedName>
    <definedName name="BExODBAW59S6T7KPEMO7F4EYC5F1" localSheetId="6" hidden="1">#REF!</definedName>
    <definedName name="BExODBAW59S6T7KPEMO7F4EYC5F1" localSheetId="5" hidden="1">#REF!</definedName>
    <definedName name="BExODBAW59S6T7KPEMO7F4EYC5F1" localSheetId="22" hidden="1">#REF!</definedName>
    <definedName name="BExODBAW59S6T7KPEMO7F4EYC5F1" localSheetId="19" hidden="1">#REF!</definedName>
    <definedName name="BExODBAW59S6T7KPEMO7F4EYC5F1" localSheetId="4" hidden="1">#REF!</definedName>
    <definedName name="BExODBAW59S6T7KPEMO7F4EYC5F1" localSheetId="3" hidden="1">#REF!</definedName>
    <definedName name="BExODBAW59S6T7KPEMO7F4EYC5F1" localSheetId="8" hidden="1">#REF!</definedName>
    <definedName name="BExODBAW59S6T7KPEMO7F4EYC5F1" localSheetId="7" hidden="1">#REF!</definedName>
    <definedName name="BExODBAW59S6T7KPEMO7F4EYC5F1" localSheetId="20" hidden="1">#REF!</definedName>
    <definedName name="BExODBAW59S6T7KPEMO7F4EYC5F1" hidden="1">#REF!</definedName>
    <definedName name="BExOEYCAL8KM3VDG4H21LLPCXJGM" localSheetId="6" hidden="1">#REF!</definedName>
    <definedName name="BExOEYCAL8KM3VDG4H21LLPCXJGM" localSheetId="5" hidden="1">#REF!</definedName>
    <definedName name="BExOEYCAL8KM3VDG4H21LLPCXJGM" localSheetId="22" hidden="1">#REF!</definedName>
    <definedName name="BExOEYCAL8KM3VDG4H21LLPCXJGM" localSheetId="19" hidden="1">#REF!</definedName>
    <definedName name="BExOEYCAL8KM3VDG4H21LLPCXJGM" localSheetId="4" hidden="1">#REF!</definedName>
    <definedName name="BExOEYCAL8KM3VDG4H21LLPCXJGM" localSheetId="3" hidden="1">#REF!</definedName>
    <definedName name="BExOEYCAL8KM3VDG4H21LLPCXJGM" localSheetId="8" hidden="1">#REF!</definedName>
    <definedName name="BExOEYCAL8KM3VDG4H21LLPCXJGM" localSheetId="7" hidden="1">#REF!</definedName>
    <definedName name="BExOEYCAL8KM3VDG4H21LLPCXJGM" localSheetId="20" hidden="1">#REF!</definedName>
    <definedName name="BExOEYCAL8KM3VDG4H21LLPCXJGM" hidden="1">#REF!</definedName>
    <definedName name="BExOGEN0C5WQZXVJJVASPCKTFDVF" localSheetId="6" hidden="1">#REF!</definedName>
    <definedName name="BExOGEN0C5WQZXVJJVASPCKTFDVF" localSheetId="5" hidden="1">#REF!</definedName>
    <definedName name="BExOGEN0C5WQZXVJJVASPCKTFDVF" localSheetId="22" hidden="1">#REF!</definedName>
    <definedName name="BExOGEN0C5WQZXVJJVASPCKTFDVF" localSheetId="19" hidden="1">#REF!</definedName>
    <definedName name="BExOGEN0C5WQZXVJJVASPCKTFDVF" localSheetId="4" hidden="1">#REF!</definedName>
    <definedName name="BExOGEN0C5WQZXVJJVASPCKTFDVF" localSheetId="3" hidden="1">#REF!</definedName>
    <definedName name="BExOGEN0C5WQZXVJJVASPCKTFDVF" localSheetId="8" hidden="1">#REF!</definedName>
    <definedName name="BExOGEN0C5WQZXVJJVASPCKTFDVF" localSheetId="7" hidden="1">#REF!</definedName>
    <definedName name="BExOGEN0C5WQZXVJJVASPCKTFDVF" localSheetId="20" hidden="1">#REF!</definedName>
    <definedName name="BExOGEN0C5WQZXVJJVASPCKTFDVF" hidden="1">#REF!</definedName>
    <definedName name="BExOGMVUNE8SNQO9YK1T1K1FG1X3" localSheetId="6" hidden="1">#REF!</definedName>
    <definedName name="BExOGMVUNE8SNQO9YK1T1K1FG1X3" localSheetId="5" hidden="1">#REF!</definedName>
    <definedName name="BExOGMVUNE8SNQO9YK1T1K1FG1X3" localSheetId="22" hidden="1">#REF!</definedName>
    <definedName name="BExOGMVUNE8SNQO9YK1T1K1FG1X3" localSheetId="19" hidden="1">#REF!</definedName>
    <definedName name="BExOGMVUNE8SNQO9YK1T1K1FG1X3" localSheetId="4" hidden="1">#REF!</definedName>
    <definedName name="BExOGMVUNE8SNQO9YK1T1K1FG1X3" localSheetId="3" hidden="1">#REF!</definedName>
    <definedName name="BExOGMVUNE8SNQO9YK1T1K1FG1X3" localSheetId="8" hidden="1">#REF!</definedName>
    <definedName name="BExOGMVUNE8SNQO9YK1T1K1FG1X3" localSheetId="7" hidden="1">#REF!</definedName>
    <definedName name="BExOGMVUNE8SNQO9YK1T1K1FG1X3" localSheetId="20" hidden="1">#REF!</definedName>
    <definedName name="BExOGMVUNE8SNQO9YK1T1K1FG1X3" hidden="1">#REF!</definedName>
    <definedName name="BExOGSVM0FKAK4Z4EV2ELSSOGT9K" localSheetId="6" hidden="1">#REF!</definedName>
    <definedName name="BExOGSVM0FKAK4Z4EV2ELSSOGT9K" localSheetId="5" hidden="1">#REF!</definedName>
    <definedName name="BExOGSVM0FKAK4Z4EV2ELSSOGT9K" localSheetId="22" hidden="1">#REF!</definedName>
    <definedName name="BExOGSVM0FKAK4Z4EV2ELSSOGT9K" localSheetId="19" hidden="1">#REF!</definedName>
    <definedName name="BExOGSVM0FKAK4Z4EV2ELSSOGT9K" localSheetId="4" hidden="1">#REF!</definedName>
    <definedName name="BExOGSVM0FKAK4Z4EV2ELSSOGT9K" localSheetId="3" hidden="1">#REF!</definedName>
    <definedName name="BExOGSVM0FKAK4Z4EV2ELSSOGT9K" localSheetId="8" hidden="1">#REF!</definedName>
    <definedName name="BExOGSVM0FKAK4Z4EV2ELSSOGT9K" localSheetId="7" hidden="1">#REF!</definedName>
    <definedName name="BExOGSVM0FKAK4Z4EV2ELSSOGT9K" localSheetId="20" hidden="1">#REF!</definedName>
    <definedName name="BExOGSVM0FKAK4Z4EV2ELSSOGT9K" hidden="1">#REF!</definedName>
    <definedName name="BExOHDK1WJFHNJBRDFZSSCCCXQJB" localSheetId="6" hidden="1">#REF!</definedName>
    <definedName name="BExOHDK1WJFHNJBRDFZSSCCCXQJB" localSheetId="5" hidden="1">#REF!</definedName>
    <definedName name="BExOHDK1WJFHNJBRDFZSSCCCXQJB" localSheetId="22" hidden="1">#REF!</definedName>
    <definedName name="BExOHDK1WJFHNJBRDFZSSCCCXQJB" localSheetId="19" hidden="1">#REF!</definedName>
    <definedName name="BExOHDK1WJFHNJBRDFZSSCCCXQJB" localSheetId="4" hidden="1">#REF!</definedName>
    <definedName name="BExOHDK1WJFHNJBRDFZSSCCCXQJB" localSheetId="3" hidden="1">#REF!</definedName>
    <definedName name="BExOHDK1WJFHNJBRDFZSSCCCXQJB" localSheetId="8" hidden="1">#REF!</definedName>
    <definedName name="BExOHDK1WJFHNJBRDFZSSCCCXQJB" localSheetId="7" hidden="1">#REF!</definedName>
    <definedName name="BExOHDK1WJFHNJBRDFZSSCCCXQJB" localSheetId="20" hidden="1">#REF!</definedName>
    <definedName name="BExOHDK1WJFHNJBRDFZSSCCCXQJB" hidden="1">#REF!</definedName>
    <definedName name="BExOIHPRIZWRO9M5UR06YCG1187S" localSheetId="6" hidden="1">#REF!</definedName>
    <definedName name="BExOIHPRIZWRO9M5UR06YCG1187S" localSheetId="5" hidden="1">#REF!</definedName>
    <definedName name="BExOIHPRIZWRO9M5UR06YCG1187S" localSheetId="22" hidden="1">#REF!</definedName>
    <definedName name="BExOIHPRIZWRO9M5UR06YCG1187S" localSheetId="19" hidden="1">#REF!</definedName>
    <definedName name="BExOIHPRIZWRO9M5UR06YCG1187S" localSheetId="4" hidden="1">#REF!</definedName>
    <definedName name="BExOIHPRIZWRO9M5UR06YCG1187S" localSheetId="3" hidden="1">#REF!</definedName>
    <definedName name="BExOIHPRIZWRO9M5UR06YCG1187S" localSheetId="8" hidden="1">#REF!</definedName>
    <definedName name="BExOIHPRIZWRO9M5UR06YCG1187S" localSheetId="7" hidden="1">#REF!</definedName>
    <definedName name="BExOIHPRIZWRO9M5UR06YCG1187S" localSheetId="20" hidden="1">#REF!</definedName>
    <definedName name="BExOIHPRIZWRO9M5UR06YCG1187S" hidden="1">#REF!</definedName>
    <definedName name="BExOJA6SFCC5BE1YHLWLT3MHAXFW" localSheetId="6" hidden="1">#REF!</definedName>
    <definedName name="BExOJA6SFCC5BE1YHLWLT3MHAXFW" localSheetId="5" hidden="1">#REF!</definedName>
    <definedName name="BExOJA6SFCC5BE1YHLWLT3MHAXFW" localSheetId="22" hidden="1">#REF!</definedName>
    <definedName name="BExOJA6SFCC5BE1YHLWLT3MHAXFW" localSheetId="19" hidden="1">#REF!</definedName>
    <definedName name="BExOJA6SFCC5BE1YHLWLT3MHAXFW" localSheetId="4" hidden="1">#REF!</definedName>
    <definedName name="BExOJA6SFCC5BE1YHLWLT3MHAXFW" localSheetId="3" hidden="1">#REF!</definedName>
    <definedName name="BExOJA6SFCC5BE1YHLWLT3MHAXFW" localSheetId="8" hidden="1">#REF!</definedName>
    <definedName name="BExOJA6SFCC5BE1YHLWLT3MHAXFW" localSheetId="7" hidden="1">#REF!</definedName>
    <definedName name="BExOJA6SFCC5BE1YHLWLT3MHAXFW" localSheetId="20" hidden="1">#REF!</definedName>
    <definedName name="BExOJA6SFCC5BE1YHLWLT3MHAXFW" hidden="1">#REF!</definedName>
    <definedName name="BExOKXDNJ8W1WVKP54HLQD3FEIHV" localSheetId="6" hidden="1">#REF!</definedName>
    <definedName name="BExOKXDNJ8W1WVKP54HLQD3FEIHV" localSheetId="5" hidden="1">#REF!</definedName>
    <definedName name="BExOKXDNJ8W1WVKP54HLQD3FEIHV" localSheetId="22" hidden="1">#REF!</definedName>
    <definedName name="BExOKXDNJ8W1WVKP54HLQD3FEIHV" localSheetId="19" hidden="1">#REF!</definedName>
    <definedName name="BExOKXDNJ8W1WVKP54HLQD3FEIHV" localSheetId="4" hidden="1">#REF!</definedName>
    <definedName name="BExOKXDNJ8W1WVKP54HLQD3FEIHV" localSheetId="3" hidden="1">#REF!</definedName>
    <definedName name="BExOKXDNJ8W1WVKP54HLQD3FEIHV" localSheetId="8" hidden="1">#REF!</definedName>
    <definedName name="BExOKXDNJ8W1WVKP54HLQD3FEIHV" localSheetId="7" hidden="1">#REF!</definedName>
    <definedName name="BExOKXDNJ8W1WVKP54HLQD3FEIHV" localSheetId="20" hidden="1">#REF!</definedName>
    <definedName name="BExOKXDNJ8W1WVKP54HLQD3FEIHV" hidden="1">#REF!</definedName>
    <definedName name="BExOL32MM12201L2PNM4MHC0GIAR" localSheetId="6" hidden="1">#REF!</definedName>
    <definedName name="BExOL32MM12201L2PNM4MHC0GIAR" localSheetId="5" hidden="1">#REF!</definedName>
    <definedName name="BExOL32MM12201L2PNM4MHC0GIAR" localSheetId="22" hidden="1">#REF!</definedName>
    <definedName name="BExOL32MM12201L2PNM4MHC0GIAR" localSheetId="19" hidden="1">#REF!</definedName>
    <definedName name="BExOL32MM12201L2PNM4MHC0GIAR" localSheetId="4" hidden="1">#REF!</definedName>
    <definedName name="BExOL32MM12201L2PNM4MHC0GIAR" localSheetId="3" hidden="1">#REF!</definedName>
    <definedName name="BExOL32MM12201L2PNM4MHC0GIAR" localSheetId="8" hidden="1">#REF!</definedName>
    <definedName name="BExOL32MM12201L2PNM4MHC0GIAR" localSheetId="7" hidden="1">#REF!</definedName>
    <definedName name="BExOL32MM12201L2PNM4MHC0GIAR" localSheetId="20" hidden="1">#REF!</definedName>
    <definedName name="BExOL32MM12201L2PNM4MHC0GIAR" hidden="1">#REF!</definedName>
    <definedName name="BExOLKR2377X900V4JGUMD9SZK37" localSheetId="6" hidden="1">#REF!</definedName>
    <definedName name="BExOLKR2377X900V4JGUMD9SZK37" localSheetId="5" hidden="1">#REF!</definedName>
    <definedName name="BExOLKR2377X900V4JGUMD9SZK37" localSheetId="22" hidden="1">#REF!</definedName>
    <definedName name="BExOLKR2377X900V4JGUMD9SZK37" localSheetId="19" hidden="1">#REF!</definedName>
    <definedName name="BExOLKR2377X900V4JGUMD9SZK37" localSheetId="4" hidden="1">#REF!</definedName>
    <definedName name="BExOLKR2377X900V4JGUMD9SZK37" localSheetId="3" hidden="1">#REF!</definedName>
    <definedName name="BExOLKR2377X900V4JGUMD9SZK37" localSheetId="8" hidden="1">#REF!</definedName>
    <definedName name="BExOLKR2377X900V4JGUMD9SZK37" localSheetId="7" hidden="1">#REF!</definedName>
    <definedName name="BExOLKR2377X900V4JGUMD9SZK37" localSheetId="20" hidden="1">#REF!</definedName>
    <definedName name="BExOLKR2377X900V4JGUMD9SZK37" hidden="1">#REF!</definedName>
    <definedName name="BExOM31EZJWCWR2G3KFDUC0QLMR3" localSheetId="6" hidden="1">#REF!</definedName>
    <definedName name="BExOM31EZJWCWR2G3KFDUC0QLMR3" localSheetId="5" hidden="1">#REF!</definedName>
    <definedName name="BExOM31EZJWCWR2G3KFDUC0QLMR3" localSheetId="22" hidden="1">#REF!</definedName>
    <definedName name="BExOM31EZJWCWR2G3KFDUC0QLMR3" localSheetId="19" hidden="1">#REF!</definedName>
    <definedName name="BExOM31EZJWCWR2G3KFDUC0QLMR3" localSheetId="4" hidden="1">#REF!</definedName>
    <definedName name="BExOM31EZJWCWR2G3KFDUC0QLMR3" localSheetId="3" hidden="1">#REF!</definedName>
    <definedName name="BExOM31EZJWCWR2G3KFDUC0QLMR3" localSheetId="8" hidden="1">#REF!</definedName>
    <definedName name="BExOM31EZJWCWR2G3KFDUC0QLMR3" localSheetId="7" hidden="1">#REF!</definedName>
    <definedName name="BExOM31EZJWCWR2G3KFDUC0QLMR3" localSheetId="20" hidden="1">#REF!</definedName>
    <definedName name="BExOM31EZJWCWR2G3KFDUC0QLMR3" hidden="1">#REF!</definedName>
    <definedName name="BExOM7ZC3N7KPGK2UEA488HGQ1XV" localSheetId="6" hidden="1">#REF!</definedName>
    <definedName name="BExOM7ZC3N7KPGK2UEA488HGQ1XV" localSheetId="5" hidden="1">#REF!</definedName>
    <definedName name="BExOM7ZC3N7KPGK2UEA488HGQ1XV" localSheetId="22" hidden="1">#REF!</definedName>
    <definedName name="BExOM7ZC3N7KPGK2UEA488HGQ1XV" localSheetId="19" hidden="1">#REF!</definedName>
    <definedName name="BExOM7ZC3N7KPGK2UEA488HGQ1XV" localSheetId="4" hidden="1">#REF!</definedName>
    <definedName name="BExOM7ZC3N7KPGK2UEA488HGQ1XV" localSheetId="3" hidden="1">#REF!</definedName>
    <definedName name="BExOM7ZC3N7KPGK2UEA488HGQ1XV" localSheetId="8" hidden="1">#REF!</definedName>
    <definedName name="BExOM7ZC3N7KPGK2UEA488HGQ1XV" localSheetId="7" hidden="1">#REF!</definedName>
    <definedName name="BExOM7ZC3N7KPGK2UEA488HGQ1XV" localSheetId="20" hidden="1">#REF!</definedName>
    <definedName name="BExOM7ZC3N7KPGK2UEA488HGQ1XV" hidden="1">#REF!</definedName>
    <definedName name="BExON53JIUPI2N5KYKX07OE9XVSS" localSheetId="6" hidden="1">#REF!</definedName>
    <definedName name="BExON53JIUPI2N5KYKX07OE9XVSS" localSheetId="5" hidden="1">#REF!</definedName>
    <definedName name="BExON53JIUPI2N5KYKX07OE9XVSS" localSheetId="22" hidden="1">#REF!</definedName>
    <definedName name="BExON53JIUPI2N5KYKX07OE9XVSS" localSheetId="19" hidden="1">#REF!</definedName>
    <definedName name="BExON53JIUPI2N5KYKX07OE9XVSS" localSheetId="4" hidden="1">#REF!</definedName>
    <definedName name="BExON53JIUPI2N5KYKX07OE9XVSS" localSheetId="3" hidden="1">#REF!</definedName>
    <definedName name="BExON53JIUPI2N5KYKX07OE9XVSS" localSheetId="8" hidden="1">#REF!</definedName>
    <definedName name="BExON53JIUPI2N5KYKX07OE9XVSS" localSheetId="7" hidden="1">#REF!</definedName>
    <definedName name="BExON53JIUPI2N5KYKX07OE9XVSS" localSheetId="20" hidden="1">#REF!</definedName>
    <definedName name="BExON53JIUPI2N5KYKX07OE9XVSS" hidden="1">#REF!</definedName>
    <definedName name="BExOO1M407DVW7MB37GQT8LYHFW9" localSheetId="6" hidden="1">#REF!</definedName>
    <definedName name="BExOO1M407DVW7MB37GQT8LYHFW9" localSheetId="5" hidden="1">#REF!</definedName>
    <definedName name="BExOO1M407DVW7MB37GQT8LYHFW9" localSheetId="22" hidden="1">#REF!</definedName>
    <definedName name="BExOO1M407DVW7MB37GQT8LYHFW9" localSheetId="19" hidden="1">#REF!</definedName>
    <definedName name="BExOO1M407DVW7MB37GQT8LYHFW9" localSheetId="4" hidden="1">#REF!</definedName>
    <definedName name="BExOO1M407DVW7MB37GQT8LYHFW9" localSheetId="3" hidden="1">#REF!</definedName>
    <definedName name="BExOO1M407DVW7MB37GQT8LYHFW9" localSheetId="8" hidden="1">#REF!</definedName>
    <definedName name="BExOO1M407DVW7MB37GQT8LYHFW9" localSheetId="7" hidden="1">#REF!</definedName>
    <definedName name="BExOO1M407DVW7MB37GQT8LYHFW9" localSheetId="20" hidden="1">#REF!</definedName>
    <definedName name="BExOO1M407DVW7MB37GQT8LYHFW9" hidden="1">#REF!</definedName>
    <definedName name="BExOOJQYX1D3FC6CCT9KHKL8L3DZ" localSheetId="6" hidden="1">#REF!</definedName>
    <definedName name="BExOOJQYX1D3FC6CCT9KHKL8L3DZ" localSheetId="5" hidden="1">#REF!</definedName>
    <definedName name="BExOOJQYX1D3FC6CCT9KHKL8L3DZ" localSheetId="22" hidden="1">#REF!</definedName>
    <definedName name="BExOOJQYX1D3FC6CCT9KHKL8L3DZ" localSheetId="19" hidden="1">#REF!</definedName>
    <definedName name="BExOOJQYX1D3FC6CCT9KHKL8L3DZ" localSheetId="4" hidden="1">#REF!</definedName>
    <definedName name="BExOOJQYX1D3FC6CCT9KHKL8L3DZ" localSheetId="3" hidden="1">#REF!</definedName>
    <definedName name="BExOOJQYX1D3FC6CCT9KHKL8L3DZ" localSheetId="8" hidden="1">#REF!</definedName>
    <definedName name="BExOOJQYX1D3FC6CCT9KHKL8L3DZ" localSheetId="7" hidden="1">#REF!</definedName>
    <definedName name="BExOOJQYX1D3FC6CCT9KHKL8L3DZ" localSheetId="20" hidden="1">#REF!</definedName>
    <definedName name="BExOOJQYX1D3FC6CCT9KHKL8L3DZ" hidden="1">#REF!</definedName>
    <definedName name="BExQ3EUGIDKON27CD7VAGPO38OG1" localSheetId="6" hidden="1">#REF!</definedName>
    <definedName name="BExQ3EUGIDKON27CD7VAGPO38OG1" localSheetId="5" hidden="1">#REF!</definedName>
    <definedName name="BExQ3EUGIDKON27CD7VAGPO38OG1" localSheetId="22" hidden="1">#REF!</definedName>
    <definedName name="BExQ3EUGIDKON27CD7VAGPO38OG1" localSheetId="19" hidden="1">#REF!</definedName>
    <definedName name="BExQ3EUGIDKON27CD7VAGPO38OG1" localSheetId="4" hidden="1">#REF!</definedName>
    <definedName name="BExQ3EUGIDKON27CD7VAGPO38OG1" localSheetId="3" hidden="1">#REF!</definedName>
    <definedName name="BExQ3EUGIDKON27CD7VAGPO38OG1" localSheetId="8" hidden="1">#REF!</definedName>
    <definedName name="BExQ3EUGIDKON27CD7VAGPO38OG1" localSheetId="7" hidden="1">#REF!</definedName>
    <definedName name="BExQ3EUGIDKON27CD7VAGPO38OG1" localSheetId="20" hidden="1">#REF!</definedName>
    <definedName name="BExQ3EUGIDKON27CD7VAGPO38OG1" hidden="1">#REF!</definedName>
    <definedName name="BExQ404I92WBL186FTDW6HW6MPES" localSheetId="6" hidden="1">#REF!</definedName>
    <definedName name="BExQ404I92WBL186FTDW6HW6MPES" localSheetId="5" hidden="1">#REF!</definedName>
    <definedName name="BExQ404I92WBL186FTDW6HW6MPES" localSheetId="22" hidden="1">#REF!</definedName>
    <definedName name="BExQ404I92WBL186FTDW6HW6MPES" localSheetId="19" hidden="1">#REF!</definedName>
    <definedName name="BExQ404I92WBL186FTDW6HW6MPES" localSheetId="4" hidden="1">#REF!</definedName>
    <definedName name="BExQ404I92WBL186FTDW6HW6MPES" localSheetId="3" hidden="1">#REF!</definedName>
    <definedName name="BExQ404I92WBL186FTDW6HW6MPES" localSheetId="8" hidden="1">#REF!</definedName>
    <definedName name="BExQ404I92WBL186FTDW6HW6MPES" localSheetId="7" hidden="1">#REF!</definedName>
    <definedName name="BExQ404I92WBL186FTDW6HW6MPES" localSheetId="20" hidden="1">#REF!</definedName>
    <definedName name="BExQ404I92WBL186FTDW6HW6MPES" hidden="1">#REF!</definedName>
    <definedName name="BExQ7ZTWMSXIKEBDGN5PNKYBPPH1" localSheetId="6" hidden="1">#REF!</definedName>
    <definedName name="BExQ7ZTWMSXIKEBDGN5PNKYBPPH1" localSheetId="5" hidden="1">#REF!</definedName>
    <definedName name="BExQ7ZTWMSXIKEBDGN5PNKYBPPH1" localSheetId="22" hidden="1">#REF!</definedName>
    <definedName name="BExQ7ZTWMSXIKEBDGN5PNKYBPPH1" localSheetId="19" hidden="1">#REF!</definedName>
    <definedName name="BExQ7ZTWMSXIKEBDGN5PNKYBPPH1" localSheetId="4" hidden="1">#REF!</definedName>
    <definedName name="BExQ7ZTWMSXIKEBDGN5PNKYBPPH1" localSheetId="3" hidden="1">#REF!</definedName>
    <definedName name="BExQ7ZTWMSXIKEBDGN5PNKYBPPH1" localSheetId="8" hidden="1">#REF!</definedName>
    <definedName name="BExQ7ZTWMSXIKEBDGN5PNKYBPPH1" localSheetId="7" hidden="1">#REF!</definedName>
    <definedName name="BExQ7ZTWMSXIKEBDGN5PNKYBPPH1" localSheetId="20" hidden="1">#REF!</definedName>
    <definedName name="BExQ7ZTWMSXIKEBDGN5PNKYBPPH1" hidden="1">#REF!</definedName>
    <definedName name="BExQ8CPTYSNF5F0A55M3GDLS8LWX" localSheetId="6" hidden="1">#REF!</definedName>
    <definedName name="BExQ8CPTYSNF5F0A55M3GDLS8LWX" localSheetId="5" hidden="1">#REF!</definedName>
    <definedName name="BExQ8CPTYSNF5F0A55M3GDLS8LWX" localSheetId="22" hidden="1">#REF!</definedName>
    <definedName name="BExQ8CPTYSNF5F0A55M3GDLS8LWX" localSheetId="19" hidden="1">#REF!</definedName>
    <definedName name="BExQ8CPTYSNF5F0A55M3GDLS8LWX" localSheetId="4" hidden="1">#REF!</definedName>
    <definedName name="BExQ8CPTYSNF5F0A55M3GDLS8LWX" localSheetId="3" hidden="1">#REF!</definedName>
    <definedName name="BExQ8CPTYSNF5F0A55M3GDLS8LWX" localSheetId="8" hidden="1">#REF!</definedName>
    <definedName name="BExQ8CPTYSNF5F0A55M3GDLS8LWX" localSheetId="7" hidden="1">#REF!</definedName>
    <definedName name="BExQ8CPTYSNF5F0A55M3GDLS8LWX" localSheetId="20" hidden="1">#REF!</definedName>
    <definedName name="BExQ8CPTYSNF5F0A55M3GDLS8LWX" hidden="1">#REF!</definedName>
    <definedName name="BExQ8IPNSLEL9FQC5K9LOTP55NS7" localSheetId="6" hidden="1">#REF!</definedName>
    <definedName name="BExQ8IPNSLEL9FQC5K9LOTP55NS7" localSheetId="5" hidden="1">#REF!</definedName>
    <definedName name="BExQ8IPNSLEL9FQC5K9LOTP55NS7" localSheetId="22" hidden="1">#REF!</definedName>
    <definedName name="BExQ8IPNSLEL9FQC5K9LOTP55NS7" localSheetId="19" hidden="1">#REF!</definedName>
    <definedName name="BExQ8IPNSLEL9FQC5K9LOTP55NS7" localSheetId="4" hidden="1">#REF!</definedName>
    <definedName name="BExQ8IPNSLEL9FQC5K9LOTP55NS7" localSheetId="3" hidden="1">#REF!</definedName>
    <definedName name="BExQ8IPNSLEL9FQC5K9LOTP55NS7" localSheetId="8" hidden="1">#REF!</definedName>
    <definedName name="BExQ8IPNSLEL9FQC5K9LOTP55NS7" localSheetId="7" hidden="1">#REF!</definedName>
    <definedName name="BExQ8IPNSLEL9FQC5K9LOTP55NS7" localSheetId="20" hidden="1">#REF!</definedName>
    <definedName name="BExQ8IPNSLEL9FQC5K9LOTP55NS7" hidden="1">#REF!</definedName>
    <definedName name="BExQ9KRZE9W48183D72QWGUOGF4Y" localSheetId="6" hidden="1">#REF!</definedName>
    <definedName name="BExQ9KRZE9W48183D72QWGUOGF4Y" localSheetId="5" hidden="1">#REF!</definedName>
    <definedName name="BExQ9KRZE9W48183D72QWGUOGF4Y" localSheetId="22" hidden="1">#REF!</definedName>
    <definedName name="BExQ9KRZE9W48183D72QWGUOGF4Y" localSheetId="19" hidden="1">#REF!</definedName>
    <definedName name="BExQ9KRZE9W48183D72QWGUOGF4Y" localSheetId="4" hidden="1">#REF!</definedName>
    <definedName name="BExQ9KRZE9W48183D72QWGUOGF4Y" localSheetId="3" hidden="1">#REF!</definedName>
    <definedName name="BExQ9KRZE9W48183D72QWGUOGF4Y" localSheetId="8" hidden="1">#REF!</definedName>
    <definedName name="BExQ9KRZE9W48183D72QWGUOGF4Y" localSheetId="7" hidden="1">#REF!</definedName>
    <definedName name="BExQ9KRZE9W48183D72QWGUOGF4Y" localSheetId="20" hidden="1">#REF!</definedName>
    <definedName name="BExQ9KRZE9W48183D72QWGUOGF4Y" hidden="1">#REF!</definedName>
    <definedName name="BExQA197RL9XYVPZ67SZC57SC2R4" localSheetId="6" hidden="1">#REF!</definedName>
    <definedName name="BExQA197RL9XYVPZ67SZC57SC2R4" localSheetId="5" hidden="1">#REF!</definedName>
    <definedName name="BExQA197RL9XYVPZ67SZC57SC2R4" localSheetId="22" hidden="1">#REF!</definedName>
    <definedName name="BExQA197RL9XYVPZ67SZC57SC2R4" localSheetId="19" hidden="1">#REF!</definedName>
    <definedName name="BExQA197RL9XYVPZ67SZC57SC2R4" localSheetId="4" hidden="1">#REF!</definedName>
    <definedName name="BExQA197RL9XYVPZ67SZC57SC2R4" localSheetId="3" hidden="1">#REF!</definedName>
    <definedName name="BExQA197RL9XYVPZ67SZC57SC2R4" localSheetId="8" hidden="1">#REF!</definedName>
    <definedName name="BExQA197RL9XYVPZ67SZC57SC2R4" localSheetId="7" hidden="1">#REF!</definedName>
    <definedName name="BExQA197RL9XYVPZ67SZC57SC2R4" localSheetId="20" hidden="1">#REF!</definedName>
    <definedName name="BExQA197RL9XYVPZ67SZC57SC2R4" hidden="1">#REF!</definedName>
    <definedName name="BExQBJ7C4PP6SGCK3VOF59QI33XO" localSheetId="6" hidden="1">#REF!</definedName>
    <definedName name="BExQBJ7C4PP6SGCK3VOF59QI33XO" localSheetId="5" hidden="1">#REF!</definedName>
    <definedName name="BExQBJ7C4PP6SGCK3VOF59QI33XO" localSheetId="22" hidden="1">#REF!</definedName>
    <definedName name="BExQBJ7C4PP6SGCK3VOF59QI33XO" localSheetId="19" hidden="1">#REF!</definedName>
    <definedName name="BExQBJ7C4PP6SGCK3VOF59QI33XO" localSheetId="4" hidden="1">#REF!</definedName>
    <definedName name="BExQBJ7C4PP6SGCK3VOF59QI33XO" localSheetId="3" hidden="1">#REF!</definedName>
    <definedName name="BExQBJ7C4PP6SGCK3VOF59QI33XO" localSheetId="8" hidden="1">#REF!</definedName>
    <definedName name="BExQBJ7C4PP6SGCK3VOF59QI33XO" localSheetId="7" hidden="1">#REF!</definedName>
    <definedName name="BExQBJ7C4PP6SGCK3VOF59QI33XO" localSheetId="20" hidden="1">#REF!</definedName>
    <definedName name="BExQBJ7C4PP6SGCK3VOF59QI33XO" hidden="1">#REF!</definedName>
    <definedName name="BExQBZZKCSU0GDBO84689SF629S8" localSheetId="6" hidden="1">#REF!</definedName>
    <definedName name="BExQBZZKCSU0GDBO84689SF629S8" localSheetId="5" hidden="1">#REF!</definedName>
    <definedName name="BExQBZZKCSU0GDBO84689SF629S8" localSheetId="22" hidden="1">#REF!</definedName>
    <definedName name="BExQBZZKCSU0GDBO84689SF629S8" localSheetId="19" hidden="1">#REF!</definedName>
    <definedName name="BExQBZZKCSU0GDBO84689SF629S8" localSheetId="4" hidden="1">#REF!</definedName>
    <definedName name="BExQBZZKCSU0GDBO84689SF629S8" localSheetId="3" hidden="1">#REF!</definedName>
    <definedName name="BExQBZZKCSU0GDBO84689SF629S8" localSheetId="8" hidden="1">#REF!</definedName>
    <definedName name="BExQBZZKCSU0GDBO84689SF629S8" localSheetId="7" hidden="1">#REF!</definedName>
    <definedName name="BExQBZZKCSU0GDBO84689SF629S8" localSheetId="20" hidden="1">#REF!</definedName>
    <definedName name="BExQBZZKCSU0GDBO84689SF629S8" hidden="1">#REF!</definedName>
    <definedName name="BExQCT25M6PSWWZ80RDSR8KRTFWR" localSheetId="6" hidden="1">#REF!</definedName>
    <definedName name="BExQCT25M6PSWWZ80RDSR8KRTFWR" localSheetId="5" hidden="1">#REF!</definedName>
    <definedName name="BExQCT25M6PSWWZ80RDSR8KRTFWR" localSheetId="22" hidden="1">#REF!</definedName>
    <definedName name="BExQCT25M6PSWWZ80RDSR8KRTFWR" localSheetId="19" hidden="1">#REF!</definedName>
    <definedName name="BExQCT25M6PSWWZ80RDSR8KRTFWR" localSheetId="4" hidden="1">#REF!</definedName>
    <definedName name="BExQCT25M6PSWWZ80RDSR8KRTFWR" localSheetId="3" hidden="1">#REF!</definedName>
    <definedName name="BExQCT25M6PSWWZ80RDSR8KRTFWR" localSheetId="8" hidden="1">#REF!</definedName>
    <definedName name="BExQCT25M6PSWWZ80RDSR8KRTFWR" localSheetId="7" hidden="1">#REF!</definedName>
    <definedName name="BExQCT25M6PSWWZ80RDSR8KRTFWR" localSheetId="20" hidden="1">#REF!</definedName>
    <definedName name="BExQCT25M6PSWWZ80RDSR8KRTFWR" hidden="1">#REF!</definedName>
    <definedName name="BExQD7LDQ2HK3AB2LIRP4VKT2TR5" localSheetId="6" hidden="1">#REF!</definedName>
    <definedName name="BExQD7LDQ2HK3AB2LIRP4VKT2TR5" localSheetId="5" hidden="1">#REF!</definedName>
    <definedName name="BExQD7LDQ2HK3AB2LIRP4VKT2TR5" localSheetId="22" hidden="1">#REF!</definedName>
    <definedName name="BExQD7LDQ2HK3AB2LIRP4VKT2TR5" localSheetId="19" hidden="1">#REF!</definedName>
    <definedName name="BExQD7LDQ2HK3AB2LIRP4VKT2TR5" localSheetId="4" hidden="1">#REF!</definedName>
    <definedName name="BExQD7LDQ2HK3AB2LIRP4VKT2TR5" localSheetId="3" hidden="1">#REF!</definedName>
    <definedName name="BExQD7LDQ2HK3AB2LIRP4VKT2TR5" localSheetId="8" hidden="1">#REF!</definedName>
    <definedName name="BExQD7LDQ2HK3AB2LIRP4VKT2TR5" localSheetId="7" hidden="1">#REF!</definedName>
    <definedName name="BExQD7LDQ2HK3AB2LIRP4VKT2TR5" localSheetId="20" hidden="1">#REF!</definedName>
    <definedName name="BExQD7LDQ2HK3AB2LIRP4VKT2TR5" hidden="1">#REF!</definedName>
    <definedName name="BExQDF358QKYC5GN5UM4H9QMRO57" localSheetId="6" hidden="1">#REF!</definedName>
    <definedName name="BExQDF358QKYC5GN5UM4H9QMRO57" localSheetId="5" hidden="1">#REF!</definedName>
    <definedName name="BExQDF358QKYC5GN5UM4H9QMRO57" localSheetId="22" hidden="1">#REF!</definedName>
    <definedName name="BExQDF358QKYC5GN5UM4H9QMRO57" localSheetId="19" hidden="1">#REF!</definedName>
    <definedName name="BExQDF358QKYC5GN5UM4H9QMRO57" localSheetId="4" hidden="1">#REF!</definedName>
    <definedName name="BExQDF358QKYC5GN5UM4H9QMRO57" localSheetId="3" hidden="1">#REF!</definedName>
    <definedName name="BExQDF358QKYC5GN5UM4H9QMRO57" localSheetId="8" hidden="1">#REF!</definedName>
    <definedName name="BExQDF358QKYC5GN5UM4H9QMRO57" localSheetId="7" hidden="1">#REF!</definedName>
    <definedName name="BExQDF358QKYC5GN5UM4H9QMRO57" localSheetId="20" hidden="1">#REF!</definedName>
    <definedName name="BExQDF358QKYC5GN5UM4H9QMRO57" hidden="1">#REF!</definedName>
    <definedName name="BExQEVDUAWWC17V6YEJNU4PZV7TI" localSheetId="6" hidden="1">#REF!</definedName>
    <definedName name="BExQEVDUAWWC17V6YEJNU4PZV7TI" localSheetId="5" hidden="1">#REF!</definedName>
    <definedName name="BExQEVDUAWWC17V6YEJNU4PZV7TI" localSheetId="22" hidden="1">#REF!</definedName>
    <definedName name="BExQEVDUAWWC17V6YEJNU4PZV7TI" localSheetId="19" hidden="1">#REF!</definedName>
    <definedName name="BExQEVDUAWWC17V6YEJNU4PZV7TI" localSheetId="4" hidden="1">#REF!</definedName>
    <definedName name="BExQEVDUAWWC17V6YEJNU4PZV7TI" localSheetId="3" hidden="1">#REF!</definedName>
    <definedName name="BExQEVDUAWWC17V6YEJNU4PZV7TI" localSheetId="8" hidden="1">#REF!</definedName>
    <definedName name="BExQEVDUAWWC17V6YEJNU4PZV7TI" localSheetId="7" hidden="1">#REF!</definedName>
    <definedName name="BExQEVDUAWWC17V6YEJNU4PZV7TI" localSheetId="20" hidden="1">#REF!</definedName>
    <definedName name="BExQEVDUAWWC17V6YEJNU4PZV7TI" hidden="1">#REF!</definedName>
    <definedName name="BExQFDD8AMSM81VJ7C5J1PL081ZA" localSheetId="6" hidden="1">#REF!</definedName>
    <definedName name="BExQFDD8AMSM81VJ7C5J1PL081ZA" localSheetId="5" hidden="1">#REF!</definedName>
    <definedName name="BExQFDD8AMSM81VJ7C5J1PL081ZA" localSheetId="22" hidden="1">#REF!</definedName>
    <definedName name="BExQFDD8AMSM81VJ7C5J1PL081ZA" localSheetId="19" hidden="1">#REF!</definedName>
    <definedName name="BExQFDD8AMSM81VJ7C5J1PL081ZA" localSheetId="4" hidden="1">#REF!</definedName>
    <definedName name="BExQFDD8AMSM81VJ7C5J1PL081ZA" localSheetId="3" hidden="1">#REF!</definedName>
    <definedName name="BExQFDD8AMSM81VJ7C5J1PL081ZA" localSheetId="8" hidden="1">#REF!</definedName>
    <definedName name="BExQFDD8AMSM81VJ7C5J1PL081ZA" localSheetId="7" hidden="1">#REF!</definedName>
    <definedName name="BExQFDD8AMSM81VJ7C5J1PL081ZA" localSheetId="20" hidden="1">#REF!</definedName>
    <definedName name="BExQFDD8AMSM81VJ7C5J1PL081ZA" hidden="1">#REF!</definedName>
    <definedName name="BExQG9A8FDEJT47C3G2G4X9H3HJ3" localSheetId="6" hidden="1">#REF!</definedName>
    <definedName name="BExQG9A8FDEJT47C3G2G4X9H3HJ3" localSheetId="5" hidden="1">#REF!</definedName>
    <definedName name="BExQG9A8FDEJT47C3G2G4X9H3HJ3" localSheetId="22" hidden="1">#REF!</definedName>
    <definedName name="BExQG9A8FDEJT47C3G2G4X9H3HJ3" localSheetId="19" hidden="1">#REF!</definedName>
    <definedName name="BExQG9A8FDEJT47C3G2G4X9H3HJ3" localSheetId="4" hidden="1">#REF!</definedName>
    <definedName name="BExQG9A8FDEJT47C3G2G4X9H3HJ3" localSheetId="3" hidden="1">#REF!</definedName>
    <definedName name="BExQG9A8FDEJT47C3G2G4X9H3HJ3" localSheetId="8" hidden="1">#REF!</definedName>
    <definedName name="BExQG9A8FDEJT47C3G2G4X9H3HJ3" localSheetId="7" hidden="1">#REF!</definedName>
    <definedName name="BExQG9A8FDEJT47C3G2G4X9H3HJ3" localSheetId="20" hidden="1">#REF!</definedName>
    <definedName name="BExQG9A8FDEJT47C3G2G4X9H3HJ3" hidden="1">#REF!</definedName>
    <definedName name="BExQGGRZ9PU4DLCW6LIRFFW7K8SB" localSheetId="6" hidden="1">#REF!</definedName>
    <definedName name="BExQGGRZ9PU4DLCW6LIRFFW7K8SB" localSheetId="5" hidden="1">#REF!</definedName>
    <definedName name="BExQGGRZ9PU4DLCW6LIRFFW7K8SB" localSheetId="22" hidden="1">#REF!</definedName>
    <definedName name="BExQGGRZ9PU4DLCW6LIRFFW7K8SB" localSheetId="19" hidden="1">#REF!</definedName>
    <definedName name="BExQGGRZ9PU4DLCW6LIRFFW7K8SB" localSheetId="4" hidden="1">#REF!</definedName>
    <definedName name="BExQGGRZ9PU4DLCW6LIRFFW7K8SB" localSheetId="3" hidden="1">#REF!</definedName>
    <definedName name="BExQGGRZ9PU4DLCW6LIRFFW7K8SB" localSheetId="8" hidden="1">#REF!</definedName>
    <definedName name="BExQGGRZ9PU4DLCW6LIRFFW7K8SB" localSheetId="7" hidden="1">#REF!</definedName>
    <definedName name="BExQGGRZ9PU4DLCW6LIRFFW7K8SB" localSheetId="20" hidden="1">#REF!</definedName>
    <definedName name="BExQGGRZ9PU4DLCW6LIRFFW7K8SB" hidden="1">#REF!</definedName>
    <definedName name="BExQGNIMU06R7XOZP0G4A4JF3PQU" localSheetId="6" hidden="1">#REF!</definedName>
    <definedName name="BExQGNIMU06R7XOZP0G4A4JF3PQU" localSheetId="5" hidden="1">#REF!</definedName>
    <definedName name="BExQGNIMU06R7XOZP0G4A4JF3PQU" localSheetId="22" hidden="1">#REF!</definedName>
    <definedName name="BExQGNIMU06R7XOZP0G4A4JF3PQU" localSheetId="19" hidden="1">#REF!</definedName>
    <definedName name="BExQGNIMU06R7XOZP0G4A4JF3PQU" localSheetId="4" hidden="1">#REF!</definedName>
    <definedName name="BExQGNIMU06R7XOZP0G4A4JF3PQU" localSheetId="3" hidden="1">#REF!</definedName>
    <definedName name="BExQGNIMU06R7XOZP0G4A4JF3PQU" localSheetId="8" hidden="1">#REF!</definedName>
    <definedName name="BExQGNIMU06R7XOZP0G4A4JF3PQU" localSheetId="7" hidden="1">#REF!</definedName>
    <definedName name="BExQGNIMU06R7XOZP0G4A4JF3PQU" localSheetId="20" hidden="1">#REF!</definedName>
    <definedName name="BExQGNIMU06R7XOZP0G4A4JF3PQU" hidden="1">#REF!</definedName>
    <definedName name="BExQHAW8VHKS49T51EGMDEFC81DR" localSheetId="6" hidden="1">#REF!</definedName>
    <definedName name="BExQHAW8VHKS49T51EGMDEFC81DR" localSheetId="5" hidden="1">#REF!</definedName>
    <definedName name="BExQHAW8VHKS49T51EGMDEFC81DR" localSheetId="22" hidden="1">#REF!</definedName>
    <definedName name="BExQHAW8VHKS49T51EGMDEFC81DR" localSheetId="19" hidden="1">#REF!</definedName>
    <definedName name="BExQHAW8VHKS49T51EGMDEFC81DR" localSheetId="4" hidden="1">#REF!</definedName>
    <definedName name="BExQHAW8VHKS49T51EGMDEFC81DR" localSheetId="3" hidden="1">#REF!</definedName>
    <definedName name="BExQHAW8VHKS49T51EGMDEFC81DR" localSheetId="8" hidden="1">#REF!</definedName>
    <definedName name="BExQHAW8VHKS49T51EGMDEFC81DR" localSheetId="7" hidden="1">#REF!</definedName>
    <definedName name="BExQHAW8VHKS49T51EGMDEFC81DR" localSheetId="20" hidden="1">#REF!</definedName>
    <definedName name="BExQHAW8VHKS49T51EGMDEFC81DR" hidden="1">#REF!</definedName>
    <definedName name="BExQKLA0B915G11EYP0LGKQB8ODL" localSheetId="6" hidden="1">#REF!</definedName>
    <definedName name="BExQKLA0B915G11EYP0LGKQB8ODL" localSheetId="5" hidden="1">#REF!</definedName>
    <definedName name="BExQKLA0B915G11EYP0LGKQB8ODL" localSheetId="22" hidden="1">#REF!</definedName>
    <definedName name="BExQKLA0B915G11EYP0LGKQB8ODL" localSheetId="19" hidden="1">#REF!</definedName>
    <definedName name="BExQKLA0B915G11EYP0LGKQB8ODL" localSheetId="4" hidden="1">#REF!</definedName>
    <definedName name="BExQKLA0B915G11EYP0LGKQB8ODL" localSheetId="3" hidden="1">#REF!</definedName>
    <definedName name="BExQKLA0B915G11EYP0LGKQB8ODL" localSheetId="8" hidden="1">#REF!</definedName>
    <definedName name="BExQKLA0B915G11EYP0LGKQB8ODL" localSheetId="7" hidden="1">#REF!</definedName>
    <definedName name="BExQKLA0B915G11EYP0LGKQB8ODL" localSheetId="20" hidden="1">#REF!</definedName>
    <definedName name="BExQKLA0B915G11EYP0LGKQB8ODL" hidden="1">#REF!</definedName>
    <definedName name="BExQLG5AXCWH6GNFB7S4E9NC0XD8" localSheetId="6" hidden="1">#REF!</definedName>
    <definedName name="BExQLG5AXCWH6GNFB7S4E9NC0XD8" localSheetId="5" hidden="1">#REF!</definedName>
    <definedName name="BExQLG5AXCWH6GNFB7S4E9NC0XD8" localSheetId="22" hidden="1">#REF!</definedName>
    <definedName name="BExQLG5AXCWH6GNFB7S4E9NC0XD8" localSheetId="19" hidden="1">#REF!</definedName>
    <definedName name="BExQLG5AXCWH6GNFB7S4E9NC0XD8" localSheetId="4" hidden="1">#REF!</definedName>
    <definedName name="BExQLG5AXCWH6GNFB7S4E9NC0XD8" localSheetId="3" hidden="1">#REF!</definedName>
    <definedName name="BExQLG5AXCWH6GNFB7S4E9NC0XD8" localSheetId="8" hidden="1">#REF!</definedName>
    <definedName name="BExQLG5AXCWH6GNFB7S4E9NC0XD8" localSheetId="7" hidden="1">#REF!</definedName>
    <definedName name="BExQLG5AXCWH6GNFB7S4E9NC0XD8" localSheetId="20" hidden="1">#REF!</definedName>
    <definedName name="BExQLG5AXCWH6GNFB7S4E9NC0XD8" hidden="1">#REF!</definedName>
    <definedName name="BExRYKGHJYFMG3OBTPAS9UNL5J15" localSheetId="6" hidden="1">#REF!</definedName>
    <definedName name="BExRYKGHJYFMG3OBTPAS9UNL5J15" localSheetId="5" hidden="1">#REF!</definedName>
    <definedName name="BExRYKGHJYFMG3OBTPAS9UNL5J15" localSheetId="22" hidden="1">#REF!</definedName>
    <definedName name="BExRYKGHJYFMG3OBTPAS9UNL5J15" localSheetId="19" hidden="1">#REF!</definedName>
    <definedName name="BExRYKGHJYFMG3OBTPAS9UNL5J15" localSheetId="4" hidden="1">#REF!</definedName>
    <definedName name="BExRYKGHJYFMG3OBTPAS9UNL5J15" localSheetId="3" hidden="1">#REF!</definedName>
    <definedName name="BExRYKGHJYFMG3OBTPAS9UNL5J15" localSheetId="8" hidden="1">#REF!</definedName>
    <definedName name="BExRYKGHJYFMG3OBTPAS9UNL5J15" localSheetId="7" hidden="1">#REF!</definedName>
    <definedName name="BExRYKGHJYFMG3OBTPAS9UNL5J15" localSheetId="20" hidden="1">#REF!</definedName>
    <definedName name="BExRYKGHJYFMG3OBTPAS9UNL5J15" hidden="1">#REF!</definedName>
    <definedName name="BExRZ0CBUNTQNDTMSP8907Z8IF0K" localSheetId="6" hidden="1">#REF!</definedName>
    <definedName name="BExRZ0CBUNTQNDTMSP8907Z8IF0K" localSheetId="5" hidden="1">#REF!</definedName>
    <definedName name="BExRZ0CBUNTQNDTMSP8907Z8IF0K" localSheetId="22" hidden="1">#REF!</definedName>
    <definedName name="BExRZ0CBUNTQNDTMSP8907Z8IF0K" localSheetId="19" hidden="1">#REF!</definedName>
    <definedName name="BExRZ0CBUNTQNDTMSP8907Z8IF0K" localSheetId="4" hidden="1">#REF!</definedName>
    <definedName name="BExRZ0CBUNTQNDTMSP8907Z8IF0K" localSheetId="3" hidden="1">#REF!</definedName>
    <definedName name="BExRZ0CBUNTQNDTMSP8907Z8IF0K" localSheetId="8" hidden="1">#REF!</definedName>
    <definedName name="BExRZ0CBUNTQNDTMSP8907Z8IF0K" localSheetId="7" hidden="1">#REF!</definedName>
    <definedName name="BExRZ0CBUNTQNDTMSP8907Z8IF0K" localSheetId="20" hidden="1">#REF!</definedName>
    <definedName name="BExRZ0CBUNTQNDTMSP8907Z8IF0K" hidden="1">#REF!</definedName>
    <definedName name="BExRZ0N3FY8C4LE3YPIZQIR4508K" localSheetId="6" hidden="1">#REF!</definedName>
    <definedName name="BExRZ0N3FY8C4LE3YPIZQIR4508K" localSheetId="5" hidden="1">#REF!</definedName>
    <definedName name="BExRZ0N3FY8C4LE3YPIZQIR4508K" localSheetId="22" hidden="1">#REF!</definedName>
    <definedName name="BExRZ0N3FY8C4LE3YPIZQIR4508K" localSheetId="19" hidden="1">#REF!</definedName>
    <definedName name="BExRZ0N3FY8C4LE3YPIZQIR4508K" localSheetId="4" hidden="1">#REF!</definedName>
    <definedName name="BExRZ0N3FY8C4LE3YPIZQIR4508K" localSheetId="3" hidden="1">#REF!</definedName>
    <definedName name="BExRZ0N3FY8C4LE3YPIZQIR4508K" localSheetId="8" hidden="1">#REF!</definedName>
    <definedName name="BExRZ0N3FY8C4LE3YPIZQIR4508K" localSheetId="7" hidden="1">#REF!</definedName>
    <definedName name="BExRZ0N3FY8C4LE3YPIZQIR4508K" localSheetId="20" hidden="1">#REF!</definedName>
    <definedName name="BExRZ0N3FY8C4LE3YPIZQIR4508K" hidden="1">#REF!</definedName>
    <definedName name="BExRZSIJUZLUM5HUXHG88BHOLJ7H" localSheetId="6" hidden="1">#REF!</definedName>
    <definedName name="BExRZSIJUZLUM5HUXHG88BHOLJ7H" localSheetId="5" hidden="1">#REF!</definedName>
    <definedName name="BExRZSIJUZLUM5HUXHG88BHOLJ7H" localSheetId="22" hidden="1">#REF!</definedName>
    <definedName name="BExRZSIJUZLUM5HUXHG88BHOLJ7H" localSheetId="19" hidden="1">#REF!</definedName>
    <definedName name="BExRZSIJUZLUM5HUXHG88BHOLJ7H" localSheetId="4" hidden="1">#REF!</definedName>
    <definedName name="BExRZSIJUZLUM5HUXHG88BHOLJ7H" localSheetId="3" hidden="1">#REF!</definedName>
    <definedName name="BExRZSIJUZLUM5HUXHG88BHOLJ7H" localSheetId="8" hidden="1">#REF!</definedName>
    <definedName name="BExRZSIJUZLUM5HUXHG88BHOLJ7H" localSheetId="7" hidden="1">#REF!</definedName>
    <definedName name="BExRZSIJUZLUM5HUXHG88BHOLJ7H" localSheetId="20" hidden="1">#REF!</definedName>
    <definedName name="BExRZSIJUZLUM5HUXHG88BHOLJ7H" hidden="1">#REF!</definedName>
    <definedName name="BExS00WO0YBHHO9HE5UL1UQVAUO1" localSheetId="6" hidden="1">#REF!</definedName>
    <definedName name="BExS00WO0YBHHO9HE5UL1UQVAUO1" localSheetId="5" hidden="1">#REF!</definedName>
    <definedName name="BExS00WO0YBHHO9HE5UL1UQVAUO1" localSheetId="22" hidden="1">#REF!</definedName>
    <definedName name="BExS00WO0YBHHO9HE5UL1UQVAUO1" localSheetId="19" hidden="1">#REF!</definedName>
    <definedName name="BExS00WO0YBHHO9HE5UL1UQVAUO1" localSheetId="4" hidden="1">#REF!</definedName>
    <definedName name="BExS00WO0YBHHO9HE5UL1UQVAUO1" localSheetId="3" hidden="1">#REF!</definedName>
    <definedName name="BExS00WO0YBHHO9HE5UL1UQVAUO1" localSheetId="8" hidden="1">#REF!</definedName>
    <definedName name="BExS00WO0YBHHO9HE5UL1UQVAUO1" localSheetId="7" hidden="1">#REF!</definedName>
    <definedName name="BExS00WO0YBHHO9HE5UL1UQVAUO1" localSheetId="20" hidden="1">#REF!</definedName>
    <definedName name="BExS00WO0YBHHO9HE5UL1UQVAUO1" hidden="1">#REF!</definedName>
    <definedName name="BExS1UZKA34PAKDSTYYUBNIR4MXF" localSheetId="6" hidden="1">#REF!</definedName>
    <definedName name="BExS1UZKA34PAKDSTYYUBNIR4MXF" localSheetId="5" hidden="1">#REF!</definedName>
    <definedName name="BExS1UZKA34PAKDSTYYUBNIR4MXF" localSheetId="22" hidden="1">#REF!</definedName>
    <definedName name="BExS1UZKA34PAKDSTYYUBNIR4MXF" localSheetId="19" hidden="1">#REF!</definedName>
    <definedName name="BExS1UZKA34PAKDSTYYUBNIR4MXF" localSheetId="4" hidden="1">#REF!</definedName>
    <definedName name="BExS1UZKA34PAKDSTYYUBNIR4MXF" localSheetId="3" hidden="1">#REF!</definedName>
    <definedName name="BExS1UZKA34PAKDSTYYUBNIR4MXF" localSheetId="8" hidden="1">#REF!</definedName>
    <definedName name="BExS1UZKA34PAKDSTYYUBNIR4MXF" localSheetId="7" hidden="1">#REF!</definedName>
    <definedName name="BExS1UZKA34PAKDSTYYUBNIR4MXF" localSheetId="20" hidden="1">#REF!</definedName>
    <definedName name="BExS1UZKA34PAKDSTYYUBNIR4MXF" hidden="1">#REF!</definedName>
    <definedName name="BExS2IILHQJOER4TPQKFM1V75VCM" localSheetId="6" hidden="1">#REF!</definedName>
    <definedName name="BExS2IILHQJOER4TPQKFM1V75VCM" localSheetId="5" hidden="1">#REF!</definedName>
    <definedName name="BExS2IILHQJOER4TPQKFM1V75VCM" localSheetId="22" hidden="1">#REF!</definedName>
    <definedName name="BExS2IILHQJOER4TPQKFM1V75VCM" localSheetId="19" hidden="1">#REF!</definedName>
    <definedName name="BExS2IILHQJOER4TPQKFM1V75VCM" localSheetId="4" hidden="1">#REF!</definedName>
    <definedName name="BExS2IILHQJOER4TPQKFM1V75VCM" localSheetId="3" hidden="1">#REF!</definedName>
    <definedName name="BExS2IILHQJOER4TPQKFM1V75VCM" localSheetId="8" hidden="1">#REF!</definedName>
    <definedName name="BExS2IILHQJOER4TPQKFM1V75VCM" localSheetId="7" hidden="1">#REF!</definedName>
    <definedName name="BExS2IILHQJOER4TPQKFM1V75VCM" localSheetId="20" hidden="1">#REF!</definedName>
    <definedName name="BExS2IILHQJOER4TPQKFM1V75VCM" hidden="1">#REF!</definedName>
    <definedName name="BExS3KFF56GPO2J7TIZ6M5SFJEOG" localSheetId="6" hidden="1">#REF!</definedName>
    <definedName name="BExS3KFF56GPO2J7TIZ6M5SFJEOG" localSheetId="5" hidden="1">#REF!</definedName>
    <definedName name="BExS3KFF56GPO2J7TIZ6M5SFJEOG" localSheetId="22" hidden="1">#REF!</definedName>
    <definedName name="BExS3KFF56GPO2J7TIZ6M5SFJEOG" localSheetId="19" hidden="1">#REF!</definedName>
    <definedName name="BExS3KFF56GPO2J7TIZ6M5SFJEOG" localSheetId="4" hidden="1">#REF!</definedName>
    <definedName name="BExS3KFF56GPO2J7TIZ6M5SFJEOG" localSheetId="3" hidden="1">#REF!</definedName>
    <definedName name="BExS3KFF56GPO2J7TIZ6M5SFJEOG" localSheetId="8" hidden="1">#REF!</definedName>
    <definedName name="BExS3KFF56GPO2J7TIZ6M5SFJEOG" localSheetId="7" hidden="1">#REF!</definedName>
    <definedName name="BExS3KFF56GPO2J7TIZ6M5SFJEOG" localSheetId="20" hidden="1">#REF!</definedName>
    <definedName name="BExS3KFF56GPO2J7TIZ6M5SFJEOG" hidden="1">#REF!</definedName>
    <definedName name="BExS3MTPQB1ASW6W43WV8A1SO24G" localSheetId="6" hidden="1">#REF!</definedName>
    <definedName name="BExS3MTPQB1ASW6W43WV8A1SO24G" localSheetId="5" hidden="1">#REF!</definedName>
    <definedName name="BExS3MTPQB1ASW6W43WV8A1SO24G" localSheetId="22" hidden="1">#REF!</definedName>
    <definedName name="BExS3MTPQB1ASW6W43WV8A1SO24G" localSheetId="19" hidden="1">#REF!</definedName>
    <definedName name="BExS3MTPQB1ASW6W43WV8A1SO24G" localSheetId="4" hidden="1">#REF!</definedName>
    <definedName name="BExS3MTPQB1ASW6W43WV8A1SO24G" localSheetId="3" hidden="1">#REF!</definedName>
    <definedName name="BExS3MTPQB1ASW6W43WV8A1SO24G" localSheetId="8" hidden="1">#REF!</definedName>
    <definedName name="BExS3MTPQB1ASW6W43WV8A1SO24G" localSheetId="7" hidden="1">#REF!</definedName>
    <definedName name="BExS3MTPQB1ASW6W43WV8A1SO24G" localSheetId="20" hidden="1">#REF!</definedName>
    <definedName name="BExS3MTPQB1ASW6W43WV8A1SO24G" hidden="1">#REF!</definedName>
    <definedName name="BExS5ECY78OQP7LJF2PSKE3N2FZO" localSheetId="6" hidden="1">#REF!</definedName>
    <definedName name="BExS5ECY78OQP7LJF2PSKE3N2FZO" localSheetId="5" hidden="1">#REF!</definedName>
    <definedName name="BExS5ECY78OQP7LJF2PSKE3N2FZO" localSheetId="22" hidden="1">#REF!</definedName>
    <definedName name="BExS5ECY78OQP7LJF2PSKE3N2FZO" localSheetId="19" hidden="1">#REF!</definedName>
    <definedName name="BExS5ECY78OQP7LJF2PSKE3N2FZO" localSheetId="4" hidden="1">#REF!</definedName>
    <definedName name="BExS5ECY78OQP7LJF2PSKE3N2FZO" localSheetId="3" hidden="1">#REF!</definedName>
    <definedName name="BExS5ECY78OQP7LJF2PSKE3N2FZO" localSheetId="8" hidden="1">#REF!</definedName>
    <definedName name="BExS5ECY78OQP7LJF2PSKE3N2FZO" localSheetId="7" hidden="1">#REF!</definedName>
    <definedName name="BExS5ECY78OQP7LJF2PSKE3N2FZO" localSheetId="20" hidden="1">#REF!</definedName>
    <definedName name="BExS5ECY78OQP7LJF2PSKE3N2FZO" hidden="1">#REF!</definedName>
    <definedName name="BExS5O3P3VBTXVHEQLBJJTZ44X5E" localSheetId="6" hidden="1">#REF!</definedName>
    <definedName name="BExS5O3P3VBTXVHEQLBJJTZ44X5E" localSheetId="5" hidden="1">#REF!</definedName>
    <definedName name="BExS5O3P3VBTXVHEQLBJJTZ44X5E" localSheetId="22" hidden="1">#REF!</definedName>
    <definedName name="BExS5O3P3VBTXVHEQLBJJTZ44X5E" localSheetId="19" hidden="1">#REF!</definedName>
    <definedName name="BExS5O3P3VBTXVHEQLBJJTZ44X5E" localSheetId="4" hidden="1">#REF!</definedName>
    <definedName name="BExS5O3P3VBTXVHEQLBJJTZ44X5E" localSheetId="3" hidden="1">#REF!</definedName>
    <definedName name="BExS5O3P3VBTXVHEQLBJJTZ44X5E" localSheetId="8" hidden="1">#REF!</definedName>
    <definedName name="BExS5O3P3VBTXVHEQLBJJTZ44X5E" localSheetId="7" hidden="1">#REF!</definedName>
    <definedName name="BExS5O3P3VBTXVHEQLBJJTZ44X5E" localSheetId="20" hidden="1">#REF!</definedName>
    <definedName name="BExS5O3P3VBTXVHEQLBJJTZ44X5E" hidden="1">#REF!</definedName>
    <definedName name="BExS6N5XZTR2P0ABPVQHL0D4FBLS" localSheetId="6" hidden="1">#REF!</definedName>
    <definedName name="BExS6N5XZTR2P0ABPVQHL0D4FBLS" localSheetId="5" hidden="1">#REF!</definedName>
    <definedName name="BExS6N5XZTR2P0ABPVQHL0D4FBLS" localSheetId="22" hidden="1">#REF!</definedName>
    <definedName name="BExS6N5XZTR2P0ABPVQHL0D4FBLS" localSheetId="19" hidden="1">#REF!</definedName>
    <definedName name="BExS6N5XZTR2P0ABPVQHL0D4FBLS" localSheetId="4" hidden="1">#REF!</definedName>
    <definedName name="BExS6N5XZTR2P0ABPVQHL0D4FBLS" localSheetId="3" hidden="1">#REF!</definedName>
    <definedName name="BExS6N5XZTR2P0ABPVQHL0D4FBLS" localSheetId="8" hidden="1">#REF!</definedName>
    <definedName name="BExS6N5XZTR2P0ABPVQHL0D4FBLS" localSheetId="7" hidden="1">#REF!</definedName>
    <definedName name="BExS6N5XZTR2P0ABPVQHL0D4FBLS" localSheetId="20" hidden="1">#REF!</definedName>
    <definedName name="BExS6N5XZTR2P0ABPVQHL0D4FBLS" hidden="1">#REF!</definedName>
    <definedName name="BExS6S40JMF44ZTMXW3UE4WW9B54" localSheetId="6" hidden="1">[1]HEADER!#REF!</definedName>
    <definedName name="BExS6S40JMF44ZTMXW3UE4WW9B54" localSheetId="5" hidden="1">[1]HEADER!#REF!</definedName>
    <definedName name="BExS6S40JMF44ZTMXW3UE4WW9B54" localSheetId="22" hidden="1">[1]HEADER!#REF!</definedName>
    <definedName name="BExS6S40JMF44ZTMXW3UE4WW9B54" localSheetId="19" hidden="1">[1]HEADER!#REF!</definedName>
    <definedName name="BExS6S40JMF44ZTMXW3UE4WW9B54" localSheetId="4" hidden="1">[1]HEADER!#REF!</definedName>
    <definedName name="BExS6S40JMF44ZTMXW3UE4WW9B54" localSheetId="3" hidden="1">[1]HEADER!#REF!</definedName>
    <definedName name="BExS6S40JMF44ZTMXW3UE4WW9B54" localSheetId="8" hidden="1">[1]HEADER!#REF!</definedName>
    <definedName name="BExS6S40JMF44ZTMXW3UE4WW9B54" localSheetId="7" hidden="1">[1]HEADER!#REF!</definedName>
    <definedName name="BExS6S40JMF44ZTMXW3UE4WW9B54" localSheetId="20" hidden="1">[1]HEADER!#REF!</definedName>
    <definedName name="BExS6S40JMF44ZTMXW3UE4WW9B54" hidden="1">[1]HEADER!#REF!</definedName>
    <definedName name="BExS87YIXR3FSLSC8E4XR6RYTRUN" localSheetId="6" hidden="1">#REF!</definedName>
    <definedName name="BExS87YIXR3FSLSC8E4XR6RYTRUN" localSheetId="5" hidden="1">#REF!</definedName>
    <definedName name="BExS87YIXR3FSLSC8E4XR6RYTRUN" localSheetId="17" hidden="1">#REF!</definedName>
    <definedName name="BExS87YIXR3FSLSC8E4XR6RYTRUN" localSheetId="22" hidden="1">#REF!</definedName>
    <definedName name="BExS87YIXR3FSLSC8E4XR6RYTRUN" localSheetId="19" hidden="1">#REF!</definedName>
    <definedName name="BExS87YIXR3FSLSC8E4XR6RYTRUN" localSheetId="15" hidden="1">#REF!</definedName>
    <definedName name="BExS87YIXR3FSLSC8E4XR6RYTRUN" localSheetId="4" hidden="1">#REF!</definedName>
    <definedName name="BExS87YIXR3FSLSC8E4XR6RYTRUN" localSheetId="3" hidden="1">#REF!</definedName>
    <definedName name="BExS87YIXR3FSLSC8E4XR6RYTRUN" localSheetId="8" hidden="1">#REF!</definedName>
    <definedName name="BExS87YIXR3FSLSC8E4XR6RYTRUN" localSheetId="7" hidden="1">#REF!</definedName>
    <definedName name="BExS87YIXR3FSLSC8E4XR6RYTRUN" localSheetId="20" hidden="1">#REF!</definedName>
    <definedName name="BExS87YIXR3FSLSC8E4XR6RYTRUN" hidden="1">#REF!</definedName>
    <definedName name="BExS8W34H5WAAGKWSE2I4C1I6104" localSheetId="6" hidden="1">#REF!</definedName>
    <definedName name="BExS8W34H5WAAGKWSE2I4C1I6104" localSheetId="5" hidden="1">#REF!</definedName>
    <definedName name="BExS8W34H5WAAGKWSE2I4C1I6104" localSheetId="22" hidden="1">#REF!</definedName>
    <definedName name="BExS8W34H5WAAGKWSE2I4C1I6104" localSheetId="19" hidden="1">#REF!</definedName>
    <definedName name="BExS8W34H5WAAGKWSE2I4C1I6104" localSheetId="4" hidden="1">#REF!</definedName>
    <definedName name="BExS8W34H5WAAGKWSE2I4C1I6104" localSheetId="3" hidden="1">#REF!</definedName>
    <definedName name="BExS8W34H5WAAGKWSE2I4C1I6104" localSheetId="8" hidden="1">#REF!</definedName>
    <definedName name="BExS8W34H5WAAGKWSE2I4C1I6104" localSheetId="7" hidden="1">#REF!</definedName>
    <definedName name="BExS8W34H5WAAGKWSE2I4C1I6104" localSheetId="20" hidden="1">#REF!</definedName>
    <definedName name="BExS8W34H5WAAGKWSE2I4C1I6104" hidden="1">#REF!</definedName>
    <definedName name="BExS9EILFQPGCOS09DV3TPIILJKO" localSheetId="6" hidden="1">#REF!</definedName>
    <definedName name="BExS9EILFQPGCOS09DV3TPIILJKO" localSheetId="5" hidden="1">#REF!</definedName>
    <definedName name="BExS9EILFQPGCOS09DV3TPIILJKO" localSheetId="22" hidden="1">#REF!</definedName>
    <definedName name="BExS9EILFQPGCOS09DV3TPIILJKO" localSheetId="19" hidden="1">#REF!</definedName>
    <definedName name="BExS9EILFQPGCOS09DV3TPIILJKO" localSheetId="4" hidden="1">#REF!</definedName>
    <definedName name="BExS9EILFQPGCOS09DV3TPIILJKO" localSheetId="3" hidden="1">#REF!</definedName>
    <definedName name="BExS9EILFQPGCOS09DV3TPIILJKO" localSheetId="8" hidden="1">#REF!</definedName>
    <definedName name="BExS9EILFQPGCOS09DV3TPIILJKO" localSheetId="7" hidden="1">#REF!</definedName>
    <definedName name="BExS9EILFQPGCOS09DV3TPIILJKO" localSheetId="20" hidden="1">#REF!</definedName>
    <definedName name="BExS9EILFQPGCOS09DV3TPIILJKO" hidden="1">#REF!</definedName>
    <definedName name="BExS9EILXG8QHHMVBQ51THPGVRC9" localSheetId="6" hidden="1">#REF!</definedName>
    <definedName name="BExS9EILXG8QHHMVBQ51THPGVRC9" localSheetId="5" hidden="1">#REF!</definedName>
    <definedName name="BExS9EILXG8QHHMVBQ51THPGVRC9" localSheetId="22" hidden="1">#REF!</definedName>
    <definedName name="BExS9EILXG8QHHMVBQ51THPGVRC9" localSheetId="19" hidden="1">#REF!</definedName>
    <definedName name="BExS9EILXG8QHHMVBQ51THPGVRC9" localSheetId="4" hidden="1">#REF!</definedName>
    <definedName name="BExS9EILXG8QHHMVBQ51THPGVRC9" localSheetId="3" hidden="1">#REF!</definedName>
    <definedName name="BExS9EILXG8QHHMVBQ51THPGVRC9" localSheetId="8" hidden="1">#REF!</definedName>
    <definedName name="BExS9EILXG8QHHMVBQ51THPGVRC9" localSheetId="7" hidden="1">#REF!</definedName>
    <definedName name="BExS9EILXG8QHHMVBQ51THPGVRC9" localSheetId="20" hidden="1">#REF!</definedName>
    <definedName name="BExS9EILXG8QHHMVBQ51THPGVRC9" hidden="1">#REF!</definedName>
    <definedName name="BExS9Y5A923VPLNU383NPTZCMFLK" localSheetId="6" hidden="1">#REF!</definedName>
    <definedName name="BExS9Y5A923VPLNU383NPTZCMFLK" localSheetId="5" hidden="1">#REF!</definedName>
    <definedName name="BExS9Y5A923VPLNU383NPTZCMFLK" localSheetId="22" hidden="1">#REF!</definedName>
    <definedName name="BExS9Y5A923VPLNU383NPTZCMFLK" localSheetId="19" hidden="1">#REF!</definedName>
    <definedName name="BExS9Y5A923VPLNU383NPTZCMFLK" localSheetId="4" hidden="1">#REF!</definedName>
    <definedName name="BExS9Y5A923VPLNU383NPTZCMFLK" localSheetId="3" hidden="1">#REF!</definedName>
    <definedName name="BExS9Y5A923VPLNU383NPTZCMFLK" localSheetId="8" hidden="1">#REF!</definedName>
    <definedName name="BExS9Y5A923VPLNU383NPTZCMFLK" localSheetId="7" hidden="1">#REF!</definedName>
    <definedName name="BExS9Y5A923VPLNU383NPTZCMFLK" localSheetId="20" hidden="1">#REF!</definedName>
    <definedName name="BExS9Y5A923VPLNU383NPTZCMFLK" hidden="1">#REF!</definedName>
    <definedName name="BExSA2SKTP0TBP4IZ9WSU8O9B6XG" localSheetId="6" hidden="1">#REF!</definedName>
    <definedName name="BExSA2SKTP0TBP4IZ9WSU8O9B6XG" localSheetId="5" hidden="1">#REF!</definedName>
    <definedName name="BExSA2SKTP0TBP4IZ9WSU8O9B6XG" localSheetId="22" hidden="1">#REF!</definedName>
    <definedName name="BExSA2SKTP0TBP4IZ9WSU8O9B6XG" localSheetId="19" hidden="1">#REF!</definedName>
    <definedName name="BExSA2SKTP0TBP4IZ9WSU8O9B6XG" localSheetId="4" hidden="1">#REF!</definedName>
    <definedName name="BExSA2SKTP0TBP4IZ9WSU8O9B6XG" localSheetId="3" hidden="1">#REF!</definedName>
    <definedName name="BExSA2SKTP0TBP4IZ9WSU8O9B6XG" localSheetId="8" hidden="1">#REF!</definedName>
    <definedName name="BExSA2SKTP0TBP4IZ9WSU8O9B6XG" localSheetId="7" hidden="1">#REF!</definedName>
    <definedName name="BExSA2SKTP0TBP4IZ9WSU8O9B6XG" localSheetId="20" hidden="1">#REF!</definedName>
    <definedName name="BExSA2SKTP0TBP4IZ9WSU8O9B6XG" hidden="1">#REF!</definedName>
    <definedName name="BExSAS49U4EAIIC6K381GNCFG2Q7" localSheetId="6" hidden="1">#REF!</definedName>
    <definedName name="BExSAS49U4EAIIC6K381GNCFG2Q7" localSheetId="5" hidden="1">#REF!</definedName>
    <definedName name="BExSAS49U4EAIIC6K381GNCFG2Q7" localSheetId="22" hidden="1">#REF!</definedName>
    <definedName name="BExSAS49U4EAIIC6K381GNCFG2Q7" localSheetId="19" hidden="1">#REF!</definedName>
    <definedName name="BExSAS49U4EAIIC6K381GNCFG2Q7" localSheetId="4" hidden="1">#REF!</definedName>
    <definedName name="BExSAS49U4EAIIC6K381GNCFG2Q7" localSheetId="3" hidden="1">#REF!</definedName>
    <definedName name="BExSAS49U4EAIIC6K381GNCFG2Q7" localSheetId="8" hidden="1">#REF!</definedName>
    <definedName name="BExSAS49U4EAIIC6K381GNCFG2Q7" localSheetId="7" hidden="1">#REF!</definedName>
    <definedName name="BExSAS49U4EAIIC6K381GNCFG2Q7" localSheetId="20" hidden="1">#REF!</definedName>
    <definedName name="BExSAS49U4EAIIC6K381GNCFG2Q7" hidden="1">#REF!</definedName>
    <definedName name="BExSAVKEF8BPDO60U394EW42ASGF" localSheetId="6" hidden="1">#REF!</definedName>
    <definedName name="BExSAVKEF8BPDO60U394EW42ASGF" localSheetId="5" hidden="1">#REF!</definedName>
    <definedName name="BExSAVKEF8BPDO60U394EW42ASGF" localSheetId="22" hidden="1">#REF!</definedName>
    <definedName name="BExSAVKEF8BPDO60U394EW42ASGF" localSheetId="19" hidden="1">#REF!</definedName>
    <definedName name="BExSAVKEF8BPDO60U394EW42ASGF" localSheetId="4" hidden="1">#REF!</definedName>
    <definedName name="BExSAVKEF8BPDO60U394EW42ASGF" localSheetId="3" hidden="1">#REF!</definedName>
    <definedName name="BExSAVKEF8BPDO60U394EW42ASGF" localSheetId="8" hidden="1">#REF!</definedName>
    <definedName name="BExSAVKEF8BPDO60U394EW42ASGF" localSheetId="7" hidden="1">#REF!</definedName>
    <definedName name="BExSAVKEF8BPDO60U394EW42ASGF" localSheetId="20" hidden="1">#REF!</definedName>
    <definedName name="BExSAVKEF8BPDO60U394EW42ASGF" hidden="1">#REF!</definedName>
    <definedName name="BExSAWGSD951UOU318AV5GGVWBAQ" localSheetId="6" hidden="1">#REF!</definedName>
    <definedName name="BExSAWGSD951UOU318AV5GGVWBAQ" localSheetId="5" hidden="1">#REF!</definedName>
    <definedName name="BExSAWGSD951UOU318AV5GGVWBAQ" localSheetId="22" hidden="1">#REF!</definedName>
    <definedName name="BExSAWGSD951UOU318AV5GGVWBAQ" localSheetId="4" hidden="1">#REF!</definedName>
    <definedName name="BExSAWGSD951UOU318AV5GGVWBAQ" localSheetId="3" hidden="1">#REF!</definedName>
    <definedName name="BExSAWGSD951UOU318AV5GGVWBAQ" localSheetId="8" hidden="1">#REF!</definedName>
    <definedName name="BExSAWGSD951UOU318AV5GGVWBAQ" localSheetId="7" hidden="1">#REF!</definedName>
    <definedName name="BExSAWGSD951UOU318AV5GGVWBAQ" localSheetId="20" hidden="1">#REF!</definedName>
    <definedName name="BExSAWGSD951UOU318AV5GGVWBAQ" hidden="1">#REF!</definedName>
    <definedName name="BExSBGE6R3N7T3CT30TA30O65RJY" localSheetId="6" hidden="1">#REF!</definedName>
    <definedName name="BExSBGE6R3N7T3CT30TA30O65RJY" localSheetId="5" hidden="1">#REF!</definedName>
    <definedName name="BExSBGE6R3N7T3CT30TA30O65RJY" localSheetId="22" hidden="1">#REF!</definedName>
    <definedName name="BExSBGE6R3N7T3CT30TA30O65RJY" localSheetId="19" hidden="1">#REF!</definedName>
    <definedName name="BExSBGE6R3N7T3CT30TA30O65RJY" localSheetId="4" hidden="1">#REF!</definedName>
    <definedName name="BExSBGE6R3N7T3CT30TA30O65RJY" localSheetId="3" hidden="1">#REF!</definedName>
    <definedName name="BExSBGE6R3N7T3CT30TA30O65RJY" localSheetId="8" hidden="1">#REF!</definedName>
    <definedName name="BExSBGE6R3N7T3CT30TA30O65RJY" localSheetId="7" hidden="1">#REF!</definedName>
    <definedName name="BExSBGE6R3N7T3CT30TA30O65RJY" localSheetId="20" hidden="1">#REF!</definedName>
    <definedName name="BExSBGE6R3N7T3CT30TA30O65RJY" hidden="1">#REF!</definedName>
    <definedName name="BExSDBTP6MPL3CYZZVG8A6AP47KH" localSheetId="6" hidden="1">#REF!</definedName>
    <definedName name="BExSDBTP6MPL3CYZZVG8A6AP47KH" localSheetId="5" hidden="1">#REF!</definedName>
    <definedName name="BExSDBTP6MPL3CYZZVG8A6AP47KH" localSheetId="22" hidden="1">#REF!</definedName>
    <definedName name="BExSDBTP6MPL3CYZZVG8A6AP47KH" localSheetId="19" hidden="1">#REF!</definedName>
    <definedName name="BExSDBTP6MPL3CYZZVG8A6AP47KH" localSheetId="4" hidden="1">#REF!</definedName>
    <definedName name="BExSDBTP6MPL3CYZZVG8A6AP47KH" localSheetId="3" hidden="1">#REF!</definedName>
    <definedName name="BExSDBTP6MPL3CYZZVG8A6AP47KH" localSheetId="8" hidden="1">#REF!</definedName>
    <definedName name="BExSDBTP6MPL3CYZZVG8A6AP47KH" localSheetId="7" hidden="1">#REF!</definedName>
    <definedName name="BExSDBTP6MPL3CYZZVG8A6AP47KH" localSheetId="20" hidden="1">#REF!</definedName>
    <definedName name="BExSDBTP6MPL3CYZZVG8A6AP47KH" hidden="1">#REF!</definedName>
    <definedName name="BExSH3L8ZU7A9TMERVFAUSWAI7HD" localSheetId="6" hidden="1">#REF!</definedName>
    <definedName name="BExSH3L8ZU7A9TMERVFAUSWAI7HD" localSheetId="5" hidden="1">#REF!</definedName>
    <definedName name="BExSH3L8ZU7A9TMERVFAUSWAI7HD" localSheetId="22" hidden="1">#REF!</definedName>
    <definedName name="BExSH3L8ZU7A9TMERVFAUSWAI7HD" localSheetId="19" hidden="1">#REF!</definedName>
    <definedName name="BExSH3L8ZU7A9TMERVFAUSWAI7HD" localSheetId="4" hidden="1">#REF!</definedName>
    <definedName name="BExSH3L8ZU7A9TMERVFAUSWAI7HD" localSheetId="3" hidden="1">#REF!</definedName>
    <definedName name="BExSH3L8ZU7A9TMERVFAUSWAI7HD" localSheetId="8" hidden="1">#REF!</definedName>
    <definedName name="BExSH3L8ZU7A9TMERVFAUSWAI7HD" localSheetId="7" hidden="1">#REF!</definedName>
    <definedName name="BExSH3L8ZU7A9TMERVFAUSWAI7HD" localSheetId="20" hidden="1">#REF!</definedName>
    <definedName name="BExSH3L8ZU7A9TMERVFAUSWAI7HD" hidden="1">#REF!</definedName>
    <definedName name="BExSH6VY0236P5YAREUQ5PG9MV6R" localSheetId="6" hidden="1">#REF!</definedName>
    <definedName name="BExSH6VY0236P5YAREUQ5PG9MV6R" localSheetId="5" hidden="1">#REF!</definedName>
    <definedName name="BExSH6VY0236P5YAREUQ5PG9MV6R" localSheetId="22" hidden="1">#REF!</definedName>
    <definedName name="BExSH6VY0236P5YAREUQ5PG9MV6R" localSheetId="19" hidden="1">#REF!</definedName>
    <definedName name="BExSH6VY0236P5YAREUQ5PG9MV6R" localSheetId="4" hidden="1">#REF!</definedName>
    <definedName name="BExSH6VY0236P5YAREUQ5PG9MV6R" localSheetId="3" hidden="1">#REF!</definedName>
    <definedName name="BExSH6VY0236P5YAREUQ5PG9MV6R" localSheetId="8" hidden="1">#REF!</definedName>
    <definedName name="BExSH6VY0236P5YAREUQ5PG9MV6R" localSheetId="7" hidden="1">#REF!</definedName>
    <definedName name="BExSH6VY0236P5YAREUQ5PG9MV6R" localSheetId="20" hidden="1">#REF!</definedName>
    <definedName name="BExSH6VY0236P5YAREUQ5PG9MV6R" hidden="1">#REF!</definedName>
    <definedName name="BExSH9A9LGHAMMVAUTWYJ7O4I5II" localSheetId="6" hidden="1">#REF!</definedName>
    <definedName name="BExSH9A9LGHAMMVAUTWYJ7O4I5II" localSheetId="5" hidden="1">#REF!</definedName>
    <definedName name="BExSH9A9LGHAMMVAUTWYJ7O4I5II" localSheetId="22" hidden="1">#REF!</definedName>
    <definedName name="BExSH9A9LGHAMMVAUTWYJ7O4I5II" localSheetId="19" hidden="1">#REF!</definedName>
    <definedName name="BExSH9A9LGHAMMVAUTWYJ7O4I5II" localSheetId="4" hidden="1">#REF!</definedName>
    <definedName name="BExSH9A9LGHAMMVAUTWYJ7O4I5II" localSheetId="3" hidden="1">#REF!</definedName>
    <definedName name="BExSH9A9LGHAMMVAUTWYJ7O4I5II" localSheetId="8" hidden="1">#REF!</definedName>
    <definedName name="BExSH9A9LGHAMMVAUTWYJ7O4I5II" localSheetId="7" hidden="1">#REF!</definedName>
    <definedName name="BExSH9A9LGHAMMVAUTWYJ7O4I5II" localSheetId="20" hidden="1">#REF!</definedName>
    <definedName name="BExSH9A9LGHAMMVAUTWYJ7O4I5II" hidden="1">#REF!</definedName>
    <definedName name="BExTU9JSAV2531V5PLTFMW5PLVMP" localSheetId="6" hidden="1">#REF!</definedName>
    <definedName name="BExTU9JSAV2531V5PLTFMW5PLVMP" localSheetId="5" hidden="1">#REF!</definedName>
    <definedName name="BExTU9JSAV2531V5PLTFMW5PLVMP" localSheetId="22" hidden="1">#REF!</definedName>
    <definedName name="BExTU9JSAV2531V5PLTFMW5PLVMP" localSheetId="19" hidden="1">#REF!</definedName>
    <definedName name="BExTU9JSAV2531V5PLTFMW5PLVMP" localSheetId="4" hidden="1">#REF!</definedName>
    <definedName name="BExTU9JSAV2531V5PLTFMW5PLVMP" localSheetId="3" hidden="1">#REF!</definedName>
    <definedName name="BExTU9JSAV2531V5PLTFMW5PLVMP" localSheetId="8" hidden="1">#REF!</definedName>
    <definedName name="BExTU9JSAV2531V5PLTFMW5PLVMP" localSheetId="7" hidden="1">#REF!</definedName>
    <definedName name="BExTU9JSAV2531V5PLTFMW5PLVMP" localSheetId="20" hidden="1">#REF!</definedName>
    <definedName name="BExTU9JSAV2531V5PLTFMW5PLVMP" hidden="1">#REF!</definedName>
    <definedName name="BExTW0C5M3IHIGFCS6DO31ROJDSV" localSheetId="6" hidden="1">#REF!</definedName>
    <definedName name="BExTW0C5M3IHIGFCS6DO31ROJDSV" localSheetId="5" hidden="1">#REF!</definedName>
    <definedName name="BExTW0C5M3IHIGFCS6DO31ROJDSV" localSheetId="22" hidden="1">#REF!</definedName>
    <definedName name="BExTW0C5M3IHIGFCS6DO31ROJDSV" localSheetId="19" hidden="1">#REF!</definedName>
    <definedName name="BExTW0C5M3IHIGFCS6DO31ROJDSV" localSheetId="4" hidden="1">#REF!</definedName>
    <definedName name="BExTW0C5M3IHIGFCS6DO31ROJDSV" localSheetId="3" hidden="1">#REF!</definedName>
    <definedName name="BExTW0C5M3IHIGFCS6DO31ROJDSV" localSheetId="8" hidden="1">#REF!</definedName>
    <definedName name="BExTW0C5M3IHIGFCS6DO31ROJDSV" localSheetId="7" hidden="1">#REF!</definedName>
    <definedName name="BExTW0C5M3IHIGFCS6DO31ROJDSV" localSheetId="20" hidden="1">#REF!</definedName>
    <definedName name="BExTW0C5M3IHIGFCS6DO31ROJDSV" hidden="1">#REF!</definedName>
    <definedName name="BExTXXF2E0CXNIMDX872LQ83S98O" localSheetId="6" hidden="1">#REF!</definedName>
    <definedName name="BExTXXF2E0CXNIMDX872LQ83S98O" localSheetId="5" hidden="1">#REF!</definedName>
    <definedName name="BExTXXF2E0CXNIMDX872LQ83S98O" localSheetId="22" hidden="1">#REF!</definedName>
    <definedName name="BExTXXF2E0CXNIMDX872LQ83S98O" localSheetId="19" hidden="1">#REF!</definedName>
    <definedName name="BExTXXF2E0CXNIMDX872LQ83S98O" localSheetId="4" hidden="1">#REF!</definedName>
    <definedName name="BExTXXF2E0CXNIMDX872LQ83S98O" localSheetId="3" hidden="1">#REF!</definedName>
    <definedName name="BExTXXF2E0CXNIMDX872LQ83S98O" localSheetId="8" hidden="1">#REF!</definedName>
    <definedName name="BExTXXF2E0CXNIMDX872LQ83S98O" localSheetId="7" hidden="1">#REF!</definedName>
    <definedName name="BExTXXF2E0CXNIMDX872LQ83S98O" localSheetId="20" hidden="1">#REF!</definedName>
    <definedName name="BExTXXF2E0CXNIMDX872LQ83S98O" hidden="1">#REF!</definedName>
    <definedName name="BExU0FBTXHHGM40O8TBAOH806RGX" localSheetId="6" hidden="1">#REF!</definedName>
    <definedName name="BExU0FBTXHHGM40O8TBAOH806RGX" localSheetId="5" hidden="1">#REF!</definedName>
    <definedName name="BExU0FBTXHHGM40O8TBAOH806RGX" localSheetId="22" hidden="1">#REF!</definedName>
    <definedName name="BExU0FBTXHHGM40O8TBAOH806RGX" localSheetId="19" hidden="1">#REF!</definedName>
    <definedName name="BExU0FBTXHHGM40O8TBAOH806RGX" localSheetId="4" hidden="1">#REF!</definedName>
    <definedName name="BExU0FBTXHHGM40O8TBAOH806RGX" localSheetId="3" hidden="1">#REF!</definedName>
    <definedName name="BExU0FBTXHHGM40O8TBAOH806RGX" localSheetId="8" hidden="1">#REF!</definedName>
    <definedName name="BExU0FBTXHHGM40O8TBAOH806RGX" localSheetId="7" hidden="1">#REF!</definedName>
    <definedName name="BExU0FBTXHHGM40O8TBAOH806RGX" localSheetId="20" hidden="1">#REF!</definedName>
    <definedName name="BExU0FBTXHHGM40O8TBAOH806RGX" hidden="1">#REF!</definedName>
    <definedName name="BExU0PIOWVFSB05GOVM1N13YP4AV" localSheetId="6" hidden="1">#REF!</definedName>
    <definedName name="BExU0PIOWVFSB05GOVM1N13YP4AV" localSheetId="5" hidden="1">#REF!</definedName>
    <definedName name="BExU0PIOWVFSB05GOVM1N13YP4AV" localSheetId="22" hidden="1">#REF!</definedName>
    <definedName name="BExU0PIOWVFSB05GOVM1N13YP4AV" localSheetId="19" hidden="1">#REF!</definedName>
    <definedName name="BExU0PIOWVFSB05GOVM1N13YP4AV" localSheetId="4" hidden="1">#REF!</definedName>
    <definedName name="BExU0PIOWVFSB05GOVM1N13YP4AV" localSheetId="3" hidden="1">#REF!</definedName>
    <definedName name="BExU0PIOWVFSB05GOVM1N13YP4AV" localSheetId="8" hidden="1">#REF!</definedName>
    <definedName name="BExU0PIOWVFSB05GOVM1N13YP4AV" localSheetId="7" hidden="1">#REF!</definedName>
    <definedName name="BExU0PIOWVFSB05GOVM1N13YP4AV" localSheetId="20" hidden="1">#REF!</definedName>
    <definedName name="BExU0PIOWVFSB05GOVM1N13YP4AV" hidden="1">#REF!</definedName>
    <definedName name="BExU3DVHUU5IWSYXA8LYY9J6QOJB" localSheetId="6" hidden="1">#REF!</definedName>
    <definedName name="BExU3DVHUU5IWSYXA8LYY9J6QOJB" localSheetId="5" hidden="1">#REF!</definedName>
    <definedName name="BExU3DVHUU5IWSYXA8LYY9J6QOJB" localSheetId="22" hidden="1">#REF!</definedName>
    <definedName name="BExU3DVHUU5IWSYXA8LYY9J6QOJB" localSheetId="19" hidden="1">#REF!</definedName>
    <definedName name="BExU3DVHUU5IWSYXA8LYY9J6QOJB" localSheetId="4" hidden="1">#REF!</definedName>
    <definedName name="BExU3DVHUU5IWSYXA8LYY9J6QOJB" localSheetId="3" hidden="1">#REF!</definedName>
    <definedName name="BExU3DVHUU5IWSYXA8LYY9J6QOJB" localSheetId="8" hidden="1">#REF!</definedName>
    <definedName name="BExU3DVHUU5IWSYXA8LYY9J6QOJB" localSheetId="7" hidden="1">#REF!</definedName>
    <definedName name="BExU3DVHUU5IWSYXA8LYY9J6QOJB" localSheetId="20" hidden="1">#REF!</definedName>
    <definedName name="BExU3DVHUU5IWSYXA8LYY9J6QOJB" hidden="1">#REF!</definedName>
    <definedName name="BExU5B96IA3VVRLACDM35XFC0QYY" localSheetId="6" hidden="1">#REF!</definedName>
    <definedName name="BExU5B96IA3VVRLACDM35XFC0QYY" localSheetId="5" hidden="1">#REF!</definedName>
    <definedName name="BExU5B96IA3VVRLACDM35XFC0QYY" localSheetId="22" hidden="1">#REF!</definedName>
    <definedName name="BExU5B96IA3VVRLACDM35XFC0QYY" localSheetId="19" hidden="1">#REF!</definedName>
    <definedName name="BExU5B96IA3VVRLACDM35XFC0QYY" localSheetId="4" hidden="1">#REF!</definedName>
    <definedName name="BExU5B96IA3VVRLACDM35XFC0QYY" localSheetId="3" hidden="1">#REF!</definedName>
    <definedName name="BExU5B96IA3VVRLACDM35XFC0QYY" localSheetId="8" hidden="1">#REF!</definedName>
    <definedName name="BExU5B96IA3VVRLACDM35XFC0QYY" localSheetId="7" hidden="1">#REF!</definedName>
    <definedName name="BExU5B96IA3VVRLACDM35XFC0QYY" localSheetId="20" hidden="1">#REF!</definedName>
    <definedName name="BExU5B96IA3VVRLACDM35XFC0QYY" hidden="1">#REF!</definedName>
    <definedName name="BExU5I577AMALET6AIZ4P1LRV9CU" localSheetId="6" hidden="1">[1]ZQZBC_PLN__04_03_10!#REF!</definedName>
    <definedName name="BExU5I577AMALET6AIZ4P1LRV9CU" localSheetId="5" hidden="1">[1]ZQZBC_PLN__04_03_10!#REF!</definedName>
    <definedName name="BExU5I577AMALET6AIZ4P1LRV9CU" localSheetId="22" hidden="1">[1]ZQZBC_PLN__04_03_10!#REF!</definedName>
    <definedName name="BExU5I577AMALET6AIZ4P1LRV9CU" localSheetId="19" hidden="1">[1]ZQZBC_PLN__04_03_10!#REF!</definedName>
    <definedName name="BExU5I577AMALET6AIZ4P1LRV9CU" localSheetId="4" hidden="1">[1]ZQZBC_PLN__04_03_10!#REF!</definedName>
    <definedName name="BExU5I577AMALET6AIZ4P1LRV9CU" localSheetId="3" hidden="1">[1]ZQZBC_PLN__04_03_10!#REF!</definedName>
    <definedName name="BExU5I577AMALET6AIZ4P1LRV9CU" localSheetId="8" hidden="1">[1]ZQZBC_PLN__04_03_10!#REF!</definedName>
    <definedName name="BExU5I577AMALET6AIZ4P1LRV9CU" localSheetId="7" hidden="1">[1]ZQZBC_PLN__04_03_10!#REF!</definedName>
    <definedName name="BExU5I577AMALET6AIZ4P1LRV9CU" localSheetId="20" hidden="1">[1]ZQZBC_PLN__04_03_10!#REF!</definedName>
    <definedName name="BExU5I577AMALET6AIZ4P1LRV9CU" hidden="1">[1]ZQZBC_PLN__04_03_10!#REF!</definedName>
    <definedName name="BExU5T331OMXVAQHGORJ5T6ZXTYQ" localSheetId="6" hidden="1">#REF!</definedName>
    <definedName name="BExU5T331OMXVAQHGORJ5T6ZXTYQ" localSheetId="5" hidden="1">#REF!</definedName>
    <definedName name="BExU5T331OMXVAQHGORJ5T6ZXTYQ" localSheetId="17" hidden="1">#REF!</definedName>
    <definedName name="BExU5T331OMXVAQHGORJ5T6ZXTYQ" localSheetId="22" hidden="1">#REF!</definedName>
    <definedName name="BExU5T331OMXVAQHGORJ5T6ZXTYQ" localSheetId="19" hidden="1">#REF!</definedName>
    <definedName name="BExU5T331OMXVAQHGORJ5T6ZXTYQ" localSheetId="15" hidden="1">#REF!</definedName>
    <definedName name="BExU5T331OMXVAQHGORJ5T6ZXTYQ" localSheetId="4" hidden="1">#REF!</definedName>
    <definedName name="BExU5T331OMXVAQHGORJ5T6ZXTYQ" localSheetId="3" hidden="1">#REF!</definedName>
    <definedName name="BExU5T331OMXVAQHGORJ5T6ZXTYQ" localSheetId="8" hidden="1">#REF!</definedName>
    <definedName name="BExU5T331OMXVAQHGORJ5T6ZXTYQ" localSheetId="7" hidden="1">#REF!</definedName>
    <definedName name="BExU5T331OMXVAQHGORJ5T6ZXTYQ" localSheetId="20" hidden="1">#REF!</definedName>
    <definedName name="BExU5T331OMXVAQHGORJ5T6ZXTYQ" hidden="1">#REF!</definedName>
    <definedName name="BExU6KYDSWUK7MFMM5VJY631X45N" localSheetId="6" hidden="1">#REF!</definedName>
    <definedName name="BExU6KYDSWUK7MFMM5VJY631X45N" localSheetId="5" hidden="1">#REF!</definedName>
    <definedName name="BExU6KYDSWUK7MFMM5VJY631X45N" localSheetId="22" hidden="1">#REF!</definedName>
    <definedName name="BExU6KYDSWUK7MFMM5VJY631X45N" localSheetId="4" hidden="1">#REF!</definedName>
    <definedName name="BExU6KYDSWUK7MFMM5VJY631X45N" localSheetId="3" hidden="1">#REF!</definedName>
    <definedName name="BExU6KYDSWUK7MFMM5VJY631X45N" localSheetId="8" hidden="1">#REF!</definedName>
    <definedName name="BExU6KYDSWUK7MFMM5VJY631X45N" localSheetId="7" hidden="1">#REF!</definedName>
    <definedName name="BExU6KYDSWUK7MFMM5VJY631X45N" localSheetId="20" hidden="1">#REF!</definedName>
    <definedName name="BExU6KYDSWUK7MFMM5VJY631X45N" hidden="1">#REF!</definedName>
    <definedName name="BExU7EBQBMZVYUSS9YS0I4JESH9L" localSheetId="6" hidden="1">[1]HEADER!#REF!</definedName>
    <definedName name="BExU7EBQBMZVYUSS9YS0I4JESH9L" localSheetId="5" hidden="1">[1]HEADER!#REF!</definedName>
    <definedName name="BExU7EBQBMZVYUSS9YS0I4JESH9L" localSheetId="22" hidden="1">[1]HEADER!#REF!</definedName>
    <definedName name="BExU7EBQBMZVYUSS9YS0I4JESH9L" localSheetId="19" hidden="1">[1]HEADER!#REF!</definedName>
    <definedName name="BExU7EBQBMZVYUSS9YS0I4JESH9L" localSheetId="4" hidden="1">[1]HEADER!#REF!</definedName>
    <definedName name="BExU7EBQBMZVYUSS9YS0I4JESH9L" localSheetId="3" hidden="1">[1]HEADER!#REF!</definedName>
    <definedName name="BExU7EBQBMZVYUSS9YS0I4JESH9L" localSheetId="8" hidden="1">[1]HEADER!#REF!</definedName>
    <definedName name="BExU7EBQBMZVYUSS9YS0I4JESH9L" localSheetId="7" hidden="1">[1]HEADER!#REF!</definedName>
    <definedName name="BExU7EBQBMZVYUSS9YS0I4JESH9L" localSheetId="20" hidden="1">[1]HEADER!#REF!</definedName>
    <definedName name="BExU7EBQBMZVYUSS9YS0I4JESH9L" hidden="1">[1]HEADER!#REF!</definedName>
    <definedName name="BExU7OTEEIFPZNZ7G4E88SL0UMDX" localSheetId="6" hidden="1">#REF!</definedName>
    <definedName name="BExU7OTEEIFPZNZ7G4E88SL0UMDX" localSheetId="5" hidden="1">#REF!</definedName>
    <definedName name="BExU7OTEEIFPZNZ7G4E88SL0UMDX" localSheetId="17" hidden="1">#REF!</definedName>
    <definedName name="BExU7OTEEIFPZNZ7G4E88SL0UMDX" localSheetId="22" hidden="1">#REF!</definedName>
    <definedName name="BExU7OTEEIFPZNZ7G4E88SL0UMDX" localSheetId="19" hidden="1">#REF!</definedName>
    <definedName name="BExU7OTEEIFPZNZ7G4E88SL0UMDX" localSheetId="15" hidden="1">#REF!</definedName>
    <definedName name="BExU7OTEEIFPZNZ7G4E88SL0UMDX" localSheetId="4" hidden="1">#REF!</definedName>
    <definedName name="BExU7OTEEIFPZNZ7G4E88SL0UMDX" localSheetId="3" hidden="1">#REF!</definedName>
    <definedName name="BExU7OTEEIFPZNZ7G4E88SL0UMDX" localSheetId="8" hidden="1">#REF!</definedName>
    <definedName name="BExU7OTEEIFPZNZ7G4E88SL0UMDX" localSheetId="7" hidden="1">#REF!</definedName>
    <definedName name="BExU7OTEEIFPZNZ7G4E88SL0UMDX" localSheetId="20" hidden="1">#REF!</definedName>
    <definedName name="BExU7OTEEIFPZNZ7G4E88SL0UMDX" hidden="1">#REF!</definedName>
    <definedName name="BExU8K4TIBBKCG98MZWSMZ2YRLKZ" localSheetId="6" hidden="1">#REF!</definedName>
    <definedName name="BExU8K4TIBBKCG98MZWSMZ2YRLKZ" localSheetId="5" hidden="1">#REF!</definedName>
    <definedName name="BExU8K4TIBBKCG98MZWSMZ2YRLKZ" localSheetId="22" hidden="1">#REF!</definedName>
    <definedName name="BExU8K4TIBBKCG98MZWSMZ2YRLKZ" localSheetId="19" hidden="1">#REF!</definedName>
    <definedName name="BExU8K4TIBBKCG98MZWSMZ2YRLKZ" localSheetId="4" hidden="1">#REF!</definedName>
    <definedName name="BExU8K4TIBBKCG98MZWSMZ2YRLKZ" localSheetId="3" hidden="1">#REF!</definedName>
    <definedName name="BExU8K4TIBBKCG98MZWSMZ2YRLKZ" localSheetId="8" hidden="1">#REF!</definedName>
    <definedName name="BExU8K4TIBBKCG98MZWSMZ2YRLKZ" localSheetId="7" hidden="1">#REF!</definedName>
    <definedName name="BExU8K4TIBBKCG98MZWSMZ2YRLKZ" localSheetId="20" hidden="1">#REF!</definedName>
    <definedName name="BExU8K4TIBBKCG98MZWSMZ2YRLKZ" hidden="1">#REF!</definedName>
    <definedName name="BExU93WXV10E2NUUNA12YIITLX4W" localSheetId="6" hidden="1">#REF!</definedName>
    <definedName name="BExU93WXV10E2NUUNA12YIITLX4W" localSheetId="5" hidden="1">#REF!</definedName>
    <definedName name="BExU93WXV10E2NUUNA12YIITLX4W" localSheetId="22" hidden="1">#REF!</definedName>
    <definedName name="BExU93WXV10E2NUUNA12YIITLX4W" localSheetId="19" hidden="1">#REF!</definedName>
    <definedName name="BExU93WXV10E2NUUNA12YIITLX4W" localSheetId="4" hidden="1">#REF!</definedName>
    <definedName name="BExU93WXV10E2NUUNA12YIITLX4W" localSheetId="3" hidden="1">#REF!</definedName>
    <definedName name="BExU93WXV10E2NUUNA12YIITLX4W" localSheetId="8" hidden="1">#REF!</definedName>
    <definedName name="BExU93WXV10E2NUUNA12YIITLX4W" localSheetId="7" hidden="1">#REF!</definedName>
    <definedName name="BExU93WXV10E2NUUNA12YIITLX4W" localSheetId="20" hidden="1">#REF!</definedName>
    <definedName name="BExU93WXV10E2NUUNA12YIITLX4W" hidden="1">#REF!</definedName>
    <definedName name="BExUABIPZWYZ1QAOWL7313YI3GMH" localSheetId="6" hidden="1">#REF!</definedName>
    <definedName name="BExUABIPZWYZ1QAOWL7313YI3GMH" localSheetId="5" hidden="1">#REF!</definedName>
    <definedName name="BExUABIPZWYZ1QAOWL7313YI3GMH" localSheetId="22" hidden="1">#REF!</definedName>
    <definedName name="BExUABIPZWYZ1QAOWL7313YI3GMH" localSheetId="19" hidden="1">#REF!</definedName>
    <definedName name="BExUABIPZWYZ1QAOWL7313YI3GMH" localSheetId="4" hidden="1">#REF!</definedName>
    <definedName name="BExUABIPZWYZ1QAOWL7313YI3GMH" localSheetId="3" hidden="1">#REF!</definedName>
    <definedName name="BExUABIPZWYZ1QAOWL7313YI3GMH" localSheetId="8" hidden="1">#REF!</definedName>
    <definedName name="BExUABIPZWYZ1QAOWL7313YI3GMH" localSheetId="7" hidden="1">#REF!</definedName>
    <definedName name="BExUABIPZWYZ1QAOWL7313YI3GMH" localSheetId="20" hidden="1">#REF!</definedName>
    <definedName name="BExUABIPZWYZ1QAOWL7313YI3GMH" hidden="1">#REF!</definedName>
    <definedName name="BExUB33EBJ0X2C87S737A15786Y1" localSheetId="6" hidden="1">#REF!</definedName>
    <definedName name="BExUB33EBJ0X2C87S737A15786Y1" localSheetId="5" hidden="1">#REF!</definedName>
    <definedName name="BExUB33EBJ0X2C87S737A15786Y1" localSheetId="22" hidden="1">#REF!</definedName>
    <definedName name="BExUB33EBJ0X2C87S737A15786Y1" localSheetId="19" hidden="1">#REF!</definedName>
    <definedName name="BExUB33EBJ0X2C87S737A15786Y1" localSheetId="4" hidden="1">#REF!</definedName>
    <definedName name="BExUB33EBJ0X2C87S737A15786Y1" localSheetId="3" hidden="1">#REF!</definedName>
    <definedName name="BExUB33EBJ0X2C87S737A15786Y1" localSheetId="8" hidden="1">#REF!</definedName>
    <definedName name="BExUB33EBJ0X2C87S737A15786Y1" localSheetId="7" hidden="1">#REF!</definedName>
    <definedName name="BExUB33EBJ0X2C87S737A15786Y1" localSheetId="20" hidden="1">#REF!</definedName>
    <definedName name="BExUB33EBJ0X2C87S737A15786Y1" hidden="1">#REF!</definedName>
    <definedName name="BExUC9I2YXGSCVE8W0KZ56D3E9UX" localSheetId="6" hidden="1">[1]HEADER!#REF!</definedName>
    <definedName name="BExUC9I2YXGSCVE8W0KZ56D3E9UX" localSheetId="5" hidden="1">[1]HEADER!#REF!</definedName>
    <definedName name="BExUC9I2YXGSCVE8W0KZ56D3E9UX" localSheetId="22" hidden="1">[1]HEADER!#REF!</definedName>
    <definedName name="BExUC9I2YXGSCVE8W0KZ56D3E9UX" localSheetId="19" hidden="1">[1]HEADER!#REF!</definedName>
    <definedName name="BExUC9I2YXGSCVE8W0KZ56D3E9UX" localSheetId="4" hidden="1">[1]HEADER!#REF!</definedName>
    <definedName name="BExUC9I2YXGSCVE8W0KZ56D3E9UX" localSheetId="3" hidden="1">[1]HEADER!#REF!</definedName>
    <definedName name="BExUC9I2YXGSCVE8W0KZ56D3E9UX" localSheetId="8" hidden="1">[1]HEADER!#REF!</definedName>
    <definedName name="BExUC9I2YXGSCVE8W0KZ56D3E9UX" localSheetId="7" hidden="1">[1]HEADER!#REF!</definedName>
    <definedName name="BExUC9I2YXGSCVE8W0KZ56D3E9UX" localSheetId="20" hidden="1">[1]HEADER!#REF!</definedName>
    <definedName name="BExUC9I2YXGSCVE8W0KZ56D3E9UX" hidden="1">[1]HEADER!#REF!</definedName>
    <definedName name="BExUD7DAWRK4CCLXCS7NQUVKLC4S" localSheetId="6" hidden="1">#REF!</definedName>
    <definedName name="BExUD7DAWRK4CCLXCS7NQUVKLC4S" localSheetId="5" hidden="1">#REF!</definedName>
    <definedName name="BExUD7DAWRK4CCLXCS7NQUVKLC4S" localSheetId="17" hidden="1">#REF!</definedName>
    <definedName name="BExUD7DAWRK4CCLXCS7NQUVKLC4S" localSheetId="22" hidden="1">#REF!</definedName>
    <definedName name="BExUD7DAWRK4CCLXCS7NQUVKLC4S" localSheetId="15" hidden="1">#REF!</definedName>
    <definedName name="BExUD7DAWRK4CCLXCS7NQUVKLC4S" localSheetId="4" hidden="1">#REF!</definedName>
    <definedName name="BExUD7DAWRK4CCLXCS7NQUVKLC4S" localSheetId="3" hidden="1">#REF!</definedName>
    <definedName name="BExUD7DAWRK4CCLXCS7NQUVKLC4S" localSheetId="8" hidden="1">#REF!</definedName>
    <definedName name="BExUD7DAWRK4CCLXCS7NQUVKLC4S" localSheetId="7" hidden="1">#REF!</definedName>
    <definedName name="BExUD7DAWRK4CCLXCS7NQUVKLC4S" localSheetId="20" hidden="1">#REF!</definedName>
    <definedName name="BExUD7DAWRK4CCLXCS7NQUVKLC4S" hidden="1">#REF!</definedName>
    <definedName name="BExUF21WPW72ZWEVF6KS5K1TAPJV" localSheetId="6" hidden="1">#REF!</definedName>
    <definedName name="BExUF21WPW72ZWEVF6KS5K1TAPJV" localSheetId="5" hidden="1">#REF!</definedName>
    <definedName name="BExUF21WPW72ZWEVF6KS5K1TAPJV" localSheetId="22" hidden="1">#REF!</definedName>
    <definedName name="BExUF21WPW72ZWEVF6KS5K1TAPJV" localSheetId="19" hidden="1">#REF!</definedName>
    <definedName name="BExUF21WPW72ZWEVF6KS5K1TAPJV" localSheetId="4" hidden="1">#REF!</definedName>
    <definedName name="BExUF21WPW72ZWEVF6KS5K1TAPJV" localSheetId="3" hidden="1">#REF!</definedName>
    <definedName name="BExUF21WPW72ZWEVF6KS5K1TAPJV" localSheetId="8" hidden="1">#REF!</definedName>
    <definedName name="BExUF21WPW72ZWEVF6KS5K1TAPJV" localSheetId="7" hidden="1">#REF!</definedName>
    <definedName name="BExUF21WPW72ZWEVF6KS5K1TAPJV" localSheetId="20" hidden="1">#REF!</definedName>
    <definedName name="BExUF21WPW72ZWEVF6KS5K1TAPJV" hidden="1">#REF!</definedName>
    <definedName name="BExVQBDLSADDXHKCYZD30A70YYOV" localSheetId="6" hidden="1">#REF!</definedName>
    <definedName name="BExVQBDLSADDXHKCYZD30A70YYOV" localSheetId="5" hidden="1">#REF!</definedName>
    <definedName name="BExVQBDLSADDXHKCYZD30A70YYOV" localSheetId="22" hidden="1">#REF!</definedName>
    <definedName name="BExVQBDLSADDXHKCYZD30A70YYOV" localSheetId="19" hidden="1">#REF!</definedName>
    <definedName name="BExVQBDLSADDXHKCYZD30A70YYOV" localSheetId="4" hidden="1">#REF!</definedName>
    <definedName name="BExVQBDLSADDXHKCYZD30A70YYOV" localSheetId="3" hidden="1">#REF!</definedName>
    <definedName name="BExVQBDLSADDXHKCYZD30A70YYOV" localSheetId="8" hidden="1">#REF!</definedName>
    <definedName name="BExVQBDLSADDXHKCYZD30A70YYOV" localSheetId="7" hidden="1">#REF!</definedName>
    <definedName name="BExVQBDLSADDXHKCYZD30A70YYOV" localSheetId="20" hidden="1">#REF!</definedName>
    <definedName name="BExVQBDLSADDXHKCYZD30A70YYOV" hidden="1">#REF!</definedName>
    <definedName name="BExVRJA8N4HQXJOAGF74DJ6ID7C0" localSheetId="6" hidden="1">#REF!</definedName>
    <definedName name="BExVRJA8N4HQXJOAGF74DJ6ID7C0" localSheetId="5" hidden="1">#REF!</definedName>
    <definedName name="BExVRJA8N4HQXJOAGF74DJ6ID7C0" localSheetId="22" hidden="1">#REF!</definedName>
    <definedName name="BExVRJA8N4HQXJOAGF74DJ6ID7C0" localSheetId="19" hidden="1">#REF!</definedName>
    <definedName name="BExVRJA8N4HQXJOAGF74DJ6ID7C0" localSheetId="4" hidden="1">#REF!</definedName>
    <definedName name="BExVRJA8N4HQXJOAGF74DJ6ID7C0" localSheetId="3" hidden="1">#REF!</definedName>
    <definedName name="BExVRJA8N4HQXJOAGF74DJ6ID7C0" localSheetId="8" hidden="1">#REF!</definedName>
    <definedName name="BExVRJA8N4HQXJOAGF74DJ6ID7C0" localSheetId="7" hidden="1">#REF!</definedName>
    <definedName name="BExVRJA8N4HQXJOAGF74DJ6ID7C0" localSheetId="20" hidden="1">#REF!</definedName>
    <definedName name="BExVRJA8N4HQXJOAGF74DJ6ID7C0" hidden="1">#REF!</definedName>
    <definedName name="BExVRSFEVELSL81MBS07OHQFJGF3" localSheetId="6" hidden="1">#REF!</definedName>
    <definedName name="BExVRSFEVELSL81MBS07OHQFJGF3" localSheetId="5" hidden="1">#REF!</definedName>
    <definedName name="BExVRSFEVELSL81MBS07OHQFJGF3" localSheetId="22" hidden="1">#REF!</definedName>
    <definedName name="BExVRSFEVELSL81MBS07OHQFJGF3" localSheetId="19" hidden="1">#REF!</definedName>
    <definedName name="BExVRSFEVELSL81MBS07OHQFJGF3" localSheetId="4" hidden="1">#REF!</definedName>
    <definedName name="BExVRSFEVELSL81MBS07OHQFJGF3" localSheetId="3" hidden="1">#REF!</definedName>
    <definedName name="BExVRSFEVELSL81MBS07OHQFJGF3" localSheetId="8" hidden="1">#REF!</definedName>
    <definedName name="BExVRSFEVELSL81MBS07OHQFJGF3" localSheetId="7" hidden="1">#REF!</definedName>
    <definedName name="BExVRSFEVELSL81MBS07OHQFJGF3" localSheetId="20" hidden="1">#REF!</definedName>
    <definedName name="BExVRSFEVELSL81MBS07OHQFJGF3" hidden="1">#REF!</definedName>
    <definedName name="BExVRSVI383MR6YMJKZG6SJCCOR7" localSheetId="6" hidden="1">#REF!</definedName>
    <definedName name="BExVRSVI383MR6YMJKZG6SJCCOR7" localSheetId="5" hidden="1">#REF!</definedName>
    <definedName name="BExVRSVI383MR6YMJKZG6SJCCOR7" localSheetId="22" hidden="1">#REF!</definedName>
    <definedName name="BExVRSVI383MR6YMJKZG6SJCCOR7" localSheetId="19" hidden="1">#REF!</definedName>
    <definedName name="BExVRSVI383MR6YMJKZG6SJCCOR7" localSheetId="4" hidden="1">#REF!</definedName>
    <definedName name="BExVRSVI383MR6YMJKZG6SJCCOR7" localSheetId="3" hidden="1">#REF!</definedName>
    <definedName name="BExVRSVI383MR6YMJKZG6SJCCOR7" localSheetId="8" hidden="1">#REF!</definedName>
    <definedName name="BExVRSVI383MR6YMJKZG6SJCCOR7" localSheetId="7" hidden="1">#REF!</definedName>
    <definedName name="BExVRSVI383MR6YMJKZG6SJCCOR7" localSheetId="20" hidden="1">#REF!</definedName>
    <definedName name="BExVRSVI383MR6YMJKZG6SJCCOR7" hidden="1">#REF!</definedName>
    <definedName name="BExVSBWQZ595EUUKM647FCG81PNC" localSheetId="6" hidden="1">#REF!</definedName>
    <definedName name="BExVSBWQZ595EUUKM647FCG81PNC" localSheetId="5" hidden="1">#REF!</definedName>
    <definedName name="BExVSBWQZ595EUUKM647FCG81PNC" localSheetId="22" hidden="1">#REF!</definedName>
    <definedName name="BExVSBWQZ595EUUKM647FCG81PNC" localSheetId="19" hidden="1">#REF!</definedName>
    <definedName name="BExVSBWQZ595EUUKM647FCG81PNC" localSheetId="4" hidden="1">#REF!</definedName>
    <definedName name="BExVSBWQZ595EUUKM647FCG81PNC" localSheetId="3" hidden="1">#REF!</definedName>
    <definedName name="BExVSBWQZ595EUUKM647FCG81PNC" localSheetId="8" hidden="1">#REF!</definedName>
    <definedName name="BExVSBWQZ595EUUKM647FCG81PNC" localSheetId="7" hidden="1">#REF!</definedName>
    <definedName name="BExVSBWQZ595EUUKM647FCG81PNC" localSheetId="20" hidden="1">#REF!</definedName>
    <definedName name="BExVSBWQZ595EUUKM647FCG81PNC" hidden="1">#REF!</definedName>
    <definedName name="BExVSVU74D4UHM1EE8M7XKH475QK" localSheetId="6" hidden="1">#REF!</definedName>
    <definedName name="BExVSVU74D4UHM1EE8M7XKH475QK" localSheetId="5" hidden="1">#REF!</definedName>
    <definedName name="BExVSVU74D4UHM1EE8M7XKH475QK" localSheetId="22" hidden="1">#REF!</definedName>
    <definedName name="BExVSVU74D4UHM1EE8M7XKH475QK" localSheetId="19" hidden="1">#REF!</definedName>
    <definedName name="BExVSVU74D4UHM1EE8M7XKH475QK" localSheetId="4" hidden="1">#REF!</definedName>
    <definedName name="BExVSVU74D4UHM1EE8M7XKH475QK" localSheetId="3" hidden="1">#REF!</definedName>
    <definedName name="BExVSVU74D4UHM1EE8M7XKH475QK" localSheetId="8" hidden="1">#REF!</definedName>
    <definedName name="BExVSVU74D4UHM1EE8M7XKH475QK" localSheetId="7" hidden="1">#REF!</definedName>
    <definedName name="BExVSVU74D4UHM1EE8M7XKH475QK" localSheetId="20" hidden="1">#REF!</definedName>
    <definedName name="BExVSVU74D4UHM1EE8M7XKH475QK" hidden="1">#REF!</definedName>
    <definedName name="BExVTE9NXE7WTQ5M5U533PZQ8B72" localSheetId="6" hidden="1">#REF!</definedName>
    <definedName name="BExVTE9NXE7WTQ5M5U533PZQ8B72" localSheetId="5" hidden="1">#REF!</definedName>
    <definedName name="BExVTE9NXE7WTQ5M5U533PZQ8B72" localSheetId="22" hidden="1">#REF!</definedName>
    <definedName name="BExVTE9NXE7WTQ5M5U533PZQ8B72" localSheetId="19" hidden="1">#REF!</definedName>
    <definedName name="BExVTE9NXE7WTQ5M5U533PZQ8B72" localSheetId="4" hidden="1">#REF!</definedName>
    <definedName name="BExVTE9NXE7WTQ5M5U533PZQ8B72" localSheetId="3" hidden="1">#REF!</definedName>
    <definedName name="BExVTE9NXE7WTQ5M5U533PZQ8B72" localSheetId="8" hidden="1">#REF!</definedName>
    <definedName name="BExVTE9NXE7WTQ5M5U533PZQ8B72" localSheetId="7" hidden="1">#REF!</definedName>
    <definedName name="BExVTE9NXE7WTQ5M5U533PZQ8B72" localSheetId="20" hidden="1">#REF!</definedName>
    <definedName name="BExVTE9NXE7WTQ5M5U533PZQ8B72" hidden="1">#REF!</definedName>
    <definedName name="BExVUEDVBJDA9ZSRBB69T0Q1DAPC" localSheetId="6" hidden="1">#REF!</definedName>
    <definedName name="BExVUEDVBJDA9ZSRBB69T0Q1DAPC" localSheetId="5" hidden="1">#REF!</definedName>
    <definedName name="BExVUEDVBJDA9ZSRBB69T0Q1DAPC" localSheetId="22" hidden="1">#REF!</definedName>
    <definedName name="BExVUEDVBJDA9ZSRBB69T0Q1DAPC" localSheetId="19" hidden="1">#REF!</definedName>
    <definedName name="BExVUEDVBJDA9ZSRBB69T0Q1DAPC" localSheetId="4" hidden="1">#REF!</definedName>
    <definedName name="BExVUEDVBJDA9ZSRBB69T0Q1DAPC" localSheetId="3" hidden="1">#REF!</definedName>
    <definedName name="BExVUEDVBJDA9ZSRBB69T0Q1DAPC" localSheetId="8" hidden="1">#REF!</definedName>
    <definedName name="BExVUEDVBJDA9ZSRBB69T0Q1DAPC" localSheetId="7" hidden="1">#REF!</definedName>
    <definedName name="BExVUEDVBJDA9ZSRBB69T0Q1DAPC" localSheetId="20" hidden="1">#REF!</definedName>
    <definedName name="BExVUEDVBJDA9ZSRBB69T0Q1DAPC" hidden="1">#REF!</definedName>
    <definedName name="BExVV7R3Q55HP3I9G68BGJUKNWJJ" localSheetId="6" hidden="1">#REF!</definedName>
    <definedName name="BExVV7R3Q55HP3I9G68BGJUKNWJJ" localSheetId="5" hidden="1">#REF!</definedName>
    <definedName name="BExVV7R3Q55HP3I9G68BGJUKNWJJ" localSheetId="22" hidden="1">#REF!</definedName>
    <definedName name="BExVV7R3Q55HP3I9G68BGJUKNWJJ" localSheetId="19" hidden="1">#REF!</definedName>
    <definedName name="BExVV7R3Q55HP3I9G68BGJUKNWJJ" localSheetId="4" hidden="1">#REF!</definedName>
    <definedName name="BExVV7R3Q55HP3I9G68BGJUKNWJJ" localSheetId="3" hidden="1">#REF!</definedName>
    <definedName name="BExVV7R3Q55HP3I9G68BGJUKNWJJ" localSheetId="8" hidden="1">#REF!</definedName>
    <definedName name="BExVV7R3Q55HP3I9G68BGJUKNWJJ" localSheetId="7" hidden="1">#REF!</definedName>
    <definedName name="BExVV7R3Q55HP3I9G68BGJUKNWJJ" localSheetId="20" hidden="1">#REF!</definedName>
    <definedName name="BExVV7R3Q55HP3I9G68BGJUKNWJJ" hidden="1">#REF!</definedName>
    <definedName name="BExVVIJJ54QBOTP6Q5ACFTY4O2VE" localSheetId="6" hidden="1">#REF!</definedName>
    <definedName name="BExVVIJJ54QBOTP6Q5ACFTY4O2VE" localSheetId="5" hidden="1">#REF!</definedName>
    <definedName name="BExVVIJJ54QBOTP6Q5ACFTY4O2VE" localSheetId="22" hidden="1">#REF!</definedName>
    <definedName name="BExVVIJJ54QBOTP6Q5ACFTY4O2VE" localSheetId="19" hidden="1">#REF!</definedName>
    <definedName name="BExVVIJJ54QBOTP6Q5ACFTY4O2VE" localSheetId="4" hidden="1">#REF!</definedName>
    <definedName name="BExVVIJJ54QBOTP6Q5ACFTY4O2VE" localSheetId="3" hidden="1">#REF!</definedName>
    <definedName name="BExVVIJJ54QBOTP6Q5ACFTY4O2VE" localSheetId="8" hidden="1">#REF!</definedName>
    <definedName name="BExVVIJJ54QBOTP6Q5ACFTY4O2VE" localSheetId="7" hidden="1">#REF!</definedName>
    <definedName name="BExVVIJJ54QBOTP6Q5ACFTY4O2VE" localSheetId="20" hidden="1">#REF!</definedName>
    <definedName name="BExVVIJJ54QBOTP6Q5ACFTY4O2VE" hidden="1">#REF!</definedName>
    <definedName name="BExVVSA3NHNSPJCX2NHRAYFGVW6O" localSheetId="6" hidden="1">#REF!</definedName>
    <definedName name="BExVVSA3NHNSPJCX2NHRAYFGVW6O" localSheetId="5" hidden="1">#REF!</definedName>
    <definedName name="BExVVSA3NHNSPJCX2NHRAYFGVW6O" localSheetId="22" hidden="1">#REF!</definedName>
    <definedName name="BExVVSA3NHNSPJCX2NHRAYFGVW6O" localSheetId="19" hidden="1">#REF!</definedName>
    <definedName name="BExVVSA3NHNSPJCX2NHRAYFGVW6O" localSheetId="4" hidden="1">#REF!</definedName>
    <definedName name="BExVVSA3NHNSPJCX2NHRAYFGVW6O" localSheetId="3" hidden="1">#REF!</definedName>
    <definedName name="BExVVSA3NHNSPJCX2NHRAYFGVW6O" localSheetId="8" hidden="1">#REF!</definedName>
    <definedName name="BExVVSA3NHNSPJCX2NHRAYFGVW6O" localSheetId="7" hidden="1">#REF!</definedName>
    <definedName name="BExVVSA3NHNSPJCX2NHRAYFGVW6O" localSheetId="20" hidden="1">#REF!</definedName>
    <definedName name="BExVVSA3NHNSPJCX2NHRAYFGVW6O" hidden="1">#REF!</definedName>
    <definedName name="BExVX0MYY63UM714QLGCV0504A2Q" localSheetId="6" hidden="1">[2]ZQBC_REG_02_08!#REF!</definedName>
    <definedName name="BExVX0MYY63UM714QLGCV0504A2Q" localSheetId="5" hidden="1">[2]ZQBC_REG_02_08!#REF!</definedName>
    <definedName name="BExVX0MYY63UM714QLGCV0504A2Q" localSheetId="22" hidden="1">[2]ZQBC_REG_02_08!#REF!</definedName>
    <definedName name="BExVX0MYY63UM714QLGCV0504A2Q" localSheetId="19" hidden="1">[2]ZQBC_REG_02_08!#REF!</definedName>
    <definedName name="BExVX0MYY63UM714QLGCV0504A2Q" localSheetId="4" hidden="1">[2]ZQBC_REG_02_08!#REF!</definedName>
    <definedName name="BExVX0MYY63UM714QLGCV0504A2Q" localSheetId="3" hidden="1">[2]ZQBC_REG_02_08!#REF!</definedName>
    <definedName name="BExVX0MYY63UM714QLGCV0504A2Q" localSheetId="8" hidden="1">[2]ZQBC_REG_02_08!#REF!</definedName>
    <definedName name="BExVX0MYY63UM714QLGCV0504A2Q" localSheetId="7" hidden="1">[2]ZQBC_REG_02_08!#REF!</definedName>
    <definedName name="BExVX0MYY63UM714QLGCV0504A2Q" localSheetId="20" hidden="1">[2]ZQBC_REG_02_08!#REF!</definedName>
    <definedName name="BExVX0MYY63UM714QLGCV0504A2Q" hidden="1">[2]ZQBC_REG_02_08!#REF!</definedName>
    <definedName name="BExVXGDI0UOWJZ7LAFUH458STFOM" localSheetId="6" hidden="1">#REF!</definedName>
    <definedName name="BExVXGDI0UOWJZ7LAFUH458STFOM" localSheetId="5" hidden="1">#REF!</definedName>
    <definedName name="BExVXGDI0UOWJZ7LAFUH458STFOM" localSheetId="17" hidden="1">#REF!</definedName>
    <definedName name="BExVXGDI0UOWJZ7LAFUH458STFOM" localSheetId="22" hidden="1">#REF!</definedName>
    <definedName name="BExVXGDI0UOWJZ7LAFUH458STFOM" localSheetId="19" hidden="1">#REF!</definedName>
    <definedName name="BExVXGDI0UOWJZ7LAFUH458STFOM" localSheetId="15" hidden="1">#REF!</definedName>
    <definedName name="BExVXGDI0UOWJZ7LAFUH458STFOM" localSheetId="4" hidden="1">#REF!</definedName>
    <definedName name="BExVXGDI0UOWJZ7LAFUH458STFOM" localSheetId="3" hidden="1">#REF!</definedName>
    <definedName name="BExVXGDI0UOWJZ7LAFUH458STFOM" localSheetId="8" hidden="1">#REF!</definedName>
    <definedName name="BExVXGDI0UOWJZ7LAFUH458STFOM" localSheetId="7" hidden="1">#REF!</definedName>
    <definedName name="BExVXGDI0UOWJZ7LAFUH458STFOM" localSheetId="20" hidden="1">#REF!</definedName>
    <definedName name="BExVXGDI0UOWJZ7LAFUH458STFOM" hidden="1">#REF!</definedName>
    <definedName name="BExW09IRXJACALU2LJ4F1PP8FNGU" localSheetId="6" hidden="1">#REF!</definedName>
    <definedName name="BExW09IRXJACALU2LJ4F1PP8FNGU" localSheetId="5" hidden="1">#REF!</definedName>
    <definedName name="BExW09IRXJACALU2LJ4F1PP8FNGU" localSheetId="22" hidden="1">#REF!</definedName>
    <definedName name="BExW09IRXJACALU2LJ4F1PP8FNGU" localSheetId="19" hidden="1">#REF!</definedName>
    <definedName name="BExW09IRXJACALU2LJ4F1PP8FNGU" localSheetId="4" hidden="1">#REF!</definedName>
    <definedName name="BExW09IRXJACALU2LJ4F1PP8FNGU" localSheetId="3" hidden="1">#REF!</definedName>
    <definedName name="BExW09IRXJACALU2LJ4F1PP8FNGU" localSheetId="8" hidden="1">#REF!</definedName>
    <definedName name="BExW09IRXJACALU2LJ4F1PP8FNGU" localSheetId="7" hidden="1">#REF!</definedName>
    <definedName name="BExW09IRXJACALU2LJ4F1PP8FNGU" localSheetId="20" hidden="1">#REF!</definedName>
    <definedName name="BExW09IRXJACALU2LJ4F1PP8FNGU" hidden="1">#REF!</definedName>
    <definedName name="BExW0CYYGF0EIC4A3FJ80OX6GA1D" localSheetId="6" hidden="1">#REF!</definedName>
    <definedName name="BExW0CYYGF0EIC4A3FJ80OX6GA1D" localSheetId="5" hidden="1">#REF!</definedName>
    <definedName name="BExW0CYYGF0EIC4A3FJ80OX6GA1D" localSheetId="22" hidden="1">#REF!</definedName>
    <definedName name="BExW0CYYGF0EIC4A3FJ80OX6GA1D" localSheetId="19" hidden="1">#REF!</definedName>
    <definedName name="BExW0CYYGF0EIC4A3FJ80OX6GA1D" localSheetId="4" hidden="1">#REF!</definedName>
    <definedName name="BExW0CYYGF0EIC4A3FJ80OX6GA1D" localSheetId="3" hidden="1">#REF!</definedName>
    <definedName name="BExW0CYYGF0EIC4A3FJ80OX6GA1D" localSheetId="8" hidden="1">#REF!</definedName>
    <definedName name="BExW0CYYGF0EIC4A3FJ80OX6GA1D" localSheetId="7" hidden="1">#REF!</definedName>
    <definedName name="BExW0CYYGF0EIC4A3FJ80OX6GA1D" localSheetId="20" hidden="1">#REF!</definedName>
    <definedName name="BExW0CYYGF0EIC4A3FJ80OX6GA1D" hidden="1">#REF!</definedName>
    <definedName name="BExW0ERIW7MD891SN4ESTO8V7WND" localSheetId="6" hidden="1">#REF!</definedName>
    <definedName name="BExW0ERIW7MD891SN4ESTO8V7WND" localSheetId="5" hidden="1">#REF!</definedName>
    <definedName name="BExW0ERIW7MD891SN4ESTO8V7WND" localSheetId="22" hidden="1">#REF!</definedName>
    <definedName name="BExW0ERIW7MD891SN4ESTO8V7WND" localSheetId="19" hidden="1">#REF!</definedName>
    <definedName name="BExW0ERIW7MD891SN4ESTO8V7WND" localSheetId="4" hidden="1">#REF!</definedName>
    <definedName name="BExW0ERIW7MD891SN4ESTO8V7WND" localSheetId="3" hidden="1">#REF!</definedName>
    <definedName name="BExW0ERIW7MD891SN4ESTO8V7WND" localSheetId="8" hidden="1">#REF!</definedName>
    <definedName name="BExW0ERIW7MD891SN4ESTO8V7WND" localSheetId="7" hidden="1">#REF!</definedName>
    <definedName name="BExW0ERIW7MD891SN4ESTO8V7WND" localSheetId="20" hidden="1">#REF!</definedName>
    <definedName name="BExW0ERIW7MD891SN4ESTO8V7WND" hidden="1">#REF!</definedName>
    <definedName name="BExW0KLYZY3Q4XDYK76ZJ8T7T6A3" localSheetId="6" hidden="1">#REF!</definedName>
    <definedName name="BExW0KLYZY3Q4XDYK76ZJ8T7T6A3" localSheetId="5" hidden="1">#REF!</definedName>
    <definedName name="BExW0KLYZY3Q4XDYK76ZJ8T7T6A3" localSheetId="22" hidden="1">#REF!</definedName>
    <definedName name="BExW0KLYZY3Q4XDYK76ZJ8T7T6A3" localSheetId="19" hidden="1">#REF!</definedName>
    <definedName name="BExW0KLYZY3Q4XDYK76ZJ8T7T6A3" localSheetId="4" hidden="1">#REF!</definedName>
    <definedName name="BExW0KLYZY3Q4XDYK76ZJ8T7T6A3" localSheetId="3" hidden="1">#REF!</definedName>
    <definedName name="BExW0KLYZY3Q4XDYK76ZJ8T7T6A3" localSheetId="8" hidden="1">#REF!</definedName>
    <definedName name="BExW0KLYZY3Q4XDYK76ZJ8T7T6A3" localSheetId="7" hidden="1">#REF!</definedName>
    <definedName name="BExW0KLYZY3Q4XDYK76ZJ8T7T6A3" localSheetId="20" hidden="1">#REF!</definedName>
    <definedName name="BExW0KLYZY3Q4XDYK76ZJ8T7T6A3" hidden="1">#REF!</definedName>
    <definedName name="BExW1KKQQUOA71WIDBKWAHFJCH4E" localSheetId="6" hidden="1">#REF!</definedName>
    <definedName name="BExW1KKQQUOA71WIDBKWAHFJCH4E" localSheetId="5" hidden="1">#REF!</definedName>
    <definedName name="BExW1KKQQUOA71WIDBKWAHFJCH4E" localSheetId="22" hidden="1">#REF!</definedName>
    <definedName name="BExW1KKQQUOA71WIDBKWAHFJCH4E" localSheetId="19" hidden="1">#REF!</definedName>
    <definedName name="BExW1KKQQUOA71WIDBKWAHFJCH4E" localSheetId="4" hidden="1">#REF!</definedName>
    <definedName name="BExW1KKQQUOA71WIDBKWAHFJCH4E" localSheetId="3" hidden="1">#REF!</definedName>
    <definedName name="BExW1KKQQUOA71WIDBKWAHFJCH4E" localSheetId="8" hidden="1">#REF!</definedName>
    <definedName name="BExW1KKQQUOA71WIDBKWAHFJCH4E" localSheetId="7" hidden="1">#REF!</definedName>
    <definedName name="BExW1KKQQUOA71WIDBKWAHFJCH4E" localSheetId="20" hidden="1">#REF!</definedName>
    <definedName name="BExW1KKQQUOA71WIDBKWAHFJCH4E" hidden="1">#REF!</definedName>
    <definedName name="BExW3UOY6B5HLIX3ZQA7XCUJXH5C" localSheetId="6" hidden="1">#REF!</definedName>
    <definedName name="BExW3UOY6B5HLIX3ZQA7XCUJXH5C" localSheetId="5" hidden="1">#REF!</definedName>
    <definedName name="BExW3UOY6B5HLIX3ZQA7XCUJXH5C" localSheetId="22" hidden="1">#REF!</definedName>
    <definedName name="BExW3UOY6B5HLIX3ZQA7XCUJXH5C" localSheetId="19" hidden="1">#REF!</definedName>
    <definedName name="BExW3UOY6B5HLIX3ZQA7XCUJXH5C" localSheetId="4" hidden="1">#REF!</definedName>
    <definedName name="BExW3UOY6B5HLIX3ZQA7XCUJXH5C" localSheetId="3" hidden="1">#REF!</definedName>
    <definedName name="BExW3UOY6B5HLIX3ZQA7XCUJXH5C" localSheetId="8" hidden="1">#REF!</definedName>
    <definedName name="BExW3UOY6B5HLIX3ZQA7XCUJXH5C" localSheetId="7" hidden="1">#REF!</definedName>
    <definedName name="BExW3UOY6B5HLIX3ZQA7XCUJXH5C" localSheetId="20" hidden="1">#REF!</definedName>
    <definedName name="BExW3UOY6B5HLIX3ZQA7XCUJXH5C" hidden="1">#REF!</definedName>
    <definedName name="BExW5MZ9LCOOHDPGAP9C9PAFTZL4" localSheetId="6" hidden="1">#REF!</definedName>
    <definedName name="BExW5MZ9LCOOHDPGAP9C9PAFTZL4" localSheetId="5" hidden="1">#REF!</definedName>
    <definedName name="BExW5MZ9LCOOHDPGAP9C9PAFTZL4" localSheetId="22" hidden="1">#REF!</definedName>
    <definedName name="BExW5MZ9LCOOHDPGAP9C9PAFTZL4" localSheetId="19" hidden="1">#REF!</definedName>
    <definedName name="BExW5MZ9LCOOHDPGAP9C9PAFTZL4" localSheetId="4" hidden="1">#REF!</definedName>
    <definedName name="BExW5MZ9LCOOHDPGAP9C9PAFTZL4" localSheetId="3" hidden="1">#REF!</definedName>
    <definedName name="BExW5MZ9LCOOHDPGAP9C9PAFTZL4" localSheetId="8" hidden="1">#REF!</definedName>
    <definedName name="BExW5MZ9LCOOHDPGAP9C9PAFTZL4" localSheetId="7" hidden="1">#REF!</definedName>
    <definedName name="BExW5MZ9LCOOHDPGAP9C9PAFTZL4" localSheetId="20" hidden="1">#REF!</definedName>
    <definedName name="BExW5MZ9LCOOHDPGAP9C9PAFTZL4" hidden="1">#REF!</definedName>
    <definedName name="BExW6JN5IU0E7FU9O1KD1O9U6HO3" localSheetId="6" hidden="1">#REF!</definedName>
    <definedName name="BExW6JN5IU0E7FU9O1KD1O9U6HO3" localSheetId="5" hidden="1">#REF!</definedName>
    <definedName name="BExW6JN5IU0E7FU9O1KD1O9U6HO3" localSheetId="22" hidden="1">#REF!</definedName>
    <definedName name="BExW6JN5IU0E7FU9O1KD1O9U6HO3" localSheetId="19" hidden="1">#REF!</definedName>
    <definedName name="BExW6JN5IU0E7FU9O1KD1O9U6HO3" localSheetId="4" hidden="1">#REF!</definedName>
    <definedName name="BExW6JN5IU0E7FU9O1KD1O9U6HO3" localSheetId="3" hidden="1">#REF!</definedName>
    <definedName name="BExW6JN5IU0E7FU9O1KD1O9U6HO3" localSheetId="8" hidden="1">#REF!</definedName>
    <definedName name="BExW6JN5IU0E7FU9O1KD1O9U6HO3" localSheetId="7" hidden="1">#REF!</definedName>
    <definedName name="BExW6JN5IU0E7FU9O1KD1O9U6HO3" localSheetId="20" hidden="1">#REF!</definedName>
    <definedName name="BExW6JN5IU0E7FU9O1KD1O9U6HO3" hidden="1">#REF!</definedName>
    <definedName name="BExW6P1D4DP1W0DR7LN7CYMEE0L3" localSheetId="6" hidden="1">#REF!</definedName>
    <definedName name="BExW6P1D4DP1W0DR7LN7CYMEE0L3" localSheetId="5" hidden="1">#REF!</definedName>
    <definedName name="BExW6P1D4DP1W0DR7LN7CYMEE0L3" localSheetId="22" hidden="1">#REF!</definedName>
    <definedName name="BExW6P1D4DP1W0DR7LN7CYMEE0L3" localSheetId="19" hidden="1">#REF!</definedName>
    <definedName name="BExW6P1D4DP1W0DR7LN7CYMEE0L3" localSheetId="4" hidden="1">#REF!</definedName>
    <definedName name="BExW6P1D4DP1W0DR7LN7CYMEE0L3" localSheetId="3" hidden="1">#REF!</definedName>
    <definedName name="BExW6P1D4DP1W0DR7LN7CYMEE0L3" localSheetId="8" hidden="1">#REF!</definedName>
    <definedName name="BExW6P1D4DP1W0DR7LN7CYMEE0L3" localSheetId="7" hidden="1">#REF!</definedName>
    <definedName name="BExW6P1D4DP1W0DR7LN7CYMEE0L3" localSheetId="20" hidden="1">#REF!</definedName>
    <definedName name="BExW6P1D4DP1W0DR7LN7CYMEE0L3" hidden="1">#REF!</definedName>
    <definedName name="BExW6Q8IQOH4HISK9RWBFV69T8CM" localSheetId="6" hidden="1">#REF!</definedName>
    <definedName name="BExW6Q8IQOH4HISK9RWBFV69T8CM" localSheetId="5" hidden="1">#REF!</definedName>
    <definedName name="BExW6Q8IQOH4HISK9RWBFV69T8CM" localSheetId="22" hidden="1">#REF!</definedName>
    <definedName name="BExW6Q8IQOH4HISK9RWBFV69T8CM" localSheetId="19" hidden="1">#REF!</definedName>
    <definedName name="BExW6Q8IQOH4HISK9RWBFV69T8CM" localSheetId="4" hidden="1">#REF!</definedName>
    <definedName name="BExW6Q8IQOH4HISK9RWBFV69T8CM" localSheetId="3" hidden="1">#REF!</definedName>
    <definedName name="BExW6Q8IQOH4HISK9RWBFV69T8CM" localSheetId="8" hidden="1">#REF!</definedName>
    <definedName name="BExW6Q8IQOH4HISK9RWBFV69T8CM" localSheetId="7" hidden="1">#REF!</definedName>
    <definedName name="BExW6Q8IQOH4HISK9RWBFV69T8CM" localSheetId="20" hidden="1">#REF!</definedName>
    <definedName name="BExW6Q8IQOH4HISK9RWBFV69T8CM" hidden="1">#REF!</definedName>
    <definedName name="BExW740UQ31HQ06SPMCQUZNBOT6R" localSheetId="6" hidden="1">#REF!</definedName>
    <definedName name="BExW740UQ31HQ06SPMCQUZNBOT6R" localSheetId="5" hidden="1">#REF!</definedName>
    <definedName name="BExW740UQ31HQ06SPMCQUZNBOT6R" localSheetId="22" hidden="1">#REF!</definedName>
    <definedName name="BExW740UQ31HQ06SPMCQUZNBOT6R" localSheetId="19" hidden="1">#REF!</definedName>
    <definedName name="BExW740UQ31HQ06SPMCQUZNBOT6R" localSheetId="4" hidden="1">#REF!</definedName>
    <definedName name="BExW740UQ31HQ06SPMCQUZNBOT6R" localSheetId="3" hidden="1">#REF!</definedName>
    <definedName name="BExW740UQ31HQ06SPMCQUZNBOT6R" localSheetId="8" hidden="1">#REF!</definedName>
    <definedName name="BExW740UQ31HQ06SPMCQUZNBOT6R" localSheetId="7" hidden="1">#REF!</definedName>
    <definedName name="BExW740UQ31HQ06SPMCQUZNBOT6R" localSheetId="20" hidden="1">#REF!</definedName>
    <definedName name="BExW740UQ31HQ06SPMCQUZNBOT6R" hidden="1">#REF!</definedName>
    <definedName name="BExW740UYMAD6KONPKO9C54TNQ48" localSheetId="6" hidden="1">#REF!</definedName>
    <definedName name="BExW740UYMAD6KONPKO9C54TNQ48" localSheetId="5" hidden="1">#REF!</definedName>
    <definedName name="BExW740UYMAD6KONPKO9C54TNQ48" localSheetId="22" hidden="1">#REF!</definedName>
    <definedName name="BExW740UYMAD6KONPKO9C54TNQ48" localSheetId="19" hidden="1">#REF!</definedName>
    <definedName name="BExW740UYMAD6KONPKO9C54TNQ48" localSheetId="4" hidden="1">#REF!</definedName>
    <definedName name="BExW740UYMAD6KONPKO9C54TNQ48" localSheetId="3" hidden="1">#REF!</definedName>
    <definedName name="BExW740UYMAD6KONPKO9C54TNQ48" localSheetId="8" hidden="1">#REF!</definedName>
    <definedName name="BExW740UYMAD6KONPKO9C54TNQ48" localSheetId="7" hidden="1">#REF!</definedName>
    <definedName name="BExW740UYMAD6KONPKO9C54TNQ48" localSheetId="20" hidden="1">#REF!</definedName>
    <definedName name="BExW740UYMAD6KONPKO9C54TNQ48" hidden="1">#REF!</definedName>
    <definedName name="BExW77X54W95TY08XO8JZN3N4TA9" localSheetId="6" hidden="1">#REF!</definedName>
    <definedName name="BExW77X54W95TY08XO8JZN3N4TA9" localSheetId="5" hidden="1">#REF!</definedName>
    <definedName name="BExW77X54W95TY08XO8JZN3N4TA9" localSheetId="22" hidden="1">#REF!</definedName>
    <definedName name="BExW77X54W95TY08XO8JZN3N4TA9" localSheetId="19" hidden="1">#REF!</definedName>
    <definedName name="BExW77X54W95TY08XO8JZN3N4TA9" localSheetId="4" hidden="1">#REF!</definedName>
    <definedName name="BExW77X54W95TY08XO8JZN3N4TA9" localSheetId="3" hidden="1">#REF!</definedName>
    <definedName name="BExW77X54W95TY08XO8JZN3N4TA9" localSheetId="8" hidden="1">#REF!</definedName>
    <definedName name="BExW77X54W95TY08XO8JZN3N4TA9" localSheetId="7" hidden="1">#REF!</definedName>
    <definedName name="BExW77X54W95TY08XO8JZN3N4TA9" localSheetId="20" hidden="1">#REF!</definedName>
    <definedName name="BExW77X54W95TY08XO8JZN3N4TA9" hidden="1">#REF!</definedName>
    <definedName name="BExW7GRBCUY0T3PHXMG3WZWM6AH7" localSheetId="6" hidden="1">#REF!</definedName>
    <definedName name="BExW7GRBCUY0T3PHXMG3WZWM6AH7" localSheetId="5" hidden="1">#REF!</definedName>
    <definedName name="BExW7GRBCUY0T3PHXMG3WZWM6AH7" localSheetId="22" hidden="1">#REF!</definedName>
    <definedName name="BExW7GRBCUY0T3PHXMG3WZWM6AH7" localSheetId="19" hidden="1">#REF!</definedName>
    <definedName name="BExW7GRBCUY0T3PHXMG3WZWM6AH7" localSheetId="4" hidden="1">#REF!</definedName>
    <definedName name="BExW7GRBCUY0T3PHXMG3WZWM6AH7" localSheetId="3" hidden="1">#REF!</definedName>
    <definedName name="BExW7GRBCUY0T3PHXMG3WZWM6AH7" localSheetId="8" hidden="1">#REF!</definedName>
    <definedName name="BExW7GRBCUY0T3PHXMG3WZWM6AH7" localSheetId="7" hidden="1">#REF!</definedName>
    <definedName name="BExW7GRBCUY0T3PHXMG3WZWM6AH7" localSheetId="20" hidden="1">#REF!</definedName>
    <definedName name="BExW7GRBCUY0T3PHXMG3WZWM6AH7" hidden="1">#REF!</definedName>
    <definedName name="BExW7XE8YORV5U9YS6JJHXEK4EZL" localSheetId="6" hidden="1">[2]ZQBC_REG_02_08!#REF!</definedName>
    <definedName name="BExW7XE8YORV5U9YS6JJHXEK4EZL" localSheetId="5" hidden="1">[2]ZQBC_REG_02_08!#REF!</definedName>
    <definedName name="BExW7XE8YORV5U9YS6JJHXEK4EZL" localSheetId="22" hidden="1">[2]ZQBC_REG_02_08!#REF!</definedName>
    <definedName name="BExW7XE8YORV5U9YS6JJHXEK4EZL" localSheetId="19" hidden="1">[2]ZQBC_REG_02_08!#REF!</definedName>
    <definedName name="BExW7XE8YORV5U9YS6JJHXEK4EZL" localSheetId="4" hidden="1">[2]ZQBC_REG_02_08!#REF!</definedName>
    <definedName name="BExW7XE8YORV5U9YS6JJHXEK4EZL" localSheetId="3" hidden="1">[2]ZQBC_REG_02_08!#REF!</definedName>
    <definedName name="BExW7XE8YORV5U9YS6JJHXEK4EZL" localSheetId="8" hidden="1">[2]ZQBC_REG_02_08!#REF!</definedName>
    <definedName name="BExW7XE8YORV5U9YS6JJHXEK4EZL" localSheetId="7" hidden="1">[2]ZQBC_REG_02_08!#REF!</definedName>
    <definedName name="BExW7XE8YORV5U9YS6JJHXEK4EZL" localSheetId="20" hidden="1">[2]ZQBC_REG_02_08!#REF!</definedName>
    <definedName name="BExW7XE8YORV5U9YS6JJHXEK4EZL" hidden="1">[2]ZQBC_REG_02_08!#REF!</definedName>
    <definedName name="BExXMHURO2ILR6OSP9X9MTDZEJG3" localSheetId="6" hidden="1">#REF!</definedName>
    <definedName name="BExXMHURO2ILR6OSP9X9MTDZEJG3" localSheetId="5" hidden="1">#REF!</definedName>
    <definedName name="BExXMHURO2ILR6OSP9X9MTDZEJG3" localSheetId="17" hidden="1">#REF!</definedName>
    <definedName name="BExXMHURO2ILR6OSP9X9MTDZEJG3" localSheetId="22" hidden="1">#REF!</definedName>
    <definedName name="BExXMHURO2ILR6OSP9X9MTDZEJG3" localSheetId="19" hidden="1">#REF!</definedName>
    <definedName name="BExXMHURO2ILR6OSP9X9MTDZEJG3" localSheetId="15" hidden="1">#REF!</definedName>
    <definedName name="BExXMHURO2ILR6OSP9X9MTDZEJG3" localSheetId="4" hidden="1">#REF!</definedName>
    <definedName name="BExXMHURO2ILR6OSP9X9MTDZEJG3" localSheetId="3" hidden="1">#REF!</definedName>
    <definedName name="BExXMHURO2ILR6OSP9X9MTDZEJG3" localSheetId="8" hidden="1">#REF!</definedName>
    <definedName name="BExXMHURO2ILR6OSP9X9MTDZEJG3" localSheetId="7" hidden="1">#REF!</definedName>
    <definedName name="BExXMHURO2ILR6OSP9X9MTDZEJG3" localSheetId="20" hidden="1">#REF!</definedName>
    <definedName name="BExXMHURO2ILR6OSP9X9MTDZEJG3" hidden="1">#REF!</definedName>
    <definedName name="BExXO7W9I31XCAGOMJ78WY3VKB2L" localSheetId="6" hidden="1">#REF!</definedName>
    <definedName name="BExXO7W9I31XCAGOMJ78WY3VKB2L" localSheetId="5" hidden="1">#REF!</definedName>
    <definedName name="BExXO7W9I31XCAGOMJ78WY3VKB2L" localSheetId="22" hidden="1">#REF!</definedName>
    <definedName name="BExXO7W9I31XCAGOMJ78WY3VKB2L" localSheetId="19" hidden="1">#REF!</definedName>
    <definedName name="BExXO7W9I31XCAGOMJ78WY3VKB2L" localSheetId="4" hidden="1">#REF!</definedName>
    <definedName name="BExXO7W9I31XCAGOMJ78WY3VKB2L" localSheetId="3" hidden="1">#REF!</definedName>
    <definedName name="BExXO7W9I31XCAGOMJ78WY3VKB2L" localSheetId="8" hidden="1">#REF!</definedName>
    <definedName name="BExXO7W9I31XCAGOMJ78WY3VKB2L" localSheetId="7" hidden="1">#REF!</definedName>
    <definedName name="BExXO7W9I31XCAGOMJ78WY3VKB2L" localSheetId="20" hidden="1">#REF!</definedName>
    <definedName name="BExXO7W9I31XCAGOMJ78WY3VKB2L" hidden="1">#REF!</definedName>
    <definedName name="BExXQXLI8TDGP7JJ9TJL46VQN221" localSheetId="6" hidden="1">#REF!</definedName>
    <definedName name="BExXQXLI8TDGP7JJ9TJL46VQN221" localSheetId="5" hidden="1">#REF!</definedName>
    <definedName name="BExXQXLI8TDGP7JJ9TJL46VQN221" localSheetId="22" hidden="1">#REF!</definedName>
    <definedName name="BExXQXLI8TDGP7JJ9TJL46VQN221" localSheetId="19" hidden="1">#REF!</definedName>
    <definedName name="BExXQXLI8TDGP7JJ9TJL46VQN221" localSheetId="4" hidden="1">#REF!</definedName>
    <definedName name="BExXQXLI8TDGP7JJ9TJL46VQN221" localSheetId="3" hidden="1">#REF!</definedName>
    <definedName name="BExXQXLI8TDGP7JJ9TJL46VQN221" localSheetId="8" hidden="1">#REF!</definedName>
    <definedName name="BExXQXLI8TDGP7JJ9TJL46VQN221" localSheetId="7" hidden="1">#REF!</definedName>
    <definedName name="BExXQXLI8TDGP7JJ9TJL46VQN221" localSheetId="20" hidden="1">#REF!</definedName>
    <definedName name="BExXQXLI8TDGP7JJ9TJL46VQN221" hidden="1">#REF!</definedName>
    <definedName name="BExXRI4HWZLNIQL25XMAR3DJRSOR" localSheetId="6" hidden="1">#REF!</definedName>
    <definedName name="BExXRI4HWZLNIQL25XMAR3DJRSOR" localSheetId="5" hidden="1">#REF!</definedName>
    <definedName name="BExXRI4HWZLNIQL25XMAR3DJRSOR" localSheetId="22" hidden="1">#REF!</definedName>
    <definedName name="BExXRI4HWZLNIQL25XMAR3DJRSOR" localSheetId="19" hidden="1">#REF!</definedName>
    <definedName name="BExXRI4HWZLNIQL25XMAR3DJRSOR" localSheetId="4" hidden="1">#REF!</definedName>
    <definedName name="BExXRI4HWZLNIQL25XMAR3DJRSOR" localSheetId="3" hidden="1">#REF!</definedName>
    <definedName name="BExXRI4HWZLNIQL25XMAR3DJRSOR" localSheetId="8" hidden="1">#REF!</definedName>
    <definedName name="BExXRI4HWZLNIQL25XMAR3DJRSOR" localSheetId="7" hidden="1">#REF!</definedName>
    <definedName name="BExXRI4HWZLNIQL25XMAR3DJRSOR" localSheetId="20" hidden="1">#REF!</definedName>
    <definedName name="BExXRI4HWZLNIQL25XMAR3DJRSOR" hidden="1">#REF!</definedName>
    <definedName name="BExXS3JVBAGUVBOWZPVFU7H7AWWO" localSheetId="6" hidden="1">#REF!</definedName>
    <definedName name="BExXS3JVBAGUVBOWZPVFU7H7AWWO" localSheetId="5" hidden="1">#REF!</definedName>
    <definedName name="BExXS3JVBAGUVBOWZPVFU7H7AWWO" localSheetId="22" hidden="1">#REF!</definedName>
    <definedName name="BExXS3JVBAGUVBOWZPVFU7H7AWWO" localSheetId="19" hidden="1">#REF!</definedName>
    <definedName name="BExXS3JVBAGUVBOWZPVFU7H7AWWO" localSheetId="4" hidden="1">#REF!</definedName>
    <definedName name="BExXS3JVBAGUVBOWZPVFU7H7AWWO" localSheetId="3" hidden="1">#REF!</definedName>
    <definedName name="BExXS3JVBAGUVBOWZPVFU7H7AWWO" localSheetId="8" hidden="1">#REF!</definedName>
    <definedName name="BExXS3JVBAGUVBOWZPVFU7H7AWWO" localSheetId="7" hidden="1">#REF!</definedName>
    <definedName name="BExXS3JVBAGUVBOWZPVFU7H7AWWO" localSheetId="20" hidden="1">#REF!</definedName>
    <definedName name="BExXS3JVBAGUVBOWZPVFU7H7AWWO" hidden="1">#REF!</definedName>
    <definedName name="BExXTHGB6H9QEFOTMTUYBR92U97B" localSheetId="6" hidden="1">#REF!</definedName>
    <definedName name="BExXTHGB6H9QEFOTMTUYBR92U97B" localSheetId="5" hidden="1">#REF!</definedName>
    <definedName name="BExXTHGB6H9QEFOTMTUYBR92U97B" localSheetId="22" hidden="1">#REF!</definedName>
    <definedName name="BExXTHGB6H9QEFOTMTUYBR92U97B" localSheetId="19" hidden="1">#REF!</definedName>
    <definedName name="BExXTHGB6H9QEFOTMTUYBR92U97B" localSheetId="4" hidden="1">#REF!</definedName>
    <definedName name="BExXTHGB6H9QEFOTMTUYBR92U97B" localSheetId="3" hidden="1">#REF!</definedName>
    <definedName name="BExXTHGB6H9QEFOTMTUYBR92U97B" localSheetId="8" hidden="1">#REF!</definedName>
    <definedName name="BExXTHGB6H9QEFOTMTUYBR92U97B" localSheetId="7" hidden="1">#REF!</definedName>
    <definedName name="BExXTHGB6H9QEFOTMTUYBR92U97B" localSheetId="20" hidden="1">#REF!</definedName>
    <definedName name="BExXTHGB6H9QEFOTMTUYBR92U97B" hidden="1">#REF!</definedName>
    <definedName name="BExXTN5AQJNBGKA3WQUIU6YUEPV4" localSheetId="6" hidden="1">#REF!</definedName>
    <definedName name="BExXTN5AQJNBGKA3WQUIU6YUEPV4" localSheetId="5" hidden="1">#REF!</definedName>
    <definedName name="BExXTN5AQJNBGKA3WQUIU6YUEPV4" localSheetId="22" hidden="1">#REF!</definedName>
    <definedName name="BExXTN5AQJNBGKA3WQUIU6YUEPV4" localSheetId="19" hidden="1">#REF!</definedName>
    <definedName name="BExXTN5AQJNBGKA3WQUIU6YUEPV4" localSheetId="4" hidden="1">#REF!</definedName>
    <definedName name="BExXTN5AQJNBGKA3WQUIU6YUEPV4" localSheetId="3" hidden="1">#REF!</definedName>
    <definedName name="BExXTN5AQJNBGKA3WQUIU6YUEPV4" localSheetId="8" hidden="1">#REF!</definedName>
    <definedName name="BExXTN5AQJNBGKA3WQUIU6YUEPV4" localSheetId="7" hidden="1">#REF!</definedName>
    <definedName name="BExXTN5AQJNBGKA3WQUIU6YUEPV4" localSheetId="20" hidden="1">#REF!</definedName>
    <definedName name="BExXTN5AQJNBGKA3WQUIU6YUEPV4" hidden="1">#REF!</definedName>
    <definedName name="BExXTOSJ6KXI5G39YESWA22BMQ4W" localSheetId="6" hidden="1">#REF!</definedName>
    <definedName name="BExXTOSJ6KXI5G39YESWA22BMQ4W" localSheetId="5" hidden="1">#REF!</definedName>
    <definedName name="BExXTOSJ6KXI5G39YESWA22BMQ4W" localSheetId="22" hidden="1">#REF!</definedName>
    <definedName name="BExXTOSJ6KXI5G39YESWA22BMQ4W" localSheetId="19" hidden="1">#REF!</definedName>
    <definedName name="BExXTOSJ6KXI5G39YESWA22BMQ4W" localSheetId="4" hidden="1">#REF!</definedName>
    <definedName name="BExXTOSJ6KXI5G39YESWA22BMQ4W" localSheetId="3" hidden="1">#REF!</definedName>
    <definedName name="BExXTOSJ6KXI5G39YESWA22BMQ4W" localSheetId="8" hidden="1">#REF!</definedName>
    <definedName name="BExXTOSJ6KXI5G39YESWA22BMQ4W" localSheetId="7" hidden="1">#REF!</definedName>
    <definedName name="BExXTOSJ6KXI5G39YESWA22BMQ4W" localSheetId="20" hidden="1">#REF!</definedName>
    <definedName name="BExXTOSJ6KXI5G39YESWA22BMQ4W" hidden="1">#REF!</definedName>
    <definedName name="BExXUR0B78KK4A9EKD6J2EGZSLV5" localSheetId="6" hidden="1">#REF!</definedName>
    <definedName name="BExXUR0B78KK4A9EKD6J2EGZSLV5" localSheetId="5" hidden="1">#REF!</definedName>
    <definedName name="BExXUR0B78KK4A9EKD6J2EGZSLV5" localSheetId="22" hidden="1">#REF!</definedName>
    <definedName name="BExXUR0B78KK4A9EKD6J2EGZSLV5" localSheetId="19" hidden="1">#REF!</definedName>
    <definedName name="BExXUR0B78KK4A9EKD6J2EGZSLV5" localSheetId="4" hidden="1">#REF!</definedName>
    <definedName name="BExXUR0B78KK4A9EKD6J2EGZSLV5" localSheetId="3" hidden="1">#REF!</definedName>
    <definedName name="BExXUR0B78KK4A9EKD6J2EGZSLV5" localSheetId="8" hidden="1">#REF!</definedName>
    <definedName name="BExXUR0B78KK4A9EKD6J2EGZSLV5" localSheetId="7" hidden="1">#REF!</definedName>
    <definedName name="BExXUR0B78KK4A9EKD6J2EGZSLV5" localSheetId="20" hidden="1">#REF!</definedName>
    <definedName name="BExXUR0B78KK4A9EKD6J2EGZSLV5" hidden="1">#REF!</definedName>
    <definedName name="BExXV5P0F25GGHB05VV24CHATLO1" localSheetId="6" hidden="1">#REF!</definedName>
    <definedName name="BExXV5P0F25GGHB05VV24CHATLO1" localSheetId="5" hidden="1">#REF!</definedName>
    <definedName name="BExXV5P0F25GGHB05VV24CHATLO1" localSheetId="22" hidden="1">#REF!</definedName>
    <definedName name="BExXV5P0F25GGHB05VV24CHATLO1" localSheetId="19" hidden="1">#REF!</definedName>
    <definedName name="BExXV5P0F25GGHB05VV24CHATLO1" localSheetId="4" hidden="1">#REF!</definedName>
    <definedName name="BExXV5P0F25GGHB05VV24CHATLO1" localSheetId="3" hidden="1">#REF!</definedName>
    <definedName name="BExXV5P0F25GGHB05VV24CHATLO1" localSheetId="8" hidden="1">#REF!</definedName>
    <definedName name="BExXV5P0F25GGHB05VV24CHATLO1" localSheetId="7" hidden="1">#REF!</definedName>
    <definedName name="BExXV5P0F25GGHB05VV24CHATLO1" localSheetId="20" hidden="1">#REF!</definedName>
    <definedName name="BExXV5P0F25GGHB05VV24CHATLO1" hidden="1">#REF!</definedName>
    <definedName name="BExXVIVRDQP1TVL82ARPY8NU7L4D" localSheetId="6" hidden="1">#REF!</definedName>
    <definedName name="BExXVIVRDQP1TVL82ARPY8NU7L4D" localSheetId="5" hidden="1">#REF!</definedName>
    <definedName name="BExXVIVRDQP1TVL82ARPY8NU7L4D" localSheetId="22" hidden="1">#REF!</definedName>
    <definedName name="BExXVIVRDQP1TVL82ARPY8NU7L4D" localSheetId="19" hidden="1">#REF!</definedName>
    <definedName name="BExXVIVRDQP1TVL82ARPY8NU7L4D" localSheetId="4" hidden="1">#REF!</definedName>
    <definedName name="BExXVIVRDQP1TVL82ARPY8NU7L4D" localSheetId="3" hidden="1">#REF!</definedName>
    <definedName name="BExXVIVRDQP1TVL82ARPY8NU7L4D" localSheetId="8" hidden="1">#REF!</definedName>
    <definedName name="BExXVIVRDQP1TVL82ARPY8NU7L4D" localSheetId="7" hidden="1">#REF!</definedName>
    <definedName name="BExXVIVRDQP1TVL82ARPY8NU7L4D" localSheetId="20" hidden="1">#REF!</definedName>
    <definedName name="BExXVIVRDQP1TVL82ARPY8NU7L4D" hidden="1">#REF!</definedName>
    <definedName name="BExXWZH2WDU5PY25RYVE874AVWH4" localSheetId="6" hidden="1">#REF!</definedName>
    <definedName name="BExXWZH2WDU5PY25RYVE874AVWH4" localSheetId="5" hidden="1">#REF!</definedName>
    <definedName name="BExXWZH2WDU5PY25RYVE874AVWH4" localSheetId="22" hidden="1">#REF!</definedName>
    <definedName name="BExXWZH2WDU5PY25RYVE874AVWH4" localSheetId="19" hidden="1">#REF!</definedName>
    <definedName name="BExXWZH2WDU5PY25RYVE874AVWH4" localSheetId="4" hidden="1">#REF!</definedName>
    <definedName name="BExXWZH2WDU5PY25RYVE874AVWH4" localSheetId="3" hidden="1">#REF!</definedName>
    <definedName name="BExXWZH2WDU5PY25RYVE874AVWH4" localSheetId="8" hidden="1">#REF!</definedName>
    <definedName name="BExXWZH2WDU5PY25RYVE874AVWH4" localSheetId="7" hidden="1">#REF!</definedName>
    <definedName name="BExXWZH2WDU5PY25RYVE874AVWH4" localSheetId="20" hidden="1">#REF!</definedName>
    <definedName name="BExXWZH2WDU5PY25RYVE874AVWH4" hidden="1">#REF!</definedName>
    <definedName name="BExXX0Z6A4U6ZGZEFMMZ9J3AODHP" localSheetId="6" hidden="1">#REF!</definedName>
    <definedName name="BExXX0Z6A4U6ZGZEFMMZ9J3AODHP" localSheetId="5" hidden="1">#REF!</definedName>
    <definedName name="BExXX0Z6A4U6ZGZEFMMZ9J3AODHP" localSheetId="22" hidden="1">#REF!</definedName>
    <definedName name="BExXX0Z6A4U6ZGZEFMMZ9J3AODHP" localSheetId="4" hidden="1">#REF!</definedName>
    <definedName name="BExXX0Z6A4U6ZGZEFMMZ9J3AODHP" localSheetId="3" hidden="1">#REF!</definedName>
    <definedName name="BExXX0Z6A4U6ZGZEFMMZ9J3AODHP" localSheetId="8" hidden="1">#REF!</definedName>
    <definedName name="BExXX0Z6A4U6ZGZEFMMZ9J3AODHP" localSheetId="7" hidden="1">#REF!</definedName>
    <definedName name="BExXX0Z6A4U6ZGZEFMMZ9J3AODHP" localSheetId="20" hidden="1">#REF!</definedName>
    <definedName name="BExXX0Z6A4U6ZGZEFMMZ9J3AODHP" hidden="1">#REF!</definedName>
    <definedName name="BExXX67XRSSJPVXF6MQ2SFIGN4Y7" localSheetId="6" hidden="1">#REF!</definedName>
    <definedName name="BExXX67XRSSJPVXF6MQ2SFIGN4Y7" localSheetId="5" hidden="1">#REF!</definedName>
    <definedName name="BExXX67XRSSJPVXF6MQ2SFIGN4Y7" localSheetId="22" hidden="1">#REF!</definedName>
    <definedName name="BExXX67XRSSJPVXF6MQ2SFIGN4Y7" localSheetId="19" hidden="1">#REF!</definedName>
    <definedName name="BExXX67XRSSJPVXF6MQ2SFIGN4Y7" localSheetId="4" hidden="1">#REF!</definedName>
    <definedName name="BExXX67XRSSJPVXF6MQ2SFIGN4Y7" localSheetId="3" hidden="1">#REF!</definedName>
    <definedName name="BExXX67XRSSJPVXF6MQ2SFIGN4Y7" localSheetId="8" hidden="1">#REF!</definedName>
    <definedName name="BExXX67XRSSJPVXF6MQ2SFIGN4Y7" localSheetId="7" hidden="1">#REF!</definedName>
    <definedName name="BExXX67XRSSJPVXF6MQ2SFIGN4Y7" localSheetId="20" hidden="1">#REF!</definedName>
    <definedName name="BExXX67XRSSJPVXF6MQ2SFIGN4Y7" hidden="1">#REF!</definedName>
    <definedName name="BExXXG3ZOCBXIAAIZVCSP0WU65PV" localSheetId="6" hidden="1">#REF!</definedName>
    <definedName name="BExXXG3ZOCBXIAAIZVCSP0WU65PV" localSheetId="5" hidden="1">#REF!</definedName>
    <definedName name="BExXXG3ZOCBXIAAIZVCSP0WU65PV" localSheetId="22" hidden="1">#REF!</definedName>
    <definedName name="BExXXG3ZOCBXIAAIZVCSP0WU65PV" localSheetId="19" hidden="1">#REF!</definedName>
    <definedName name="BExXXG3ZOCBXIAAIZVCSP0WU65PV" localSheetId="4" hidden="1">#REF!</definedName>
    <definedName name="BExXXG3ZOCBXIAAIZVCSP0WU65PV" localSheetId="3" hidden="1">#REF!</definedName>
    <definedName name="BExXXG3ZOCBXIAAIZVCSP0WU65PV" localSheetId="8" hidden="1">#REF!</definedName>
    <definedName name="BExXXG3ZOCBXIAAIZVCSP0WU65PV" localSheetId="7" hidden="1">#REF!</definedName>
    <definedName name="BExXXG3ZOCBXIAAIZVCSP0WU65PV" localSheetId="20" hidden="1">#REF!</definedName>
    <definedName name="BExXXG3ZOCBXIAAIZVCSP0WU65PV" hidden="1">#REF!</definedName>
    <definedName name="BExXY913GRTBM5NJHI491SHLI4LP" localSheetId="6" hidden="1">#REF!</definedName>
    <definedName name="BExXY913GRTBM5NJHI491SHLI4LP" localSheetId="5" hidden="1">#REF!</definedName>
    <definedName name="BExXY913GRTBM5NJHI491SHLI4LP" localSheetId="22" hidden="1">#REF!</definedName>
    <definedName name="BExXY913GRTBM5NJHI491SHLI4LP" localSheetId="19" hidden="1">#REF!</definedName>
    <definedName name="BExXY913GRTBM5NJHI491SHLI4LP" localSheetId="4" hidden="1">#REF!</definedName>
    <definedName name="BExXY913GRTBM5NJHI491SHLI4LP" localSheetId="3" hidden="1">#REF!</definedName>
    <definedName name="BExXY913GRTBM5NJHI491SHLI4LP" localSheetId="8" hidden="1">#REF!</definedName>
    <definedName name="BExXY913GRTBM5NJHI491SHLI4LP" localSheetId="7" hidden="1">#REF!</definedName>
    <definedName name="BExXY913GRTBM5NJHI491SHLI4LP" localSheetId="20" hidden="1">#REF!</definedName>
    <definedName name="BExXY913GRTBM5NJHI491SHLI4LP" hidden="1">#REF!</definedName>
    <definedName name="BExXZBJH9CYZY77E6NI3P1XRC191" localSheetId="6" hidden="1">#REF!</definedName>
    <definedName name="BExXZBJH9CYZY77E6NI3P1XRC191" localSheetId="5" hidden="1">#REF!</definedName>
    <definedName name="BExXZBJH9CYZY77E6NI3P1XRC191" localSheetId="22" hidden="1">#REF!</definedName>
    <definedName name="BExXZBJH9CYZY77E6NI3P1XRC191" localSheetId="4" hidden="1">#REF!</definedName>
    <definedName name="BExXZBJH9CYZY77E6NI3P1XRC191" localSheetId="3" hidden="1">#REF!</definedName>
    <definedName name="BExXZBJH9CYZY77E6NI3P1XRC191" localSheetId="8" hidden="1">#REF!</definedName>
    <definedName name="BExXZBJH9CYZY77E6NI3P1XRC191" localSheetId="7" hidden="1">#REF!</definedName>
    <definedName name="BExXZBJH9CYZY77E6NI3P1XRC191" localSheetId="20" hidden="1">#REF!</definedName>
    <definedName name="BExXZBJH9CYZY77E6NI3P1XRC191" hidden="1">#REF!</definedName>
    <definedName name="BExXZNDLYG13GZI4BZC2R95WEK07" localSheetId="6" hidden="1">#REF!</definedName>
    <definedName name="BExXZNDLYG13GZI4BZC2R95WEK07" localSheetId="5" hidden="1">#REF!</definedName>
    <definedName name="BExXZNDLYG13GZI4BZC2R95WEK07" localSheetId="22" hidden="1">#REF!</definedName>
    <definedName name="BExXZNDLYG13GZI4BZC2R95WEK07" localSheetId="19" hidden="1">#REF!</definedName>
    <definedName name="BExXZNDLYG13GZI4BZC2R95WEK07" localSheetId="4" hidden="1">#REF!</definedName>
    <definedName name="BExXZNDLYG13GZI4BZC2R95WEK07" localSheetId="3" hidden="1">#REF!</definedName>
    <definedName name="BExXZNDLYG13GZI4BZC2R95WEK07" localSheetId="8" hidden="1">#REF!</definedName>
    <definedName name="BExXZNDLYG13GZI4BZC2R95WEK07" localSheetId="7" hidden="1">#REF!</definedName>
    <definedName name="BExXZNDLYG13GZI4BZC2R95WEK07" localSheetId="20" hidden="1">#REF!</definedName>
    <definedName name="BExXZNDLYG13GZI4BZC2R95WEK07" hidden="1">#REF!</definedName>
    <definedName name="BExXZRQ50KDKQHNGXAIRR8PF7G5Q" localSheetId="6" hidden="1">#REF!</definedName>
    <definedName name="BExXZRQ50KDKQHNGXAIRR8PF7G5Q" localSheetId="5" hidden="1">#REF!</definedName>
    <definedName name="BExXZRQ50KDKQHNGXAIRR8PF7G5Q" localSheetId="22" hidden="1">#REF!</definedName>
    <definedName name="BExXZRQ50KDKQHNGXAIRR8PF7G5Q" localSheetId="19" hidden="1">#REF!</definedName>
    <definedName name="BExXZRQ50KDKQHNGXAIRR8PF7G5Q" localSheetId="4" hidden="1">#REF!</definedName>
    <definedName name="BExXZRQ50KDKQHNGXAIRR8PF7G5Q" localSheetId="3" hidden="1">#REF!</definedName>
    <definedName name="BExXZRQ50KDKQHNGXAIRR8PF7G5Q" localSheetId="8" hidden="1">#REF!</definedName>
    <definedName name="BExXZRQ50KDKQHNGXAIRR8PF7G5Q" localSheetId="7" hidden="1">#REF!</definedName>
    <definedName name="BExXZRQ50KDKQHNGXAIRR8PF7G5Q" localSheetId="20" hidden="1">#REF!</definedName>
    <definedName name="BExXZRQ50KDKQHNGXAIRR8PF7G5Q" hidden="1">#REF!</definedName>
    <definedName name="BExY2N4EY1DZ4L35N43GM0IB2VPK" localSheetId="6" hidden="1">#REF!</definedName>
    <definedName name="BExY2N4EY1DZ4L35N43GM0IB2VPK" localSheetId="5" hidden="1">#REF!</definedName>
    <definedName name="BExY2N4EY1DZ4L35N43GM0IB2VPK" localSheetId="22" hidden="1">#REF!</definedName>
    <definedName name="BExY2N4EY1DZ4L35N43GM0IB2VPK" localSheetId="19" hidden="1">#REF!</definedName>
    <definedName name="BExY2N4EY1DZ4L35N43GM0IB2VPK" localSheetId="4" hidden="1">#REF!</definedName>
    <definedName name="BExY2N4EY1DZ4L35N43GM0IB2VPK" localSheetId="3" hidden="1">#REF!</definedName>
    <definedName name="BExY2N4EY1DZ4L35N43GM0IB2VPK" localSheetId="8" hidden="1">#REF!</definedName>
    <definedName name="BExY2N4EY1DZ4L35N43GM0IB2VPK" localSheetId="7" hidden="1">#REF!</definedName>
    <definedName name="BExY2N4EY1DZ4L35N43GM0IB2VPK" localSheetId="20" hidden="1">#REF!</definedName>
    <definedName name="BExY2N4EY1DZ4L35N43GM0IB2VPK" hidden="1">#REF!</definedName>
    <definedName name="BExY3MMWXIQSTJWDYYFN0TA1A1SH" localSheetId="6" hidden="1">#REF!</definedName>
    <definedName name="BExY3MMWXIQSTJWDYYFN0TA1A1SH" localSheetId="5" hidden="1">#REF!</definedName>
    <definedName name="BExY3MMWXIQSTJWDYYFN0TA1A1SH" localSheetId="22" hidden="1">#REF!</definedName>
    <definedName name="BExY3MMWXIQSTJWDYYFN0TA1A1SH" localSheetId="19" hidden="1">#REF!</definedName>
    <definedName name="BExY3MMWXIQSTJWDYYFN0TA1A1SH" localSheetId="4" hidden="1">#REF!</definedName>
    <definedName name="BExY3MMWXIQSTJWDYYFN0TA1A1SH" localSheetId="3" hidden="1">#REF!</definedName>
    <definedName name="BExY3MMWXIQSTJWDYYFN0TA1A1SH" localSheetId="8" hidden="1">#REF!</definedName>
    <definedName name="BExY3MMWXIQSTJWDYYFN0TA1A1SH" localSheetId="7" hidden="1">#REF!</definedName>
    <definedName name="BExY3MMWXIQSTJWDYYFN0TA1A1SH" localSheetId="20" hidden="1">#REF!</definedName>
    <definedName name="BExY3MMWXIQSTJWDYYFN0TA1A1SH" hidden="1">#REF!</definedName>
    <definedName name="BExY68W65TVGJYVP88U94OZJXW92" localSheetId="6" hidden="1">#REF!</definedName>
    <definedName name="BExY68W65TVGJYVP88U94OZJXW92" localSheetId="5" hidden="1">#REF!</definedName>
    <definedName name="BExY68W65TVGJYVP88U94OZJXW92" localSheetId="22" hidden="1">#REF!</definedName>
    <definedName name="BExY68W65TVGJYVP88U94OZJXW92" localSheetId="19" hidden="1">#REF!</definedName>
    <definedName name="BExY68W65TVGJYVP88U94OZJXW92" localSheetId="4" hidden="1">#REF!</definedName>
    <definedName name="BExY68W65TVGJYVP88U94OZJXW92" localSheetId="3" hidden="1">#REF!</definedName>
    <definedName name="BExY68W65TVGJYVP88U94OZJXW92" localSheetId="8" hidden="1">#REF!</definedName>
    <definedName name="BExY68W65TVGJYVP88U94OZJXW92" localSheetId="7" hidden="1">#REF!</definedName>
    <definedName name="BExY68W65TVGJYVP88U94OZJXW92" localSheetId="20" hidden="1">#REF!</definedName>
    <definedName name="BExY68W65TVGJYVP88U94OZJXW92" hidden="1">#REF!</definedName>
    <definedName name="BExZJQJI4H09EC94GXCLZDAB05VB" localSheetId="6" hidden="1">[1]HEADER!#REF!</definedName>
    <definedName name="BExZJQJI4H09EC94GXCLZDAB05VB" localSheetId="5" hidden="1">[1]HEADER!#REF!</definedName>
    <definedName name="BExZJQJI4H09EC94GXCLZDAB05VB" localSheetId="22" hidden="1">[1]HEADER!#REF!</definedName>
    <definedName name="BExZJQJI4H09EC94GXCLZDAB05VB" localSheetId="19" hidden="1">[1]HEADER!#REF!</definedName>
    <definedName name="BExZJQJI4H09EC94GXCLZDAB05VB" localSheetId="4" hidden="1">[1]HEADER!#REF!</definedName>
    <definedName name="BExZJQJI4H09EC94GXCLZDAB05VB" localSheetId="3" hidden="1">[1]HEADER!#REF!</definedName>
    <definedName name="BExZJQJI4H09EC94GXCLZDAB05VB" localSheetId="8" hidden="1">[1]HEADER!#REF!</definedName>
    <definedName name="BExZJQJI4H09EC94GXCLZDAB05VB" localSheetId="7" hidden="1">[1]HEADER!#REF!</definedName>
    <definedName name="BExZJQJI4H09EC94GXCLZDAB05VB" localSheetId="20" hidden="1">[1]HEADER!#REF!</definedName>
    <definedName name="BExZJQJI4H09EC94GXCLZDAB05VB" hidden="1">[1]HEADER!#REF!</definedName>
    <definedName name="BExZKR3VJ576YAUQN076B93KO59K" localSheetId="6" hidden="1">#REF!</definedName>
    <definedName name="BExZKR3VJ576YAUQN076B93KO59K" localSheetId="5" hidden="1">#REF!</definedName>
    <definedName name="BExZKR3VJ576YAUQN076B93KO59K" localSheetId="17" hidden="1">#REF!</definedName>
    <definedName name="BExZKR3VJ576YAUQN076B93KO59K" localSheetId="22" hidden="1">#REF!</definedName>
    <definedName name="BExZKR3VJ576YAUQN076B93KO59K" localSheetId="19" hidden="1">#REF!</definedName>
    <definedName name="BExZKR3VJ576YAUQN076B93KO59K" localSheetId="15" hidden="1">#REF!</definedName>
    <definedName name="BExZKR3VJ576YAUQN076B93KO59K" localSheetId="4" hidden="1">#REF!</definedName>
    <definedName name="BExZKR3VJ576YAUQN076B93KO59K" localSheetId="3" hidden="1">#REF!</definedName>
    <definedName name="BExZKR3VJ576YAUQN076B93KO59K" localSheetId="8" hidden="1">#REF!</definedName>
    <definedName name="BExZKR3VJ576YAUQN076B93KO59K" localSheetId="7" hidden="1">#REF!</definedName>
    <definedName name="BExZKR3VJ576YAUQN076B93KO59K" localSheetId="20" hidden="1">#REF!</definedName>
    <definedName name="BExZKR3VJ576YAUQN076B93KO59K" hidden="1">#REF!</definedName>
    <definedName name="BExZKU92AO3Y1O0ER3PXE4B2I6RI" localSheetId="6" hidden="1">#REF!</definedName>
    <definedName name="BExZKU92AO3Y1O0ER3PXE4B2I6RI" localSheetId="5" hidden="1">#REF!</definedName>
    <definedName name="BExZKU92AO3Y1O0ER3PXE4B2I6RI" localSheetId="22" hidden="1">#REF!</definedName>
    <definedName name="BExZKU92AO3Y1O0ER3PXE4B2I6RI" localSheetId="19" hidden="1">#REF!</definedName>
    <definedName name="BExZKU92AO3Y1O0ER3PXE4B2I6RI" localSheetId="4" hidden="1">#REF!</definedName>
    <definedName name="BExZKU92AO3Y1O0ER3PXE4B2I6RI" localSheetId="3" hidden="1">#REF!</definedName>
    <definedName name="BExZKU92AO3Y1O0ER3PXE4B2I6RI" localSheetId="8" hidden="1">#REF!</definedName>
    <definedName name="BExZKU92AO3Y1O0ER3PXE4B2I6RI" localSheetId="7" hidden="1">#REF!</definedName>
    <definedName name="BExZKU92AO3Y1O0ER3PXE4B2I6RI" localSheetId="20" hidden="1">#REF!</definedName>
    <definedName name="BExZKU92AO3Y1O0ER3PXE4B2I6RI" hidden="1">#REF!</definedName>
    <definedName name="BExZKUJTD6LL7UXH2TZWJEBIWBK9" localSheetId="6" hidden="1">#REF!</definedName>
    <definedName name="BExZKUJTD6LL7UXH2TZWJEBIWBK9" localSheetId="5" hidden="1">#REF!</definedName>
    <definedName name="BExZKUJTD6LL7UXH2TZWJEBIWBK9" localSheetId="22" hidden="1">#REF!</definedName>
    <definedName name="BExZKUJTD6LL7UXH2TZWJEBIWBK9" localSheetId="19" hidden="1">#REF!</definedName>
    <definedName name="BExZKUJTD6LL7UXH2TZWJEBIWBK9" localSheetId="4" hidden="1">#REF!</definedName>
    <definedName name="BExZKUJTD6LL7UXH2TZWJEBIWBK9" localSheetId="3" hidden="1">#REF!</definedName>
    <definedName name="BExZKUJTD6LL7UXH2TZWJEBIWBK9" localSheetId="8" hidden="1">#REF!</definedName>
    <definedName name="BExZKUJTD6LL7UXH2TZWJEBIWBK9" localSheetId="7" hidden="1">#REF!</definedName>
    <definedName name="BExZKUJTD6LL7UXH2TZWJEBIWBK9" localSheetId="20" hidden="1">#REF!</definedName>
    <definedName name="BExZKUJTD6LL7UXH2TZWJEBIWBK9" hidden="1">#REF!</definedName>
    <definedName name="BExZLPV9SS22Q89NOAAPH4KE2NCI" localSheetId="6" hidden="1">#REF!</definedName>
    <definedName name="BExZLPV9SS22Q89NOAAPH4KE2NCI" localSheetId="5" hidden="1">#REF!</definedName>
    <definedName name="BExZLPV9SS22Q89NOAAPH4KE2NCI" localSheetId="22" hidden="1">#REF!</definedName>
    <definedName name="BExZLPV9SS22Q89NOAAPH4KE2NCI" localSheetId="19" hidden="1">#REF!</definedName>
    <definedName name="BExZLPV9SS22Q89NOAAPH4KE2NCI" localSheetId="4" hidden="1">#REF!</definedName>
    <definedName name="BExZLPV9SS22Q89NOAAPH4KE2NCI" localSheetId="3" hidden="1">#REF!</definedName>
    <definedName name="BExZLPV9SS22Q89NOAAPH4KE2NCI" localSheetId="8" hidden="1">#REF!</definedName>
    <definedName name="BExZLPV9SS22Q89NOAAPH4KE2NCI" localSheetId="7" hidden="1">#REF!</definedName>
    <definedName name="BExZLPV9SS22Q89NOAAPH4KE2NCI" localSheetId="20" hidden="1">#REF!</definedName>
    <definedName name="BExZLPV9SS22Q89NOAAPH4KE2NCI" hidden="1">#REF!</definedName>
    <definedName name="BExZM4US2DP7QFX3MP7L50SP2XOL" localSheetId="6" hidden="1">#REF!</definedName>
    <definedName name="BExZM4US2DP7QFX3MP7L50SP2XOL" localSheetId="5" hidden="1">#REF!</definedName>
    <definedName name="BExZM4US2DP7QFX3MP7L50SP2XOL" localSheetId="22" hidden="1">#REF!</definedName>
    <definedName name="BExZM4US2DP7QFX3MP7L50SP2XOL" localSheetId="19" hidden="1">#REF!</definedName>
    <definedName name="BExZM4US2DP7QFX3MP7L50SP2XOL" localSheetId="4" hidden="1">#REF!</definedName>
    <definedName name="BExZM4US2DP7QFX3MP7L50SP2XOL" localSheetId="3" hidden="1">#REF!</definedName>
    <definedName name="BExZM4US2DP7QFX3MP7L50SP2XOL" localSheetId="8" hidden="1">#REF!</definedName>
    <definedName name="BExZM4US2DP7QFX3MP7L50SP2XOL" localSheetId="7" hidden="1">#REF!</definedName>
    <definedName name="BExZM4US2DP7QFX3MP7L50SP2XOL" localSheetId="20" hidden="1">#REF!</definedName>
    <definedName name="BExZM4US2DP7QFX3MP7L50SP2XOL" hidden="1">#REF!</definedName>
    <definedName name="BExZNQZT1LW9775RO9TLV3BRMJ10" localSheetId="6" hidden="1">#REF!</definedName>
    <definedName name="BExZNQZT1LW9775RO9TLV3BRMJ10" localSheetId="5" hidden="1">#REF!</definedName>
    <definedName name="BExZNQZT1LW9775RO9TLV3BRMJ10" localSheetId="22" hidden="1">#REF!</definedName>
    <definedName name="BExZNQZT1LW9775RO9TLV3BRMJ10" localSheetId="19" hidden="1">#REF!</definedName>
    <definedName name="BExZNQZT1LW9775RO9TLV3BRMJ10" localSheetId="4" hidden="1">#REF!</definedName>
    <definedName name="BExZNQZT1LW9775RO9TLV3BRMJ10" localSheetId="3" hidden="1">#REF!</definedName>
    <definedName name="BExZNQZT1LW9775RO9TLV3BRMJ10" localSheetId="8" hidden="1">#REF!</definedName>
    <definedName name="BExZNQZT1LW9775RO9TLV3BRMJ10" localSheetId="7" hidden="1">#REF!</definedName>
    <definedName name="BExZNQZT1LW9775RO9TLV3BRMJ10" localSheetId="20" hidden="1">#REF!</definedName>
    <definedName name="BExZNQZT1LW9775RO9TLV3BRMJ10" hidden="1">#REF!</definedName>
    <definedName name="BExZO1C4DMHFFBZNZODSP4ZX7HD7" localSheetId="6" hidden="1">#REF!</definedName>
    <definedName name="BExZO1C4DMHFFBZNZODSP4ZX7HD7" localSheetId="5" hidden="1">#REF!</definedName>
    <definedName name="BExZO1C4DMHFFBZNZODSP4ZX7HD7" localSheetId="22" hidden="1">#REF!</definedName>
    <definedName name="BExZO1C4DMHFFBZNZODSP4ZX7HD7" localSheetId="19" hidden="1">#REF!</definedName>
    <definedName name="BExZO1C4DMHFFBZNZODSP4ZX7HD7" localSheetId="4" hidden="1">#REF!</definedName>
    <definedName name="BExZO1C4DMHFFBZNZODSP4ZX7HD7" localSheetId="3" hidden="1">#REF!</definedName>
    <definedName name="BExZO1C4DMHFFBZNZODSP4ZX7HD7" localSheetId="8" hidden="1">#REF!</definedName>
    <definedName name="BExZO1C4DMHFFBZNZODSP4ZX7HD7" localSheetId="7" hidden="1">#REF!</definedName>
    <definedName name="BExZO1C4DMHFFBZNZODSP4ZX7HD7" localSheetId="20" hidden="1">#REF!</definedName>
    <definedName name="BExZO1C4DMHFFBZNZODSP4ZX7HD7" hidden="1">#REF!</definedName>
    <definedName name="BExZO99Z8LFFE2OU6KR3GU66ZU0M" localSheetId="6" hidden="1">#REF!</definedName>
    <definedName name="BExZO99Z8LFFE2OU6KR3GU66ZU0M" localSheetId="5" hidden="1">#REF!</definedName>
    <definedName name="BExZO99Z8LFFE2OU6KR3GU66ZU0M" localSheetId="22" hidden="1">#REF!</definedName>
    <definedName name="BExZO99Z8LFFE2OU6KR3GU66ZU0M" localSheetId="19" hidden="1">#REF!</definedName>
    <definedName name="BExZO99Z8LFFE2OU6KR3GU66ZU0M" localSheetId="4" hidden="1">#REF!</definedName>
    <definedName name="BExZO99Z8LFFE2OU6KR3GU66ZU0M" localSheetId="3" hidden="1">#REF!</definedName>
    <definedName name="BExZO99Z8LFFE2OU6KR3GU66ZU0M" localSheetId="8" hidden="1">#REF!</definedName>
    <definedName name="BExZO99Z8LFFE2OU6KR3GU66ZU0M" localSheetId="7" hidden="1">#REF!</definedName>
    <definedName name="BExZO99Z8LFFE2OU6KR3GU66ZU0M" localSheetId="20" hidden="1">#REF!</definedName>
    <definedName name="BExZO99Z8LFFE2OU6KR3GU66ZU0M" hidden="1">#REF!</definedName>
    <definedName name="BExZP1QYR0G4BE2GNX7T40PRUWTE" localSheetId="6" hidden="1">#REF!</definedName>
    <definedName name="BExZP1QYR0G4BE2GNX7T40PRUWTE" localSheetId="5" hidden="1">#REF!</definedName>
    <definedName name="BExZP1QYR0G4BE2GNX7T40PRUWTE" localSheetId="22" hidden="1">#REF!</definedName>
    <definedName name="BExZP1QYR0G4BE2GNX7T40PRUWTE" localSheetId="19" hidden="1">#REF!</definedName>
    <definedName name="BExZP1QYR0G4BE2GNX7T40PRUWTE" localSheetId="4" hidden="1">#REF!</definedName>
    <definedName name="BExZP1QYR0G4BE2GNX7T40PRUWTE" localSheetId="3" hidden="1">#REF!</definedName>
    <definedName name="BExZP1QYR0G4BE2GNX7T40PRUWTE" localSheetId="8" hidden="1">#REF!</definedName>
    <definedName name="BExZP1QYR0G4BE2GNX7T40PRUWTE" localSheetId="7" hidden="1">#REF!</definedName>
    <definedName name="BExZP1QYR0G4BE2GNX7T40PRUWTE" localSheetId="20" hidden="1">#REF!</definedName>
    <definedName name="BExZP1QYR0G4BE2GNX7T40PRUWTE" hidden="1">#REF!</definedName>
    <definedName name="BExZPIOHX3ABCG2YJAIMI6N5FSPL" localSheetId="6" hidden="1">#REF!</definedName>
    <definedName name="BExZPIOHX3ABCG2YJAIMI6N5FSPL" localSheetId="5" hidden="1">#REF!</definedName>
    <definedName name="BExZPIOHX3ABCG2YJAIMI6N5FSPL" localSheetId="22" hidden="1">#REF!</definedName>
    <definedName name="BExZPIOHX3ABCG2YJAIMI6N5FSPL" localSheetId="19" hidden="1">#REF!</definedName>
    <definedName name="BExZPIOHX3ABCG2YJAIMI6N5FSPL" localSheetId="4" hidden="1">#REF!</definedName>
    <definedName name="BExZPIOHX3ABCG2YJAIMI6N5FSPL" localSheetId="3" hidden="1">#REF!</definedName>
    <definedName name="BExZPIOHX3ABCG2YJAIMI6N5FSPL" localSheetId="8" hidden="1">#REF!</definedName>
    <definedName name="BExZPIOHX3ABCG2YJAIMI6N5FSPL" localSheetId="7" hidden="1">#REF!</definedName>
    <definedName name="BExZPIOHX3ABCG2YJAIMI6N5FSPL" localSheetId="20" hidden="1">#REF!</definedName>
    <definedName name="BExZPIOHX3ABCG2YJAIMI6N5FSPL" hidden="1">#REF!</definedName>
    <definedName name="BExZS23CUQRWA0VA8W5KO8T7HL49" localSheetId="6" hidden="1">#REF!</definedName>
    <definedName name="BExZS23CUQRWA0VA8W5KO8T7HL49" localSheetId="5" hidden="1">#REF!</definedName>
    <definedName name="BExZS23CUQRWA0VA8W5KO8T7HL49" localSheetId="22" hidden="1">#REF!</definedName>
    <definedName name="BExZS23CUQRWA0VA8W5KO8T7HL49" localSheetId="4" hidden="1">#REF!</definedName>
    <definedName name="BExZS23CUQRWA0VA8W5KO8T7HL49" localSheetId="3" hidden="1">#REF!</definedName>
    <definedName name="BExZS23CUQRWA0VA8W5KO8T7HL49" localSheetId="8" hidden="1">#REF!</definedName>
    <definedName name="BExZS23CUQRWA0VA8W5KO8T7HL49" localSheetId="7" hidden="1">#REF!</definedName>
    <definedName name="BExZS23CUQRWA0VA8W5KO8T7HL49" localSheetId="20" hidden="1">#REF!</definedName>
    <definedName name="BExZS23CUQRWA0VA8W5KO8T7HL49" hidden="1">#REF!</definedName>
    <definedName name="BExZSGRVHGXOEDFDQC17GK8OZV7P" localSheetId="6" hidden="1">#REF!</definedName>
    <definedName name="BExZSGRVHGXOEDFDQC17GK8OZV7P" localSheetId="5" hidden="1">#REF!</definedName>
    <definedName name="BExZSGRVHGXOEDFDQC17GK8OZV7P" localSheetId="22" hidden="1">#REF!</definedName>
    <definedName name="BExZSGRVHGXOEDFDQC17GK8OZV7P" localSheetId="19" hidden="1">#REF!</definedName>
    <definedName name="BExZSGRVHGXOEDFDQC17GK8OZV7P" localSheetId="4" hidden="1">#REF!</definedName>
    <definedName name="BExZSGRVHGXOEDFDQC17GK8OZV7P" localSheetId="3" hidden="1">#REF!</definedName>
    <definedName name="BExZSGRVHGXOEDFDQC17GK8OZV7P" localSheetId="8" hidden="1">#REF!</definedName>
    <definedName name="BExZSGRVHGXOEDFDQC17GK8OZV7P" localSheetId="7" hidden="1">#REF!</definedName>
    <definedName name="BExZSGRVHGXOEDFDQC17GK8OZV7P" localSheetId="20" hidden="1">#REF!</definedName>
    <definedName name="BExZSGRVHGXOEDFDQC17GK8OZV7P" hidden="1">#REF!</definedName>
    <definedName name="BExZTDQR50ZLG9SHW463LMV4I9EF" localSheetId="6" hidden="1">#REF!</definedName>
    <definedName name="BExZTDQR50ZLG9SHW463LMV4I9EF" localSheetId="5" hidden="1">#REF!</definedName>
    <definedName name="BExZTDQR50ZLG9SHW463LMV4I9EF" localSheetId="22" hidden="1">#REF!</definedName>
    <definedName name="BExZTDQR50ZLG9SHW463LMV4I9EF" localSheetId="19" hidden="1">#REF!</definedName>
    <definedName name="BExZTDQR50ZLG9SHW463LMV4I9EF" localSheetId="4" hidden="1">#REF!</definedName>
    <definedName name="BExZTDQR50ZLG9SHW463LMV4I9EF" localSheetId="3" hidden="1">#REF!</definedName>
    <definedName name="BExZTDQR50ZLG9SHW463LMV4I9EF" localSheetId="8" hidden="1">#REF!</definedName>
    <definedName name="BExZTDQR50ZLG9SHW463LMV4I9EF" localSheetId="7" hidden="1">#REF!</definedName>
    <definedName name="BExZTDQR50ZLG9SHW463LMV4I9EF" localSheetId="20" hidden="1">#REF!</definedName>
    <definedName name="BExZTDQR50ZLG9SHW463LMV4I9EF" hidden="1">#REF!</definedName>
    <definedName name="BExZTUZ96GGOOTAQJ1EXWAKRHOBY" localSheetId="6" hidden="1">#REF!</definedName>
    <definedName name="BExZTUZ96GGOOTAQJ1EXWAKRHOBY" localSheetId="5" hidden="1">#REF!</definedName>
    <definedName name="BExZTUZ96GGOOTAQJ1EXWAKRHOBY" localSheetId="22" hidden="1">#REF!</definedName>
    <definedName name="BExZTUZ96GGOOTAQJ1EXWAKRHOBY" localSheetId="19" hidden="1">#REF!</definedName>
    <definedName name="BExZTUZ96GGOOTAQJ1EXWAKRHOBY" localSheetId="4" hidden="1">#REF!</definedName>
    <definedName name="BExZTUZ96GGOOTAQJ1EXWAKRHOBY" localSheetId="3" hidden="1">#REF!</definedName>
    <definedName name="BExZTUZ96GGOOTAQJ1EXWAKRHOBY" localSheetId="8" hidden="1">#REF!</definedName>
    <definedName name="BExZTUZ96GGOOTAQJ1EXWAKRHOBY" localSheetId="7" hidden="1">#REF!</definedName>
    <definedName name="BExZTUZ96GGOOTAQJ1EXWAKRHOBY" localSheetId="20" hidden="1">#REF!</definedName>
    <definedName name="BExZTUZ96GGOOTAQJ1EXWAKRHOBY" hidden="1">#REF!</definedName>
    <definedName name="BExZWW2CJYV8V7QB41EBGP2YM5OG" localSheetId="6" hidden="1">#REF!</definedName>
    <definedName name="BExZWW2CJYV8V7QB41EBGP2YM5OG" localSheetId="5" hidden="1">#REF!</definedName>
    <definedName name="BExZWW2CJYV8V7QB41EBGP2YM5OG" localSheetId="22" hidden="1">#REF!</definedName>
    <definedName name="BExZWW2CJYV8V7QB41EBGP2YM5OG" localSheetId="19" hidden="1">#REF!</definedName>
    <definedName name="BExZWW2CJYV8V7QB41EBGP2YM5OG" localSheetId="4" hidden="1">#REF!</definedName>
    <definedName name="BExZWW2CJYV8V7QB41EBGP2YM5OG" localSheetId="3" hidden="1">#REF!</definedName>
    <definedName name="BExZWW2CJYV8V7QB41EBGP2YM5OG" localSheetId="8" hidden="1">#REF!</definedName>
    <definedName name="BExZWW2CJYV8V7QB41EBGP2YM5OG" localSheetId="7" hidden="1">#REF!</definedName>
    <definedName name="BExZWW2CJYV8V7QB41EBGP2YM5OG" localSheetId="20" hidden="1">#REF!</definedName>
    <definedName name="BExZWW2CJYV8V7QB41EBGP2YM5OG" hidden="1">#REF!</definedName>
    <definedName name="BExZXDLHT6EX4OUX2SOHWODQ9KYG" localSheetId="6" hidden="1">#REF!</definedName>
    <definedName name="BExZXDLHT6EX4OUX2SOHWODQ9KYG" localSheetId="5" hidden="1">#REF!</definedName>
    <definedName name="BExZXDLHT6EX4OUX2SOHWODQ9KYG" localSheetId="22" hidden="1">#REF!</definedName>
    <definedName name="BExZXDLHT6EX4OUX2SOHWODQ9KYG" localSheetId="19" hidden="1">#REF!</definedName>
    <definedName name="BExZXDLHT6EX4OUX2SOHWODQ9KYG" localSheetId="4" hidden="1">#REF!</definedName>
    <definedName name="BExZXDLHT6EX4OUX2SOHWODQ9KYG" localSheetId="3" hidden="1">#REF!</definedName>
    <definedName name="BExZXDLHT6EX4OUX2SOHWODQ9KYG" localSheetId="8" hidden="1">#REF!</definedName>
    <definedName name="BExZXDLHT6EX4OUX2SOHWODQ9KYG" localSheetId="7" hidden="1">#REF!</definedName>
    <definedName name="BExZXDLHT6EX4OUX2SOHWODQ9KYG" localSheetId="20" hidden="1">#REF!</definedName>
    <definedName name="BExZXDLHT6EX4OUX2SOHWODQ9KYG" hidden="1">#REF!</definedName>
    <definedName name="BExZXIP1B5HNFGA7PQFHUGX95789" localSheetId="6" hidden="1">#REF!</definedName>
    <definedName name="BExZXIP1B5HNFGA7PQFHUGX95789" localSheetId="5" hidden="1">#REF!</definedName>
    <definedName name="BExZXIP1B5HNFGA7PQFHUGX95789" localSheetId="22" hidden="1">#REF!</definedName>
    <definedName name="BExZXIP1B5HNFGA7PQFHUGX95789" localSheetId="19" hidden="1">#REF!</definedName>
    <definedName name="BExZXIP1B5HNFGA7PQFHUGX95789" localSheetId="4" hidden="1">#REF!</definedName>
    <definedName name="BExZXIP1B5HNFGA7PQFHUGX95789" localSheetId="3" hidden="1">#REF!</definedName>
    <definedName name="BExZXIP1B5HNFGA7PQFHUGX95789" localSheetId="8" hidden="1">#REF!</definedName>
    <definedName name="BExZXIP1B5HNFGA7PQFHUGX95789" localSheetId="7" hidden="1">#REF!</definedName>
    <definedName name="BExZXIP1B5HNFGA7PQFHUGX95789" localSheetId="20" hidden="1">#REF!</definedName>
    <definedName name="BExZXIP1B5HNFGA7PQFHUGX95789" hidden="1">#REF!</definedName>
    <definedName name="BExZXIZTS8GLF0ST0UI7OYJ03SUP" localSheetId="6" hidden="1">#REF!</definedName>
    <definedName name="BExZXIZTS8GLF0ST0UI7OYJ03SUP" localSheetId="5" hidden="1">#REF!</definedName>
    <definedName name="BExZXIZTS8GLF0ST0UI7OYJ03SUP" localSheetId="22" hidden="1">#REF!</definedName>
    <definedName name="BExZXIZTS8GLF0ST0UI7OYJ03SUP" localSheetId="19" hidden="1">#REF!</definedName>
    <definedName name="BExZXIZTS8GLF0ST0UI7OYJ03SUP" localSheetId="4" hidden="1">#REF!</definedName>
    <definedName name="BExZXIZTS8GLF0ST0UI7OYJ03SUP" localSheetId="3" hidden="1">#REF!</definedName>
    <definedName name="BExZXIZTS8GLF0ST0UI7OYJ03SUP" localSheetId="8" hidden="1">#REF!</definedName>
    <definedName name="BExZXIZTS8GLF0ST0UI7OYJ03SUP" localSheetId="7" hidden="1">#REF!</definedName>
    <definedName name="BExZXIZTS8GLF0ST0UI7OYJ03SUP" localSheetId="20" hidden="1">#REF!</definedName>
    <definedName name="BExZXIZTS8GLF0ST0UI7OYJ03SUP" hidden="1">#REF!</definedName>
    <definedName name="BExZYDPO844NEHFICNS2ASEB40T4" localSheetId="6" hidden="1">#REF!</definedName>
    <definedName name="BExZYDPO844NEHFICNS2ASEB40T4" localSheetId="5" hidden="1">#REF!</definedName>
    <definedName name="BExZYDPO844NEHFICNS2ASEB40T4" localSheetId="22" hidden="1">#REF!</definedName>
    <definedName name="BExZYDPO844NEHFICNS2ASEB40T4" localSheetId="19" hidden="1">#REF!</definedName>
    <definedName name="BExZYDPO844NEHFICNS2ASEB40T4" localSheetId="4" hidden="1">#REF!</definedName>
    <definedName name="BExZYDPO844NEHFICNS2ASEB40T4" localSheetId="3" hidden="1">#REF!</definedName>
    <definedName name="BExZYDPO844NEHFICNS2ASEB40T4" localSheetId="8" hidden="1">#REF!</definedName>
    <definedName name="BExZYDPO844NEHFICNS2ASEB40T4" localSheetId="7" hidden="1">#REF!</definedName>
    <definedName name="BExZYDPO844NEHFICNS2ASEB40T4" localSheetId="20" hidden="1">#REF!</definedName>
    <definedName name="BExZYDPO844NEHFICNS2ASEB40T4" hidden="1">#REF!</definedName>
    <definedName name="BExZZ3HGNEG3YX1H9M9DVR5C2JO2" localSheetId="6" hidden="1">#REF!</definedName>
    <definedName name="BExZZ3HGNEG3YX1H9M9DVR5C2JO2" localSheetId="5" hidden="1">#REF!</definedName>
    <definedName name="BExZZ3HGNEG3YX1H9M9DVR5C2JO2" localSheetId="22" hidden="1">#REF!</definedName>
    <definedName name="BExZZ3HGNEG3YX1H9M9DVR5C2JO2" localSheetId="19" hidden="1">#REF!</definedName>
    <definedName name="BExZZ3HGNEG3YX1H9M9DVR5C2JO2" localSheetId="4" hidden="1">#REF!</definedName>
    <definedName name="BExZZ3HGNEG3YX1H9M9DVR5C2JO2" localSheetId="3" hidden="1">#REF!</definedName>
    <definedName name="BExZZ3HGNEG3YX1H9M9DVR5C2JO2" localSheetId="8" hidden="1">#REF!</definedName>
    <definedName name="BExZZ3HGNEG3YX1H9M9DVR5C2JO2" localSheetId="7" hidden="1">#REF!</definedName>
    <definedName name="BExZZ3HGNEG3YX1H9M9DVR5C2JO2" localSheetId="20" hidden="1">#REF!</definedName>
    <definedName name="BExZZ3HGNEG3YX1H9M9DVR5C2JO2" hidden="1">#REF!</definedName>
    <definedName name="Country">[3]Setup!$C$11</definedName>
    <definedName name="Currency">[3]Setup!$C$15</definedName>
    <definedName name="pag01_as" localSheetId="19">[4]en!$A$1:$AG$131</definedName>
    <definedName name="pag01_as">[5]en!$A$1:$AG$131</definedName>
    <definedName name="pag01_en">[6]en!$A$1:$AG$131</definedName>
    <definedName name="pag01_fr" localSheetId="6">#REF!</definedName>
    <definedName name="pag01_fr" localSheetId="5">#REF!</definedName>
    <definedName name="pag01_fr" localSheetId="17">#REF!</definedName>
    <definedName name="pag01_fr" localSheetId="22">#REF!</definedName>
    <definedName name="pag01_fr" localSheetId="19">#REF!</definedName>
    <definedName name="pag01_fr" localSheetId="15">#REF!</definedName>
    <definedName name="pag01_fr" localSheetId="4">#REF!</definedName>
    <definedName name="pag01_fr" localSheetId="3">#REF!</definedName>
    <definedName name="pag01_fr" localSheetId="8">#REF!</definedName>
    <definedName name="pag01_fr" localSheetId="7">#REF!</definedName>
    <definedName name="pag01_fr" localSheetId="20">#REF!</definedName>
    <definedName name="pag01_fr">#REF!</definedName>
    <definedName name="pag01_ge">[7]de!$A$1:$AG$65</definedName>
    <definedName name="pag02_en" localSheetId="6">[6]en!#REF!</definedName>
    <definedName name="pag02_en" localSheetId="5">[6]en!#REF!</definedName>
    <definedName name="pag02_en" localSheetId="17">[6]en!#REF!</definedName>
    <definedName name="pag02_en" localSheetId="22">[6]en!#REF!</definedName>
    <definedName name="pag02_en" localSheetId="19">[6]en!#REF!</definedName>
    <definedName name="pag02_en" localSheetId="15">[6]en!#REF!</definedName>
    <definedName name="pag02_en" localSheetId="4">[6]en!#REF!</definedName>
    <definedName name="pag02_en" localSheetId="3">[6]en!#REF!</definedName>
    <definedName name="pag02_en" localSheetId="8">[6]en!#REF!</definedName>
    <definedName name="pag02_en" localSheetId="7">[6]en!#REF!</definedName>
    <definedName name="pag02_en" localSheetId="20">[6]en!#REF!</definedName>
    <definedName name="pag02_en">[6]en!#REF!</definedName>
    <definedName name="pag02_fr" localSheetId="6">#REF!</definedName>
    <definedName name="pag02_fr" localSheetId="5">#REF!</definedName>
    <definedName name="pag02_fr" localSheetId="17">#REF!</definedName>
    <definedName name="pag02_fr" localSheetId="22">#REF!</definedName>
    <definedName name="pag02_fr" localSheetId="19">#REF!</definedName>
    <definedName name="pag02_fr" localSheetId="15">#REF!</definedName>
    <definedName name="pag02_fr" localSheetId="4">#REF!</definedName>
    <definedName name="pag02_fr" localSheetId="3">#REF!</definedName>
    <definedName name="pag02_fr" localSheetId="8">#REF!</definedName>
    <definedName name="pag02_fr" localSheetId="7">#REF!</definedName>
    <definedName name="pag02_fr" localSheetId="20">#REF!</definedName>
    <definedName name="pag02_fr">#REF!</definedName>
    <definedName name="pag02_ge" localSheetId="6">[7]de!#REF!</definedName>
    <definedName name="pag02_ge" localSheetId="5">[7]de!#REF!</definedName>
    <definedName name="pag02_ge" localSheetId="17">[7]de!#REF!</definedName>
    <definedName name="pag02_ge" localSheetId="22">[7]de!#REF!</definedName>
    <definedName name="pag02_ge" localSheetId="19">[7]de!#REF!</definedName>
    <definedName name="pag02_ge" localSheetId="15">[7]de!#REF!</definedName>
    <definedName name="pag02_ge" localSheetId="4">[7]de!#REF!</definedName>
    <definedName name="pag02_ge" localSheetId="3">[7]de!#REF!</definedName>
    <definedName name="pag02_ge" localSheetId="8">[7]de!#REF!</definedName>
    <definedName name="pag02_ge" localSheetId="7">[7]de!#REF!</definedName>
    <definedName name="pag02_ge" localSheetId="20">[7]de!#REF!</definedName>
    <definedName name="pag02_ge">[7]de!#REF!</definedName>
    <definedName name="pag03_en" localSheetId="6">[6]en!#REF!</definedName>
    <definedName name="pag03_en" localSheetId="5">[6]en!#REF!</definedName>
    <definedName name="pag03_en" localSheetId="22">[6]en!#REF!</definedName>
    <definedName name="pag03_en" localSheetId="19">[6]en!#REF!</definedName>
    <definedName name="pag03_en" localSheetId="4">[6]en!#REF!</definedName>
    <definedName name="pag03_en" localSheetId="3">[6]en!#REF!</definedName>
    <definedName name="pag03_en" localSheetId="8">[6]en!#REF!</definedName>
    <definedName name="pag03_en" localSheetId="7">[6]en!#REF!</definedName>
    <definedName name="pag03_en" localSheetId="20">[6]en!#REF!</definedName>
    <definedName name="pag03_en">[6]en!#REF!</definedName>
    <definedName name="pag03_fr">[7]fr!$A$66:$AG$130</definedName>
    <definedName name="pag03_ge">[7]de!$A$66:$AG$130</definedName>
    <definedName name="pag04_en">[6]en!$A$132:$AG$195</definedName>
    <definedName name="pag04_fr" localSheetId="6">#REF!</definedName>
    <definedName name="pag04_fr" localSheetId="5">#REF!</definedName>
    <definedName name="pag04_fr" localSheetId="17">#REF!</definedName>
    <definedName name="pag04_fr" localSheetId="22">#REF!</definedName>
    <definedName name="pag04_fr" localSheetId="19">#REF!</definedName>
    <definedName name="pag04_fr" localSheetId="15">#REF!</definedName>
    <definedName name="pag04_fr" localSheetId="4">#REF!</definedName>
    <definedName name="pag04_fr" localSheetId="3">#REF!</definedName>
    <definedName name="pag04_fr" localSheetId="8">#REF!</definedName>
    <definedName name="pag04_fr" localSheetId="7">#REF!</definedName>
    <definedName name="pag04_fr" localSheetId="20">#REF!</definedName>
    <definedName name="pag04_fr">#REF!</definedName>
    <definedName name="pag04_ge">[7]de!$A$131:$AG$195</definedName>
    <definedName name="pag05_en">[6]en!$A$196:$AG$260</definedName>
    <definedName name="pag05_fr" localSheetId="6">#REF!</definedName>
    <definedName name="pag05_fr" localSheetId="5">#REF!</definedName>
    <definedName name="pag05_fr" localSheetId="17">#REF!</definedName>
    <definedName name="pag05_fr" localSheetId="22">#REF!</definedName>
    <definedName name="pag05_fr" localSheetId="19">#REF!</definedName>
    <definedName name="pag05_fr" localSheetId="15">#REF!</definedName>
    <definedName name="pag05_fr" localSheetId="4">#REF!</definedName>
    <definedName name="pag05_fr" localSheetId="3">#REF!</definedName>
    <definedName name="pag05_fr" localSheetId="8">#REF!</definedName>
    <definedName name="pag05_fr" localSheetId="7">#REF!</definedName>
    <definedName name="pag05_fr" localSheetId="20">#REF!</definedName>
    <definedName name="pag05_fr">#REF!</definedName>
    <definedName name="pag05_ge">[7]de!$A$196:$AG$260</definedName>
    <definedName name="pag06_en">[6]en!$A$261:$AG$325</definedName>
    <definedName name="pag06_fr" localSheetId="6">#REF!</definedName>
    <definedName name="pag06_fr" localSheetId="5">#REF!</definedName>
    <definedName name="pag06_fr" localSheetId="17">#REF!</definedName>
    <definedName name="pag06_fr" localSheetId="22">#REF!</definedName>
    <definedName name="pag06_fr" localSheetId="19">#REF!</definedName>
    <definedName name="pag06_fr" localSheetId="15">#REF!</definedName>
    <definedName name="pag06_fr" localSheetId="4">#REF!</definedName>
    <definedName name="pag06_fr" localSheetId="3">#REF!</definedName>
    <definedName name="pag06_fr" localSheetId="8">#REF!</definedName>
    <definedName name="pag06_fr" localSheetId="7">#REF!</definedName>
    <definedName name="pag06_fr" localSheetId="20">#REF!</definedName>
    <definedName name="pag06_fr">#REF!</definedName>
    <definedName name="pag06_ge">[7]de!$A$261:$AG$325</definedName>
    <definedName name="pag07_en">[6]en!$A$326:$AG$390</definedName>
    <definedName name="pag07_fr" localSheetId="6">#REF!</definedName>
    <definedName name="pag07_fr" localSheetId="5">#REF!</definedName>
    <definedName name="pag07_fr" localSheetId="17">#REF!</definedName>
    <definedName name="pag07_fr" localSheetId="22">#REF!</definedName>
    <definedName name="pag07_fr" localSheetId="19">#REF!</definedName>
    <definedName name="pag07_fr" localSheetId="15">#REF!</definedName>
    <definedName name="pag07_fr" localSheetId="4">#REF!</definedName>
    <definedName name="pag07_fr" localSheetId="3">#REF!</definedName>
    <definedName name="pag07_fr" localSheetId="8">#REF!</definedName>
    <definedName name="pag07_fr" localSheetId="7">#REF!</definedName>
    <definedName name="pag07_fr" localSheetId="20">#REF!</definedName>
    <definedName name="pag07_fr">#REF!</definedName>
    <definedName name="pag07_ge">[7]de!$A$326:$AG$390</definedName>
    <definedName name="pag08_en">[6]en!$A$391:$AG$455</definedName>
    <definedName name="pag08_fr" localSheetId="6">#REF!</definedName>
    <definedName name="pag08_fr" localSheetId="5">#REF!</definedName>
    <definedName name="pag08_fr" localSheetId="17">#REF!</definedName>
    <definedName name="pag08_fr" localSheetId="22">#REF!</definedName>
    <definedName name="pag08_fr" localSheetId="19">#REF!</definedName>
    <definedName name="pag08_fr" localSheetId="15">#REF!</definedName>
    <definedName name="pag08_fr" localSheetId="4">#REF!</definedName>
    <definedName name="pag08_fr" localSheetId="3">#REF!</definedName>
    <definedName name="pag08_fr" localSheetId="8">#REF!</definedName>
    <definedName name="pag08_fr" localSheetId="7">#REF!</definedName>
    <definedName name="pag08_fr" localSheetId="20">#REF!</definedName>
    <definedName name="pag08_fr">#REF!</definedName>
    <definedName name="pag08_ge">[7]de!$A$391:$AG$455</definedName>
    <definedName name="pag09_en">[6]en!$A$456:$AG$520</definedName>
    <definedName name="pag09_fr" localSheetId="6">#REF!</definedName>
    <definedName name="pag09_fr" localSheetId="5">#REF!</definedName>
    <definedName name="pag09_fr" localSheetId="17">#REF!</definedName>
    <definedName name="pag09_fr" localSheetId="22">#REF!</definedName>
    <definedName name="pag09_fr" localSheetId="19">#REF!</definedName>
    <definedName name="pag09_fr" localSheetId="15">#REF!</definedName>
    <definedName name="pag09_fr" localSheetId="4">#REF!</definedName>
    <definedName name="pag09_fr" localSheetId="3">#REF!</definedName>
    <definedName name="pag09_fr" localSheetId="8">#REF!</definedName>
    <definedName name="pag09_fr" localSheetId="7">#REF!</definedName>
    <definedName name="pag09_fr" localSheetId="20">#REF!</definedName>
    <definedName name="pag09_fr">#REF!</definedName>
    <definedName name="pag09_ge">[7]de!$A$456:$AG$520</definedName>
    <definedName name="pag10_en">[6]en!$A$521:$AG$585</definedName>
    <definedName name="pag10_fr" localSheetId="6">#REF!</definedName>
    <definedName name="pag10_fr" localSheetId="5">#REF!</definedName>
    <definedName name="pag10_fr" localSheetId="17">#REF!</definedName>
    <definedName name="pag10_fr" localSheetId="22">#REF!</definedName>
    <definedName name="pag10_fr" localSheetId="19">#REF!</definedName>
    <definedName name="pag10_fr" localSheetId="15">#REF!</definedName>
    <definedName name="pag10_fr" localSheetId="4">#REF!</definedName>
    <definedName name="pag10_fr" localSheetId="3">#REF!</definedName>
    <definedName name="pag10_fr" localSheetId="8">#REF!</definedName>
    <definedName name="pag10_fr" localSheetId="7">#REF!</definedName>
    <definedName name="pag10_fr" localSheetId="20">#REF!</definedName>
    <definedName name="pag10_fr">#REF!</definedName>
    <definedName name="pag10_ge">[7]de!$A$521:$AG$585</definedName>
    <definedName name="Print_Areade">[7]de!$A$1:$AG$585</definedName>
    <definedName name="Print_Areaen">[6]en!$A$1:$AG$585</definedName>
    <definedName name="Print_Areafr">[7]fr!$A$1:$AG$585</definedName>
    <definedName name="_xlnm.Print_Titles" localSheetId="14">'Apro_rezerve_2010-2018'!$3:$3</definedName>
    <definedName name="_xlnm.Print_Titles" localSheetId="6">'Budget balance'!$1:$2</definedName>
    <definedName name="_xlnm.Print_Titles" localSheetId="5">'Budget revenue and expenditure'!$1:$2</definedName>
    <definedName name="_xlnm.Print_Titles" localSheetId="2">Expenditure!$1:$2</definedName>
    <definedName name="_xlnm.Print_Titles" localSheetId="13">'LNG_2008-2018'!$3:$3</definedName>
    <definedName name="_xlnm.Print_Titles" localSheetId="11">Makro!$A:$D,Makro!$1:$1</definedName>
    <definedName name="_xlnm.Print_Titles" localSheetId="4">Reserve!$1:$2</definedName>
    <definedName name="_xlnm.Print_Titles" localSheetId="3">Revenue!$1:$2</definedName>
    <definedName name="_xlnm.Print_Titles" localSheetId="8">Risks!$1:$2</definedName>
    <definedName name="_xlnm.Print_Titles" localSheetId="7">'State debt'!$1:$2</definedName>
    <definedName name="qqq" localSheetId="19">[8]Setup!$C$11</definedName>
    <definedName name="qqq">[9]Setup!$C$11</definedName>
    <definedName name="solver_adj" localSheetId="11" hidden="1">Makro!$Q$64:$S$64</definedName>
    <definedName name="solver_cvg" localSheetId="11" hidden="1">0.0001</definedName>
    <definedName name="solver_drv" localSheetId="11" hidden="1">2</definedName>
    <definedName name="solver_eng" localSheetId="11" hidden="1">1</definedName>
    <definedName name="solver_est" localSheetId="11" hidden="1">1</definedName>
    <definedName name="solver_itr" localSheetId="11" hidden="1">2147483647</definedName>
    <definedName name="solver_mip" localSheetId="11" hidden="1">2147483647</definedName>
    <definedName name="solver_mni" localSheetId="11" hidden="1">30</definedName>
    <definedName name="solver_mrt" localSheetId="11" hidden="1">0.075</definedName>
    <definedName name="solver_msl" localSheetId="11" hidden="1">2</definedName>
    <definedName name="solver_neg" localSheetId="11" hidden="1">1</definedName>
    <definedName name="solver_nod" localSheetId="11" hidden="1">2147483647</definedName>
    <definedName name="solver_num" localSheetId="11" hidden="1">0</definedName>
    <definedName name="solver_nwt" localSheetId="11" hidden="1">1</definedName>
    <definedName name="solver_opt" localSheetId="11" hidden="1">Makro!$T$69</definedName>
    <definedName name="solver_pre" localSheetId="11" hidden="1">0.000001</definedName>
    <definedName name="solver_rbv" localSheetId="11" hidden="1">2</definedName>
    <definedName name="solver_rlx" localSheetId="11" hidden="1">2</definedName>
    <definedName name="solver_rsd" localSheetId="11" hidden="1">0</definedName>
    <definedName name="solver_scl" localSheetId="11" hidden="1">2</definedName>
    <definedName name="solver_sho" localSheetId="11" hidden="1">2</definedName>
    <definedName name="solver_ssz" localSheetId="11" hidden="1">100</definedName>
    <definedName name="solver_tim" localSheetId="11" hidden="1">2147483647</definedName>
    <definedName name="solver_tol" localSheetId="11" hidden="1">0.01</definedName>
    <definedName name="solver_typ" localSheetId="11" hidden="1">3</definedName>
    <definedName name="solver_val" localSheetId="11" hidden="1">0</definedName>
    <definedName name="solver_ver" localSheetId="11" hidden="1">3</definedName>
    <definedName name="tab00_en">[6]en!$A$2:$AG$37</definedName>
    <definedName name="tab00_fr" localSheetId="6">#REF!</definedName>
    <definedName name="tab00_fr" localSheetId="5">#REF!</definedName>
    <definedName name="tab00_fr" localSheetId="17">#REF!</definedName>
    <definedName name="tab00_fr" localSheetId="22">#REF!</definedName>
    <definedName name="tab00_fr" localSheetId="19">#REF!</definedName>
    <definedName name="tab00_fr" localSheetId="15">#REF!</definedName>
    <definedName name="tab00_fr" localSheetId="4">#REF!</definedName>
    <definedName name="tab00_fr" localSheetId="3">#REF!</definedName>
    <definedName name="tab00_fr" localSheetId="8">#REF!</definedName>
    <definedName name="tab00_fr" localSheetId="7">#REF!</definedName>
    <definedName name="tab00_fr" localSheetId="20">#REF!</definedName>
    <definedName name="tab00_fr">#REF!</definedName>
    <definedName name="tab00_ge" localSheetId="6">#REF!</definedName>
    <definedName name="tab00_ge" localSheetId="5">#REF!</definedName>
    <definedName name="tab00_ge" localSheetId="22">#REF!</definedName>
    <definedName name="tab00_ge" localSheetId="19">#REF!</definedName>
    <definedName name="tab00_ge" localSheetId="4">#REF!</definedName>
    <definedName name="tab00_ge" localSheetId="3">#REF!</definedName>
    <definedName name="tab00_ge" localSheetId="8">#REF!</definedName>
    <definedName name="tab00_ge" localSheetId="7">#REF!</definedName>
    <definedName name="tab00_ge" localSheetId="20">#REF!</definedName>
    <definedName name="tab00_ge">#REF!</definedName>
    <definedName name="tab01_en" localSheetId="6">[6]en!#REF!</definedName>
    <definedName name="tab01_en" localSheetId="5">[6]en!#REF!</definedName>
    <definedName name="tab01_en" localSheetId="22">[6]en!#REF!</definedName>
    <definedName name="tab01_en" localSheetId="19">[6]en!#REF!</definedName>
    <definedName name="tab01_en" localSheetId="4">[6]en!#REF!</definedName>
    <definedName name="tab01_en" localSheetId="3">[6]en!#REF!</definedName>
    <definedName name="tab01_en" localSheetId="8">[6]en!#REF!</definedName>
    <definedName name="tab01_en" localSheetId="7">[6]en!#REF!</definedName>
    <definedName name="tab01_en" localSheetId="20">[6]en!#REF!</definedName>
    <definedName name="tab01_en">[6]en!#REF!</definedName>
    <definedName name="tab01_fr" localSheetId="6">#REF!</definedName>
    <definedName name="tab01_fr" localSheetId="5">#REF!</definedName>
    <definedName name="tab01_fr" localSheetId="17">#REF!</definedName>
    <definedName name="tab01_fr" localSheetId="22">#REF!</definedName>
    <definedName name="tab01_fr" localSheetId="19">#REF!</definedName>
    <definedName name="tab01_fr" localSheetId="15">#REF!</definedName>
    <definedName name="tab01_fr" localSheetId="4">#REF!</definedName>
    <definedName name="tab01_fr" localSheetId="3">#REF!</definedName>
    <definedName name="tab01_fr" localSheetId="8">#REF!</definedName>
    <definedName name="tab01_fr" localSheetId="7">#REF!</definedName>
    <definedName name="tab01_fr" localSheetId="20">#REF!</definedName>
    <definedName name="tab01_fr">#REF!</definedName>
    <definedName name="tab01_ge" localSheetId="6">#REF!</definedName>
    <definedName name="tab01_ge" localSheetId="5">#REF!</definedName>
    <definedName name="tab01_ge" localSheetId="22">#REF!</definedName>
    <definedName name="tab01_ge" localSheetId="19">#REF!</definedName>
    <definedName name="tab01_ge" localSheetId="4">#REF!</definedName>
    <definedName name="tab01_ge" localSheetId="3">#REF!</definedName>
    <definedName name="tab01_ge" localSheetId="8">#REF!</definedName>
    <definedName name="tab01_ge" localSheetId="7">#REF!</definedName>
    <definedName name="tab01_ge" localSheetId="20">#REF!</definedName>
    <definedName name="tab01_ge">#REF!</definedName>
    <definedName name="tab02_en">[6]en!$A$132:$AG$156</definedName>
    <definedName name="tab02_fr" localSheetId="6">#REF!</definedName>
    <definedName name="tab02_fr" localSheetId="5">#REF!</definedName>
    <definedName name="tab02_fr" localSheetId="17">#REF!</definedName>
    <definedName name="tab02_fr" localSheetId="22">#REF!</definedName>
    <definedName name="tab02_fr" localSheetId="19">#REF!</definedName>
    <definedName name="tab02_fr" localSheetId="15">#REF!</definedName>
    <definedName name="tab02_fr" localSheetId="4">#REF!</definedName>
    <definedName name="tab02_fr" localSheetId="3">#REF!</definedName>
    <definedName name="tab02_fr" localSheetId="8">#REF!</definedName>
    <definedName name="tab02_fr" localSheetId="7">#REF!</definedName>
    <definedName name="tab02_fr" localSheetId="20">#REF!</definedName>
    <definedName name="tab02_fr">#REF!</definedName>
    <definedName name="tab02_ge" localSheetId="6">#REF!</definedName>
    <definedName name="tab02_ge" localSheetId="5">#REF!</definedName>
    <definedName name="tab02_ge" localSheetId="22">#REF!</definedName>
    <definedName name="tab02_ge" localSheetId="19">#REF!</definedName>
    <definedName name="tab02_ge" localSheetId="4">#REF!</definedName>
    <definedName name="tab02_ge" localSheetId="3">#REF!</definedName>
    <definedName name="tab02_ge" localSheetId="8">#REF!</definedName>
    <definedName name="tab02_ge" localSheetId="7">#REF!</definedName>
    <definedName name="tab02_ge" localSheetId="20">#REF!</definedName>
    <definedName name="tab02_ge">#REF!</definedName>
    <definedName name="tab03_en">[6]en!$A$161:$AG$184</definedName>
    <definedName name="tab03_fr" localSheetId="6">#REF!</definedName>
    <definedName name="tab03_fr" localSheetId="5">#REF!</definedName>
    <definedName name="tab03_fr" localSheetId="17">#REF!</definedName>
    <definedName name="tab03_fr" localSheetId="22">#REF!</definedName>
    <definedName name="tab03_fr" localSheetId="19">#REF!</definedName>
    <definedName name="tab03_fr" localSheetId="15">#REF!</definedName>
    <definedName name="tab03_fr" localSheetId="4">#REF!</definedName>
    <definedName name="tab03_fr" localSheetId="3">#REF!</definedName>
    <definedName name="tab03_fr" localSheetId="8">#REF!</definedName>
    <definedName name="tab03_fr" localSheetId="7">#REF!</definedName>
    <definedName name="tab03_fr" localSheetId="20">#REF!</definedName>
    <definedName name="tab03_fr">#REF!</definedName>
    <definedName name="tab03_ge" localSheetId="6">#REF!</definedName>
    <definedName name="tab03_ge" localSheetId="5">#REF!</definedName>
    <definedName name="tab03_ge" localSheetId="22">#REF!</definedName>
    <definedName name="tab03_ge" localSheetId="19">#REF!</definedName>
    <definedName name="tab03_ge" localSheetId="4">#REF!</definedName>
    <definedName name="tab03_ge" localSheetId="3">#REF!</definedName>
    <definedName name="tab03_ge" localSheetId="8">#REF!</definedName>
    <definedName name="tab03_ge" localSheetId="7">#REF!</definedName>
    <definedName name="tab03_ge" localSheetId="20">#REF!</definedName>
    <definedName name="tab03_ge">#REF!</definedName>
    <definedName name="tab04_en">[6]en!$A$197:$AG$236</definedName>
    <definedName name="tab04_fr" localSheetId="6">#REF!</definedName>
    <definedName name="tab04_fr" localSheetId="5">#REF!</definedName>
    <definedName name="tab04_fr" localSheetId="17">#REF!</definedName>
    <definedName name="tab04_fr" localSheetId="22">#REF!</definedName>
    <definedName name="tab04_fr" localSheetId="19">#REF!</definedName>
    <definedName name="tab04_fr" localSheetId="15">#REF!</definedName>
    <definedName name="tab04_fr" localSheetId="4">#REF!</definedName>
    <definedName name="tab04_fr" localSheetId="3">#REF!</definedName>
    <definedName name="tab04_fr" localSheetId="8">#REF!</definedName>
    <definedName name="tab04_fr" localSheetId="7">#REF!</definedName>
    <definedName name="tab04_fr" localSheetId="20">#REF!</definedName>
    <definedName name="tab04_fr">#REF!</definedName>
    <definedName name="tab04_ge" localSheetId="6">#REF!</definedName>
    <definedName name="tab04_ge" localSheetId="5">#REF!</definedName>
    <definedName name="tab04_ge" localSheetId="22">#REF!</definedName>
    <definedName name="tab04_ge" localSheetId="19">#REF!</definedName>
    <definedName name="tab04_ge" localSheetId="4">#REF!</definedName>
    <definedName name="tab04_ge" localSheetId="3">#REF!</definedName>
    <definedName name="tab04_ge" localSheetId="8">#REF!</definedName>
    <definedName name="tab04_ge" localSheetId="7">#REF!</definedName>
    <definedName name="tab04_ge" localSheetId="20">#REF!</definedName>
    <definedName name="tab04_ge">#REF!</definedName>
    <definedName name="tab05_en">[6]en!$A$262:$AG$302</definedName>
    <definedName name="tab05_fr" localSheetId="6">#REF!</definedName>
    <definedName name="tab05_fr" localSheetId="5">#REF!</definedName>
    <definedName name="tab05_fr" localSheetId="17">#REF!</definedName>
    <definedName name="tab05_fr" localSheetId="22">#REF!</definedName>
    <definedName name="tab05_fr" localSheetId="19">#REF!</definedName>
    <definedName name="tab05_fr" localSheetId="15">#REF!</definedName>
    <definedName name="tab05_fr" localSheetId="4">#REF!</definedName>
    <definedName name="tab05_fr" localSheetId="3">#REF!</definedName>
    <definedName name="tab05_fr" localSheetId="8">#REF!</definedName>
    <definedName name="tab05_fr" localSheetId="7">#REF!</definedName>
    <definedName name="tab05_fr" localSheetId="20">#REF!</definedName>
    <definedName name="tab05_fr">#REF!</definedName>
    <definedName name="tab05_ge" localSheetId="6">#REF!</definedName>
    <definedName name="tab05_ge" localSheetId="5">#REF!</definedName>
    <definedName name="tab05_ge" localSheetId="22">#REF!</definedName>
    <definedName name="tab05_ge" localSheetId="19">#REF!</definedName>
    <definedName name="tab05_ge" localSheetId="4">#REF!</definedName>
    <definedName name="tab05_ge" localSheetId="3">#REF!</definedName>
    <definedName name="tab05_ge" localSheetId="8">#REF!</definedName>
    <definedName name="tab05_ge" localSheetId="7">#REF!</definedName>
    <definedName name="tab05_ge" localSheetId="20">#REF!</definedName>
    <definedName name="tab05_ge">#REF!</definedName>
    <definedName name="tab06_en">[6]en!$A$327:$AG$361</definedName>
    <definedName name="tab06_fr" localSheetId="6">#REF!</definedName>
    <definedName name="tab06_fr" localSheetId="5">#REF!</definedName>
    <definedName name="tab06_fr" localSheetId="17">#REF!</definedName>
    <definedName name="tab06_fr" localSheetId="22">#REF!</definedName>
    <definedName name="tab06_fr" localSheetId="19">#REF!</definedName>
    <definedName name="tab06_fr" localSheetId="15">#REF!</definedName>
    <definedName name="tab06_fr" localSheetId="4">#REF!</definedName>
    <definedName name="tab06_fr" localSheetId="3">#REF!</definedName>
    <definedName name="tab06_fr" localSheetId="8">#REF!</definedName>
    <definedName name="tab06_fr" localSheetId="7">#REF!</definedName>
    <definedName name="tab06_fr" localSheetId="20">#REF!</definedName>
    <definedName name="tab06_fr">#REF!</definedName>
    <definedName name="tab06_ge" localSheetId="6">#REF!</definedName>
    <definedName name="tab06_ge" localSheetId="5">#REF!</definedName>
    <definedName name="tab06_ge" localSheetId="22">#REF!</definedName>
    <definedName name="tab06_ge" localSheetId="19">#REF!</definedName>
    <definedName name="tab06_ge" localSheetId="4">#REF!</definedName>
    <definedName name="tab06_ge" localSheetId="3">#REF!</definedName>
    <definedName name="tab06_ge" localSheetId="8">#REF!</definedName>
    <definedName name="tab06_ge" localSheetId="7">#REF!</definedName>
    <definedName name="tab06_ge" localSheetId="20">#REF!</definedName>
    <definedName name="tab06_ge">#REF!</definedName>
    <definedName name="tab07_en">[6]en!$A$366:$AG$389</definedName>
    <definedName name="tab07_fr" localSheetId="6">#REF!</definedName>
    <definedName name="tab07_fr" localSheetId="5">#REF!</definedName>
    <definedName name="tab07_fr" localSheetId="17">#REF!</definedName>
    <definedName name="tab07_fr" localSheetId="22">#REF!</definedName>
    <definedName name="tab07_fr" localSheetId="19">#REF!</definedName>
    <definedName name="tab07_fr" localSheetId="15">#REF!</definedName>
    <definedName name="tab07_fr" localSheetId="4">#REF!</definedName>
    <definedName name="tab07_fr" localSheetId="3">#REF!</definedName>
    <definedName name="tab07_fr" localSheetId="8">#REF!</definedName>
    <definedName name="tab07_fr" localSheetId="7">#REF!</definedName>
    <definedName name="tab07_fr" localSheetId="20">#REF!</definedName>
    <definedName name="tab07_fr">#REF!</definedName>
    <definedName name="tab07_ge" localSheetId="6">#REF!</definedName>
    <definedName name="tab07_ge" localSheetId="5">#REF!</definedName>
    <definedName name="tab07_ge" localSheetId="22">#REF!</definedName>
    <definedName name="tab07_ge" localSheetId="19">#REF!</definedName>
    <definedName name="tab07_ge" localSheetId="4">#REF!</definedName>
    <definedName name="tab07_ge" localSheetId="3">#REF!</definedName>
    <definedName name="tab07_ge" localSheetId="8">#REF!</definedName>
    <definedName name="tab07_ge" localSheetId="7">#REF!</definedName>
    <definedName name="tab07_ge" localSheetId="20">#REF!</definedName>
    <definedName name="tab07_ge">#REF!</definedName>
    <definedName name="tab08_en">[6]en!$A$392:$AG$419</definedName>
    <definedName name="tab08_fr" localSheetId="6">#REF!</definedName>
    <definedName name="tab08_fr" localSheetId="5">#REF!</definedName>
    <definedName name="tab08_fr" localSheetId="17">#REF!</definedName>
    <definedName name="tab08_fr" localSheetId="22">#REF!</definedName>
    <definedName name="tab08_fr" localSheetId="19">#REF!</definedName>
    <definedName name="tab08_fr" localSheetId="15">#REF!</definedName>
    <definedName name="tab08_fr" localSheetId="4">#REF!</definedName>
    <definedName name="tab08_fr" localSheetId="3">#REF!</definedName>
    <definedName name="tab08_fr" localSheetId="8">#REF!</definedName>
    <definedName name="tab08_fr" localSheetId="7">#REF!</definedName>
    <definedName name="tab08_fr" localSheetId="20">#REF!</definedName>
    <definedName name="tab08_fr">#REF!</definedName>
    <definedName name="tab08_ge" localSheetId="6">#REF!</definedName>
    <definedName name="tab08_ge" localSheetId="5">#REF!</definedName>
    <definedName name="tab08_ge" localSheetId="22">#REF!</definedName>
    <definedName name="tab08_ge" localSheetId="19">#REF!</definedName>
    <definedName name="tab08_ge" localSheetId="4">#REF!</definedName>
    <definedName name="tab08_ge" localSheetId="3">#REF!</definedName>
    <definedName name="tab08_ge" localSheetId="8">#REF!</definedName>
    <definedName name="tab08_ge" localSheetId="7">#REF!</definedName>
    <definedName name="tab08_ge" localSheetId="20">#REF!</definedName>
    <definedName name="tab08_ge">#REF!</definedName>
    <definedName name="tab09_en">[6]en!$A$424:$AG$448</definedName>
    <definedName name="tab09_fr" localSheetId="6">#REF!</definedName>
    <definedName name="tab09_fr" localSheetId="5">#REF!</definedName>
    <definedName name="tab09_fr" localSheetId="17">#REF!</definedName>
    <definedName name="tab09_fr" localSheetId="22">#REF!</definedName>
    <definedName name="tab09_fr" localSheetId="19">#REF!</definedName>
    <definedName name="tab09_fr" localSheetId="15">#REF!</definedName>
    <definedName name="tab09_fr" localSheetId="4">#REF!</definedName>
    <definedName name="tab09_fr" localSheetId="3">#REF!</definedName>
    <definedName name="tab09_fr" localSheetId="8">#REF!</definedName>
    <definedName name="tab09_fr" localSheetId="7">#REF!</definedName>
    <definedName name="tab09_fr" localSheetId="20">#REF!</definedName>
    <definedName name="tab09_fr">#REF!</definedName>
    <definedName name="tab09_ge" localSheetId="6">#REF!</definedName>
    <definedName name="tab09_ge" localSheetId="5">#REF!</definedName>
    <definedName name="tab09_ge" localSheetId="22">#REF!</definedName>
    <definedName name="tab09_ge" localSheetId="19">#REF!</definedName>
    <definedName name="tab09_ge" localSheetId="4">#REF!</definedName>
    <definedName name="tab09_ge" localSheetId="3">#REF!</definedName>
    <definedName name="tab09_ge" localSheetId="8">#REF!</definedName>
    <definedName name="tab09_ge" localSheetId="7">#REF!</definedName>
    <definedName name="tab09_ge" localSheetId="20">#REF!</definedName>
    <definedName name="tab09_ge">#REF!</definedName>
    <definedName name="tab10_en">[6]en!$A$457:$AG$495</definedName>
    <definedName name="tab10_fr" localSheetId="6">#REF!</definedName>
    <definedName name="tab10_fr" localSheetId="5">#REF!</definedName>
    <definedName name="tab10_fr" localSheetId="17">#REF!</definedName>
    <definedName name="tab10_fr" localSheetId="22">#REF!</definedName>
    <definedName name="tab10_fr" localSheetId="19">#REF!</definedName>
    <definedName name="tab10_fr" localSheetId="15">#REF!</definedName>
    <definedName name="tab10_fr" localSheetId="4">#REF!</definedName>
    <definedName name="tab10_fr" localSheetId="3">#REF!</definedName>
    <definedName name="tab10_fr" localSheetId="8">#REF!</definedName>
    <definedName name="tab10_fr" localSheetId="7">#REF!</definedName>
    <definedName name="tab10_fr" localSheetId="20">#REF!</definedName>
    <definedName name="tab10_fr">#REF!</definedName>
    <definedName name="tab10_ge" localSheetId="6">#REF!</definedName>
    <definedName name="tab10_ge" localSheetId="5">#REF!</definedName>
    <definedName name="tab10_ge" localSheetId="22">#REF!</definedName>
    <definedName name="tab10_ge" localSheetId="19">#REF!</definedName>
    <definedName name="tab10_ge" localSheetId="4">#REF!</definedName>
    <definedName name="tab10_ge" localSheetId="3">#REF!</definedName>
    <definedName name="tab10_ge" localSheetId="8">#REF!</definedName>
    <definedName name="tab10_ge" localSheetId="7">#REF!</definedName>
    <definedName name="tab10_ge" localSheetId="20">#REF!</definedName>
    <definedName name="tab10_ge">#REF!</definedName>
    <definedName name="tab11_en">[6]en!$A$522:$AG$550</definedName>
    <definedName name="tab11_fr" localSheetId="6">#REF!</definedName>
    <definedName name="tab11_fr" localSheetId="5">#REF!</definedName>
    <definedName name="tab11_fr" localSheetId="17">#REF!</definedName>
    <definedName name="tab11_fr" localSheetId="22">#REF!</definedName>
    <definedName name="tab11_fr" localSheetId="19">#REF!</definedName>
    <definedName name="tab11_fr" localSheetId="15">#REF!</definedName>
    <definedName name="tab11_fr" localSheetId="4">#REF!</definedName>
    <definedName name="tab11_fr" localSheetId="3">#REF!</definedName>
    <definedName name="tab11_fr" localSheetId="8">#REF!</definedName>
    <definedName name="tab11_fr" localSheetId="7">#REF!</definedName>
    <definedName name="tab11_fr" localSheetId="20">#REF!</definedName>
    <definedName name="tab11_fr">#REF!</definedName>
    <definedName name="tab11_ge" localSheetId="6">#REF!</definedName>
    <definedName name="tab11_ge" localSheetId="5">#REF!</definedName>
    <definedName name="tab11_ge" localSheetId="22">#REF!</definedName>
    <definedName name="tab11_ge" localSheetId="19">#REF!</definedName>
    <definedName name="tab11_ge" localSheetId="4">#REF!</definedName>
    <definedName name="tab11_ge" localSheetId="3">#REF!</definedName>
    <definedName name="tab11_ge" localSheetId="8">#REF!</definedName>
    <definedName name="tab11_ge" localSheetId="7">#REF!</definedName>
    <definedName name="tab11_ge" localSheetId="20">#REF!</definedName>
    <definedName name="tab11_ge">#REF!</definedName>
    <definedName name="tab12_en">[6]en!$A$555:$AG$572</definedName>
    <definedName name="tab12_fr" localSheetId="6">#REF!</definedName>
    <definedName name="tab12_fr" localSheetId="5">#REF!</definedName>
    <definedName name="tab12_fr" localSheetId="17">#REF!</definedName>
    <definedName name="tab12_fr" localSheetId="22">#REF!</definedName>
    <definedName name="tab12_fr" localSheetId="19">#REF!</definedName>
    <definedName name="tab12_fr" localSheetId="15">#REF!</definedName>
    <definedName name="tab12_fr" localSheetId="4">#REF!</definedName>
    <definedName name="tab12_fr" localSheetId="3">#REF!</definedName>
    <definedName name="tab12_fr" localSheetId="8">#REF!</definedName>
    <definedName name="tab12_fr" localSheetId="7">#REF!</definedName>
    <definedName name="tab12_fr" localSheetId="20">#REF!</definedName>
    <definedName name="tab12_fr">#REF!</definedName>
    <definedName name="tab12_ge" localSheetId="6">#REF!</definedName>
    <definedName name="tab12_ge" localSheetId="5">#REF!</definedName>
    <definedName name="tab12_ge" localSheetId="22">#REF!</definedName>
    <definedName name="tab12_ge" localSheetId="19">#REF!</definedName>
    <definedName name="tab12_ge" localSheetId="4">#REF!</definedName>
    <definedName name="tab12_ge" localSheetId="3">#REF!</definedName>
    <definedName name="tab12_ge" localSheetId="8">#REF!</definedName>
    <definedName name="tab12_ge" localSheetId="7">#REF!</definedName>
    <definedName name="tab12_ge" localSheetId="20">#REF!</definedName>
    <definedName name="tab12_ge">#REF!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79" i="18" l="1"/>
  <c r="S79" i="18"/>
  <c r="R79" i="18"/>
  <c r="Q79" i="18"/>
  <c r="P79" i="18"/>
  <c r="O79" i="18"/>
  <c r="N79" i="18"/>
  <c r="M79" i="18"/>
  <c r="L79" i="18"/>
  <c r="X75" i="18"/>
  <c r="W75" i="18"/>
  <c r="V75" i="18"/>
  <c r="U75" i="18"/>
  <c r="T75" i="18"/>
  <c r="S75" i="18"/>
  <c r="R75" i="18"/>
  <c r="Q75" i="18"/>
  <c r="P75" i="18"/>
  <c r="O75" i="18"/>
  <c r="N75" i="18"/>
  <c r="M75" i="18"/>
  <c r="L75" i="18"/>
  <c r="K75" i="18"/>
  <c r="O18" i="17" l="1"/>
  <c r="N18" i="17"/>
  <c r="O16" i="17"/>
  <c r="N16" i="17"/>
  <c r="O15" i="17"/>
  <c r="N31" i="14"/>
  <c r="N27" i="14"/>
  <c r="N28" i="14" s="1"/>
  <c r="N25" i="14"/>
  <c r="N26" i="14" s="1"/>
  <c r="N23" i="14"/>
  <c r="N24" i="14" s="1"/>
  <c r="N33" i="14" l="1"/>
  <c r="N17" i="17" s="1"/>
  <c r="E5" i="28" l="1"/>
  <c r="F5" i="28"/>
  <c r="D5" i="28"/>
  <c r="C15" i="12" l="1"/>
  <c r="C3" i="12" s="1"/>
  <c r="C16" i="12"/>
  <c r="C4" i="12" s="1"/>
  <c r="L4" i="14"/>
  <c r="L14" i="14"/>
  <c r="L12" i="14"/>
  <c r="M24" i="14"/>
  <c r="H24" i="14"/>
  <c r="O27" i="14"/>
  <c r="O28" i="14" s="1"/>
  <c r="M27" i="14"/>
  <c r="M28" i="14" s="1"/>
  <c r="O25" i="14"/>
  <c r="O26" i="14" s="1"/>
  <c r="M25" i="14"/>
  <c r="M26" i="14" s="1"/>
  <c r="L25" i="14"/>
  <c r="L26" i="14" s="1"/>
  <c r="K25" i="14"/>
  <c r="K26" i="14" s="1"/>
  <c r="J25" i="14"/>
  <c r="J26" i="14" s="1"/>
  <c r="I25" i="14"/>
  <c r="I26" i="14" s="1"/>
  <c r="H25" i="14"/>
  <c r="H26" i="14" s="1"/>
  <c r="G25" i="14"/>
  <c r="G26" i="14" s="1"/>
  <c r="O23" i="14"/>
  <c r="O24" i="14" s="1"/>
  <c r="M23" i="14"/>
  <c r="L23" i="14"/>
  <c r="L24" i="14" s="1"/>
  <c r="K23" i="14"/>
  <c r="K24" i="14" s="1"/>
  <c r="J23" i="14"/>
  <c r="J24" i="14" s="1"/>
  <c r="I23" i="14"/>
  <c r="I24" i="14" s="1"/>
  <c r="H23" i="14"/>
  <c r="G23" i="14"/>
  <c r="G24" i="14" s="1"/>
  <c r="F23" i="14"/>
  <c r="F24" i="14" s="1"/>
  <c r="E23" i="14"/>
  <c r="E24" i="14" s="1"/>
  <c r="D16" i="12" l="1"/>
  <c r="D15" i="12"/>
  <c r="L11" i="27"/>
  <c r="J11" i="27"/>
  <c r="I11" i="27"/>
  <c r="F11" i="27"/>
  <c r="D11" i="27"/>
  <c r="C11" i="27"/>
  <c r="B11" i="27"/>
  <c r="K6" i="27"/>
  <c r="K11" i="27" s="1"/>
  <c r="H6" i="27"/>
  <c r="H11" i="27" s="1"/>
  <c r="G6" i="27"/>
  <c r="G11" i="27" s="1"/>
  <c r="E6" i="27"/>
  <c r="E11" i="27" s="1"/>
  <c r="M23" i="26"/>
  <c r="Q20" i="26"/>
  <c r="P20" i="26"/>
  <c r="L4" i="25" s="1"/>
  <c r="O20" i="26"/>
  <c r="O23" i="26" s="1"/>
  <c r="N20" i="26"/>
  <c r="N23" i="26" s="1"/>
  <c r="M20" i="26"/>
  <c r="L20" i="26"/>
  <c r="H4" i="25" s="1"/>
  <c r="K20" i="26"/>
  <c r="K23" i="26" s="1"/>
  <c r="J20" i="26"/>
  <c r="I20" i="26"/>
  <c r="I23" i="26" s="1"/>
  <c r="H20" i="26"/>
  <c r="G20" i="26"/>
  <c r="E4" i="25" s="1"/>
  <c r="F20" i="26"/>
  <c r="F23" i="26" s="1"/>
  <c r="E20" i="26"/>
  <c r="D20" i="26"/>
  <c r="C20" i="26"/>
  <c r="C23" i="26" s="1"/>
  <c r="B20" i="26"/>
  <c r="L5" i="25"/>
  <c r="K5" i="25"/>
  <c r="J5" i="25"/>
  <c r="I5" i="25"/>
  <c r="H5" i="25"/>
  <c r="G5" i="25"/>
  <c r="F5" i="25"/>
  <c r="E5" i="25"/>
  <c r="I4" i="25"/>
  <c r="F4" i="25"/>
  <c r="D4" i="25"/>
  <c r="L3" i="25"/>
  <c r="K3" i="25"/>
  <c r="J3" i="25"/>
  <c r="I3" i="25"/>
  <c r="H3" i="25"/>
  <c r="G3" i="25"/>
  <c r="F3" i="25"/>
  <c r="E3" i="25"/>
  <c r="D3" i="25"/>
  <c r="C3" i="25"/>
  <c r="D7" i="14"/>
  <c r="D8" i="14" s="1"/>
  <c r="D5" i="14"/>
  <c r="D6" i="14" s="1"/>
  <c r="J7" i="14"/>
  <c r="I7" i="14"/>
  <c r="J5" i="14"/>
  <c r="I5" i="14"/>
  <c r="Q86" i="18"/>
  <c r="J6" i="14" s="1"/>
  <c r="Q85" i="18"/>
  <c r="J8" i="14" s="1"/>
  <c r="E17" i="12"/>
  <c r="E5" i="12" s="1"/>
  <c r="F9" i="14" s="1"/>
  <c r="F10" i="14" s="1"/>
  <c r="D17" i="12"/>
  <c r="C17" i="12"/>
  <c r="M25" i="12"/>
  <c r="L25" i="12"/>
  <c r="K25" i="12"/>
  <c r="J25" i="12"/>
  <c r="I25" i="12"/>
  <c r="H25" i="12"/>
  <c r="G25" i="12"/>
  <c r="F25" i="12"/>
  <c r="E25" i="12"/>
  <c r="D25" i="12"/>
  <c r="C25" i="12"/>
  <c r="I9" i="14" l="1"/>
  <c r="C5" i="12"/>
  <c r="D9" i="14" s="1"/>
  <c r="D10" i="14" s="1"/>
  <c r="J9" i="14"/>
  <c r="D5" i="12"/>
  <c r="E9" i="14" s="1"/>
  <c r="E10" i="14" s="1"/>
  <c r="J4" i="25"/>
  <c r="P23" i="26"/>
  <c r="E15" i="12"/>
  <c r="D3" i="12"/>
  <c r="E5" i="14" s="1"/>
  <c r="E6" i="14" s="1"/>
  <c r="K9" i="14"/>
  <c r="K6" i="14"/>
  <c r="L23" i="26"/>
  <c r="E16" i="12"/>
  <c r="D4" i="12"/>
  <c r="E7" i="14" s="1"/>
  <c r="E8" i="14" s="1"/>
  <c r="L6" i="14"/>
  <c r="G4" i="25"/>
  <c r="C18" i="12"/>
  <c r="I6" i="14"/>
  <c r="I8" i="14"/>
  <c r="K8" i="14"/>
  <c r="L8" i="14"/>
  <c r="C4" i="25"/>
  <c r="K4" i="25"/>
  <c r="G23" i="26"/>
  <c r="D18" i="12"/>
  <c r="N34" i="19"/>
  <c r="M34" i="19"/>
  <c r="F16" i="12" l="1"/>
  <c r="E4" i="12"/>
  <c r="F7" i="14" s="1"/>
  <c r="F8" i="14" s="1"/>
  <c r="K7" i="14"/>
  <c r="F15" i="12"/>
  <c r="E3" i="12"/>
  <c r="F5" i="14" s="1"/>
  <c r="F6" i="14" s="1"/>
  <c r="K5" i="14"/>
  <c r="E18" i="12"/>
  <c r="G9" i="21"/>
  <c r="G5" i="28" s="1"/>
  <c r="E8" i="21"/>
  <c r="D8" i="21"/>
  <c r="K13" i="14"/>
  <c r="K11" i="14"/>
  <c r="K3" i="14"/>
  <c r="U6" i="18"/>
  <c r="J13" i="14"/>
  <c r="I13" i="14"/>
  <c r="J11" i="14"/>
  <c r="I11" i="14"/>
  <c r="J3" i="14"/>
  <c r="I3" i="14"/>
  <c r="E47" i="24"/>
  <c r="F23" i="24"/>
  <c r="E23" i="24"/>
  <c r="D23" i="24"/>
  <c r="C23" i="24"/>
  <c r="F3" i="12" l="1"/>
  <c r="G5" i="14" s="1"/>
  <c r="L5" i="14"/>
  <c r="F4" i="12"/>
  <c r="G7" i="14" s="1"/>
  <c r="L7" i="14"/>
  <c r="L13" i="14"/>
  <c r="F17" i="12"/>
  <c r="F5" i="12" s="1"/>
  <c r="G9" i="14" s="1"/>
  <c r="G10" i="14" s="1"/>
  <c r="G6" i="14"/>
  <c r="G8" i="14"/>
  <c r="F8" i="21"/>
  <c r="L3" i="14"/>
  <c r="L11" i="14"/>
  <c r="J15" i="14"/>
  <c r="J16" i="14" s="1"/>
  <c r="E3" i="28" s="1"/>
  <c r="G8" i="21"/>
  <c r="I15" i="14"/>
  <c r="I16" i="14" s="1"/>
  <c r="D3" i="28" s="1"/>
  <c r="K15" i="14"/>
  <c r="K16" i="14" s="1"/>
  <c r="F3" i="28" s="1"/>
  <c r="O15" i="21"/>
  <c r="N15" i="21"/>
  <c r="F47" i="21"/>
  <c r="O35" i="20"/>
  <c r="N35" i="20"/>
  <c r="M35" i="20"/>
  <c r="L35" i="20"/>
  <c r="K35" i="20"/>
  <c r="G12" i="20"/>
  <c r="F12" i="20"/>
  <c r="E12" i="20"/>
  <c r="D12" i="20"/>
  <c r="G11" i="20"/>
  <c r="F11" i="20"/>
  <c r="E11" i="20"/>
  <c r="D11" i="20"/>
  <c r="G8" i="20"/>
  <c r="F8" i="20"/>
  <c r="E8" i="20"/>
  <c r="D8" i="20"/>
  <c r="G7" i="20"/>
  <c r="F7" i="20"/>
  <c r="E7" i="20"/>
  <c r="D7" i="20"/>
  <c r="L9" i="14" l="1"/>
  <c r="F18" i="12"/>
  <c r="L15" i="14"/>
  <c r="L16" i="14" s="1"/>
  <c r="G3" i="28" s="1"/>
  <c r="O31" i="14"/>
  <c r="O29" i="14"/>
  <c r="O21" i="14"/>
  <c r="Q32" i="20" s="1"/>
  <c r="P32" i="20"/>
  <c r="P35" i="20" s="1"/>
  <c r="T81" i="18"/>
  <c r="S81" i="18"/>
  <c r="R81" i="18"/>
  <c r="Q81" i="18"/>
  <c r="P81" i="18"/>
  <c r="O81" i="18"/>
  <c r="N81" i="18"/>
  <c r="M81" i="18"/>
  <c r="L81" i="18"/>
  <c r="K81" i="18"/>
  <c r="O33" i="14" l="1"/>
  <c r="O17" i="17" s="1"/>
  <c r="Q35" i="20"/>
  <c r="X7" i="18"/>
  <c r="W7" i="18"/>
  <c r="V7" i="18"/>
  <c r="U7" i="18"/>
  <c r="K7" i="18"/>
  <c r="J7" i="18"/>
  <c r="I7" i="18"/>
  <c r="H7" i="18"/>
  <c r="G7" i="18"/>
  <c r="F7" i="18"/>
  <c r="A78" i="18" l="1"/>
  <c r="A79" i="18" s="1"/>
  <c r="A80" i="18" s="1"/>
  <c r="A10" i="18"/>
  <c r="A11" i="18" s="1"/>
  <c r="A12" i="18" s="1"/>
  <c r="A13" i="18" s="1"/>
  <c r="A14" i="18" s="1"/>
  <c r="A15" i="18" s="1"/>
  <c r="A16" i="18" s="1"/>
  <c r="A18" i="18" s="1"/>
  <c r="A19" i="18" s="1"/>
  <c r="A20" i="18" s="1"/>
  <c r="A21" i="18" s="1"/>
  <c r="A22" i="18" s="1"/>
  <c r="A23" i="18" s="1"/>
  <c r="A24" i="18" s="1"/>
  <c r="A26" i="18" s="1"/>
  <c r="A27" i="18" s="1"/>
  <c r="A28" i="18" s="1"/>
  <c r="A29" i="18" s="1"/>
  <c r="A30" i="18" s="1"/>
  <c r="A31" i="18" s="1"/>
  <c r="A32" i="18" s="1"/>
  <c r="A34" i="18" s="1"/>
  <c r="A35" i="18" s="1"/>
  <c r="A36" i="18" s="1"/>
  <c r="A37" i="18" s="1"/>
  <c r="A38" i="18" s="1"/>
  <c r="A39" i="18" s="1"/>
  <c r="A40" i="18" s="1"/>
  <c r="A41" i="18" s="1"/>
  <c r="A43" i="18" s="1"/>
  <c r="A44" i="18" s="1"/>
  <c r="A45" i="18" s="1"/>
  <c r="A46" i="18" s="1"/>
  <c r="A47" i="18" s="1"/>
  <c r="A48" i="18" s="1"/>
  <c r="A49" i="18" s="1"/>
  <c r="A51" i="18" s="1"/>
  <c r="A53" i="18" s="1"/>
  <c r="A54" i="18" s="1"/>
  <c r="A55" i="18" s="1"/>
  <c r="A56" i="18" s="1"/>
  <c r="A57" i="18" s="1"/>
  <c r="A58" i="18" s="1"/>
  <c r="A60" i="18" s="1"/>
  <c r="A61" i="18" s="1"/>
  <c r="A62" i="18" s="1"/>
  <c r="A63" i="18" s="1"/>
  <c r="A64" i="18" s="1"/>
  <c r="A65" i="18" s="1"/>
  <c r="A66" i="18" s="1"/>
  <c r="A67" i="18" s="1"/>
  <c r="A68" i="18" s="1"/>
  <c r="A70" i="18" s="1"/>
  <c r="A71" i="18" s="1"/>
  <c r="A72" i="18" s="1"/>
  <c r="A74" i="18" s="1"/>
  <c r="F47" i="17" l="1"/>
  <c r="F59" i="14" l="1"/>
  <c r="E23" i="13" l="1"/>
  <c r="D23" i="13"/>
  <c r="C23" i="13"/>
  <c r="B23" i="13"/>
  <c r="I20" i="13"/>
  <c r="H20" i="13"/>
  <c r="G20" i="13"/>
  <c r="F20" i="13"/>
  <c r="E20" i="13"/>
  <c r="D20" i="13"/>
  <c r="C20" i="13"/>
  <c r="B20" i="13"/>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J6" i="13"/>
  <c r="K5" i="13"/>
  <c r="J5" i="13"/>
  <c r="K4" i="13"/>
  <c r="J4" i="13"/>
  <c r="K20" i="13" l="1"/>
  <c r="J20" i="13"/>
  <c r="F10" i="12"/>
  <c r="F11" i="12" s="1"/>
  <c r="E10" i="12"/>
  <c r="E11" i="12" s="1"/>
  <c r="D10" i="12"/>
  <c r="D11" i="12" s="1"/>
  <c r="C10" i="12"/>
  <c r="C11" i="12" l="1"/>
  <c r="E50" i="12"/>
  <c r="E47" i="11" l="1"/>
  <c r="F23" i="11"/>
  <c r="E23" i="11"/>
  <c r="D23" i="11"/>
  <c r="C23" i="11"/>
  <c r="F11" i="14" l="1"/>
  <c r="F13" i="14"/>
  <c r="F14" i="14" s="1"/>
  <c r="C16" i="29" s="1"/>
  <c r="E13" i="14"/>
  <c r="E14" i="14" s="1"/>
  <c r="C15" i="29" s="1"/>
  <c r="E11" i="14"/>
  <c r="G13" i="14"/>
  <c r="G14" i="14" s="1"/>
  <c r="C17" i="29" s="1"/>
  <c r="G11" i="14"/>
  <c r="D13" i="14"/>
  <c r="D14" i="14" s="1"/>
  <c r="C14" i="29" s="1"/>
  <c r="D11" i="14"/>
  <c r="G23" i="2"/>
  <c r="G3" i="14" s="1"/>
  <c r="D12" i="14" l="1"/>
  <c r="E12" i="14"/>
  <c r="G12" i="14"/>
  <c r="F12" i="14"/>
  <c r="F23" i="2"/>
  <c r="F3" i="14" s="1"/>
  <c r="E23" i="2"/>
  <c r="E3" i="14" s="1"/>
  <c r="D23" i="2"/>
  <c r="D3" i="14" s="1"/>
  <c r="G15" i="14" l="1"/>
  <c r="U32" i="20"/>
  <c r="G3" i="17"/>
  <c r="G4" i="14"/>
  <c r="F47" i="2"/>
  <c r="G16" i="14" l="1"/>
  <c r="G4" i="28" s="1"/>
  <c r="G3" i="21"/>
  <c r="G4" i="21" s="1"/>
  <c r="Q12" i="22"/>
  <c r="G4" i="17"/>
  <c r="G5" i="17"/>
  <c r="R32" i="20"/>
  <c r="R35" i="20" s="1"/>
  <c r="S32" i="20"/>
  <c r="E3" i="17"/>
  <c r="E4" i="14"/>
  <c r="E4" i="17" s="1"/>
  <c r="E15" i="14"/>
  <c r="E3" i="21" s="1"/>
  <c r="E4" i="21" s="1"/>
  <c r="C10" i="29" s="1"/>
  <c r="T32" i="20"/>
  <c r="F3" i="17"/>
  <c r="F4" i="14"/>
  <c r="F4" i="17" s="1"/>
  <c r="F15" i="14"/>
  <c r="F3" i="21" s="1"/>
  <c r="F4" i="21" s="1"/>
  <c r="C11" i="29" s="1"/>
  <c r="D4" i="14"/>
  <c r="D4" i="17" s="1"/>
  <c r="D3" i="17"/>
  <c r="D15" i="14"/>
  <c r="D3" i="21" s="1"/>
  <c r="D4" i="21" s="1"/>
  <c r="C9" i="29" s="1"/>
  <c r="R12" i="22" l="1"/>
  <c r="G6" i="17"/>
  <c r="C7" i="29"/>
  <c r="R34" i="19"/>
  <c r="D6" i="28"/>
  <c r="E6" i="28"/>
  <c r="C12" i="29"/>
  <c r="T12" i="22"/>
  <c r="G6" i="28"/>
  <c r="F6" i="28"/>
  <c r="S12" i="22"/>
  <c r="S35" i="20"/>
  <c r="T35" i="20"/>
  <c r="E5" i="17"/>
  <c r="E16" i="14"/>
  <c r="F5" i="17"/>
  <c r="F16" i="14"/>
  <c r="U35" i="20"/>
  <c r="D5" i="17"/>
  <c r="D16" i="14"/>
  <c r="F4" i="28" l="1"/>
  <c r="C6" i="29"/>
  <c r="E4" i="28"/>
  <c r="C5" i="29"/>
  <c r="D4" i="28"/>
  <c r="C4" i="29"/>
  <c r="Q34" i="19"/>
  <c r="F6" i="17"/>
  <c r="P34" i="19"/>
  <c r="E6" i="17"/>
  <c r="D6" i="17"/>
  <c r="O3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B25" authorId="0" shapeId="0" xr:uid="{00000000-0006-0000-1100-000001000000}">
      <text>
        <r>
          <rPr>
            <sz val="8"/>
            <color rgb="FF000000"/>
            <rFont val="Tahoma"/>
            <family val="2"/>
          </rPr>
          <t xml:space="preserve">Provizoriski dati.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B25" authorId="0" shapeId="0" xr:uid="{00000000-0006-0000-1200-000001000000}">
      <text>
        <r>
          <rPr>
            <sz val="8"/>
            <color rgb="FF000000"/>
            <rFont val="Tahoma"/>
            <family val="2"/>
          </rPr>
          <t xml:space="preserve">Provizoriski dati.
</t>
        </r>
      </text>
    </comment>
  </commentList>
</comments>
</file>

<file path=xl/sharedStrings.xml><?xml version="1.0" encoding="utf-8"?>
<sst xmlns="http://schemas.openxmlformats.org/spreadsheetml/2006/main" count="1712" uniqueCount="505">
  <si>
    <t>1.</t>
  </si>
  <si>
    <t>2.</t>
  </si>
  <si>
    <t>3.</t>
  </si>
  <si>
    <t>4.</t>
  </si>
  <si>
    <t>5.</t>
  </si>
  <si>
    <t>6.</t>
  </si>
  <si>
    <t>7.</t>
  </si>
  <si>
    <t>8.</t>
  </si>
  <si>
    <t>General government expenditure by function (COFOG) [gov_10a_exp]</t>
  </si>
  <si>
    <t>Last update</t>
  </si>
  <si>
    <t>Extracted on</t>
  </si>
  <si>
    <t>Vides aizsardzība</t>
  </si>
  <si>
    <t>Source of data</t>
  </si>
  <si>
    <t>Eurostat</t>
  </si>
  <si>
    <t>Mājoklis un komunālā saimniecība</t>
  </si>
  <si>
    <t>Atpūta, kultūra un reliģija</t>
  </si>
  <si>
    <t>UNIT</t>
  </si>
  <si>
    <t>Million units of national currency</t>
  </si>
  <si>
    <t>Aizsardzība</t>
  </si>
  <si>
    <t>SECTOR</t>
  </si>
  <si>
    <t>General government</t>
  </si>
  <si>
    <t>Sabiedriskā kārtība un drošība</t>
  </si>
  <si>
    <t>COFOG99</t>
  </si>
  <si>
    <t>Total</t>
  </si>
  <si>
    <t>Veselība</t>
  </si>
  <si>
    <t>NA_ITEM</t>
  </si>
  <si>
    <t>Total general government expenditure</t>
  </si>
  <si>
    <t>Vispārējie sabiedriskie pakalpojumi</t>
  </si>
  <si>
    <t>Ekonomiskā darbība</t>
  </si>
  <si>
    <t>GEO/TIME</t>
  </si>
  <si>
    <t>2016</t>
  </si>
  <si>
    <t>Izglītība</t>
  </si>
  <si>
    <t>Latvia</t>
  </si>
  <si>
    <t>Sociālā aizsardzība</t>
  </si>
  <si>
    <t>Special value:</t>
  </si>
  <si>
    <t>:</t>
  </si>
  <si>
    <t>not available</t>
  </si>
  <si>
    <t>General public services</t>
  </si>
  <si>
    <t>Environment protection</t>
  </si>
  <si>
    <t>Housing and community amenities</t>
  </si>
  <si>
    <t>Recreation, culture and religion</t>
  </si>
  <si>
    <t>Defence</t>
  </si>
  <si>
    <t>Public order and safety</t>
  </si>
  <si>
    <t>Health</t>
  </si>
  <si>
    <t>Economic affairs</t>
  </si>
  <si>
    <t>Education</t>
  </si>
  <si>
    <t>Social protection</t>
  </si>
  <si>
    <t>Percentage of gross domestic product (GDP)</t>
  </si>
  <si>
    <t>Valsts budžeta ieņēmumi 2018. gadā, plāns</t>
  </si>
  <si>
    <t>Social contributions</t>
  </si>
  <si>
    <t>Pievienotās vērtības nodoklis</t>
  </si>
  <si>
    <t>Value added tax</t>
  </si>
  <si>
    <t>Akcīzes nodoklis</t>
  </si>
  <si>
    <t>Excise duty</t>
  </si>
  <si>
    <t>Iedzīvotāju ienākuma nodoklis</t>
  </si>
  <si>
    <t>Personal income tax</t>
  </si>
  <si>
    <t>Uzņēmumu ienākuma nodoklis</t>
  </si>
  <si>
    <t>Corporate income tax</t>
  </si>
  <si>
    <t>Transportlīdzekļa ekspluatācijas nodoklis</t>
  </si>
  <si>
    <t>Vehicle operating tax</t>
  </si>
  <si>
    <t>Muitas nodoklis</t>
  </si>
  <si>
    <t>Customs duty</t>
  </si>
  <si>
    <t>Solidaritātes nodoklis</t>
  </si>
  <si>
    <t>Solidarity tax</t>
  </si>
  <si>
    <t>Azartspēļu nodoklis</t>
  </si>
  <si>
    <t>Gambling tax</t>
  </si>
  <si>
    <t>Dabas resursu nodoklis</t>
  </si>
  <si>
    <t>Natural resources tax</t>
  </si>
  <si>
    <t>Uzņēmumu vieglo transportlīdzekļu nodoklis</t>
  </si>
  <si>
    <t>Company car tax</t>
  </si>
  <si>
    <t>Subsidētās elektroenerģijas nodoklis</t>
  </si>
  <si>
    <t>Subsidised energy tax</t>
  </si>
  <si>
    <t>Elektroenerģijas nodoklis</t>
  </si>
  <si>
    <t>Electricity tax</t>
  </si>
  <si>
    <t>Izložu nodoklis</t>
  </si>
  <si>
    <t>Lottery tax</t>
  </si>
  <si>
    <t>Sociālās apdrošināšanas iemaksas</t>
  </si>
  <si>
    <t>Kopā</t>
  </si>
  <si>
    <t>$A24:</t>
  </si>
  <si>
    <t>Līdzekļi neparedzētiem gadījumiem</t>
  </si>
  <si>
    <t>Informācija par līdzekļu piešķiršanu no valsts budžeta programmas 02.00.00 "Līdzekļi neparedzētiem gadījumiem"</t>
  </si>
  <si>
    <t>2017.gada I. ceturksnis</t>
  </si>
  <si>
    <t>2017.gada II. ceturksnis</t>
  </si>
  <si>
    <t>2017.gada III. ceturksnis</t>
  </si>
  <si>
    <t>2017.gada IV. ceturksnis</t>
  </si>
  <si>
    <t>2017. gads kopā</t>
  </si>
  <si>
    <t>Budžeta resors</t>
  </si>
  <si>
    <t>Pieprasījumu skaits</t>
  </si>
  <si>
    <t>Kopējā summa</t>
  </si>
  <si>
    <t>Ministru kabinets</t>
  </si>
  <si>
    <t>Ārlietu ministrija</t>
  </si>
  <si>
    <t>Ekonomikas ministrija</t>
  </si>
  <si>
    <t>Finanšu ministrija</t>
  </si>
  <si>
    <t>Iekšlietu ministrija</t>
  </si>
  <si>
    <t>Izglītības un zinātnes ministrija</t>
  </si>
  <si>
    <t>Kultūras ministrija</t>
  </si>
  <si>
    <t>Labklājības ministrija</t>
  </si>
  <si>
    <t>Satiksmes ministrija</t>
  </si>
  <si>
    <t>Tieslietu ministrija</t>
  </si>
  <si>
    <t>VARAM</t>
  </si>
  <si>
    <t>Veselības ministrija</t>
  </si>
  <si>
    <t>Zemkopības ministrija</t>
  </si>
  <si>
    <t>Prokuratūra</t>
  </si>
  <si>
    <t>Satversmes tiesa</t>
  </si>
  <si>
    <t>Radio un televīzija</t>
  </si>
  <si>
    <t>Avots: Finanšu ministrija</t>
  </si>
  <si>
    <t>2017/I</t>
  </si>
  <si>
    <t>2017/II</t>
  </si>
  <si>
    <t>2017/III</t>
  </si>
  <si>
    <t>2017/IV</t>
  </si>
  <si>
    <t>Vispārējās valdības izdevumi</t>
  </si>
  <si>
    <t>2017*</t>
  </si>
  <si>
    <t>2018*</t>
  </si>
  <si>
    <t>Government revenue, expenditure and main aggregates [gov_10a_main]</t>
  </si>
  <si>
    <t>2007</t>
  </si>
  <si>
    <t>2008</t>
  </si>
  <si>
    <t>2009</t>
  </si>
  <si>
    <t>2010</t>
  </si>
  <si>
    <t>2011</t>
  </si>
  <si>
    <t>2012</t>
  </si>
  <si>
    <t>2013</t>
  </si>
  <si>
    <t>2014</t>
  </si>
  <si>
    <t>2015</t>
  </si>
  <si>
    <t>Net lending (+) /net borrowing (-)</t>
  </si>
  <si>
    <t>Total general government revenue</t>
  </si>
  <si>
    <t>Main national accounts tax aggregates [gov_10a_taxag]</t>
  </si>
  <si>
    <t>Total receipts from taxes and social contributions (including imputed social contributions) after deduction of amounts assessed but unlikely to be collected</t>
  </si>
  <si>
    <t>2019*</t>
  </si>
  <si>
    <t>2020*</t>
  </si>
  <si>
    <t>Makroekonomiskie rādītāji / Macroeconomic indicators</t>
  </si>
  <si>
    <t>Nr.</t>
  </si>
  <si>
    <t>Rādītājs</t>
  </si>
  <si>
    <t>Indicator</t>
  </si>
  <si>
    <t>Mērvienība / Unit</t>
  </si>
  <si>
    <t>Iekšzemes kopprodukts (IKP)</t>
  </si>
  <si>
    <t>Gross domestic product (GDP) expenditure perspective</t>
  </si>
  <si>
    <t>t-4</t>
  </si>
  <si>
    <t>t-3</t>
  </si>
  <si>
    <t>t-2</t>
  </si>
  <si>
    <t>t-1</t>
  </si>
  <si>
    <t>t</t>
  </si>
  <si>
    <t>t+1</t>
  </si>
  <si>
    <t>t+2</t>
  </si>
  <si>
    <t>t+3</t>
  </si>
  <si>
    <t>t+4</t>
  </si>
  <si>
    <t>t+5</t>
  </si>
  <si>
    <t>t+6</t>
  </si>
  <si>
    <t>t+7</t>
  </si>
  <si>
    <t>t+8</t>
  </si>
  <si>
    <t>Reālais IKP</t>
  </si>
  <si>
    <t>Real GDP</t>
  </si>
  <si>
    <t>tūkst. / thsd. EUR</t>
  </si>
  <si>
    <t>Nominālais IKP</t>
  </si>
  <si>
    <t>Nominal GDP</t>
  </si>
  <si>
    <t>IKP pieaugums salīdzināmajās cenās</t>
  </si>
  <si>
    <t>Real GDP growth</t>
  </si>
  <si>
    <t>%</t>
  </si>
  <si>
    <t>IKP pieaugums faktiskajās cenās</t>
  </si>
  <si>
    <t>Nominal GDP growth</t>
  </si>
  <si>
    <t>IKP izdevumu aspekts:  rādītāji salīdzināmajās cenās</t>
  </si>
  <si>
    <t>GDP expenditure perspective: real figures</t>
  </si>
  <si>
    <t>Privātais patēriņš</t>
  </si>
  <si>
    <t xml:space="preserve">Private consumption </t>
  </si>
  <si>
    <t>Valdības patēriņš</t>
  </si>
  <si>
    <t xml:space="preserve">Government consumption </t>
  </si>
  <si>
    <t>Bruto kapitāla veidošana</t>
  </si>
  <si>
    <t xml:space="preserve">Gross capital formation </t>
  </si>
  <si>
    <t>..bruto pamatkapitāla veidošana</t>
  </si>
  <si>
    <t xml:space="preserve">..gross fixed capital formation </t>
  </si>
  <si>
    <t>..krājumu pārmaiņas</t>
  </si>
  <si>
    <t xml:space="preserve">..inventories </t>
  </si>
  <si>
    <t>Preču un pakalpojumu eksports</t>
  </si>
  <si>
    <t>Exports of goods and services</t>
  </si>
  <si>
    <t>Preču un pakalpojumu imports</t>
  </si>
  <si>
    <t>Imports of goods and services</t>
  </si>
  <si>
    <t>IKP izdevumu aspekts:  pieaugums salīdzināmajās cenās</t>
  </si>
  <si>
    <t>GDP expenditure perspective: growth in real figures</t>
  </si>
  <si>
    <t xml:space="preserve">..change in inventories </t>
  </si>
  <si>
    <t>-</t>
  </si>
  <si>
    <t>IKP izdevumu aspekts:  rādītāji faktiskajās cenās</t>
  </si>
  <si>
    <t>GDP expenditure perspective: nominal figures</t>
  </si>
  <si>
    <t>Deflatori</t>
  </si>
  <si>
    <t>Deflators</t>
  </si>
  <si>
    <t>IKP deflators, gads pret gadu</t>
  </si>
  <si>
    <t>GDP deflator, year on year</t>
  </si>
  <si>
    <t>Privātā patēriņa deflators</t>
  </si>
  <si>
    <t>Private consumption deflator</t>
  </si>
  <si>
    <t>Valdības patēriņa deflators</t>
  </si>
  <si>
    <t>Government consumption deflator</t>
  </si>
  <si>
    <t>Bruto kapitāla veidošanas deflators</t>
  </si>
  <si>
    <t>Capital formation deflator</t>
  </si>
  <si>
    <t>..bruto pamatkapitāla veidošanas deflators</t>
  </si>
  <si>
    <t>..gross fixed capital formation deflator</t>
  </si>
  <si>
    <t>..krājumu pārmaiņu deflators</t>
  </si>
  <si>
    <t>..change in inventories deflator</t>
  </si>
  <si>
    <t>Preču un pakalpojumu eksporta deflators</t>
  </si>
  <si>
    <t>Exports of goods and services deflator</t>
  </si>
  <si>
    <t>Preču un pakalpojumu importa deflators</t>
  </si>
  <si>
    <t>Imports of goods and services deflator</t>
  </si>
  <si>
    <t>Devums reālajai IKP izaugsmei</t>
  </si>
  <si>
    <t>Contribution to real GDP growth</t>
  </si>
  <si>
    <t>Patēriņa cenu indekss</t>
  </si>
  <si>
    <t>Consumer price index</t>
  </si>
  <si>
    <t>Patēriņa cenu indekss, gads pret gadu</t>
  </si>
  <si>
    <t>Consumer price index, year on year</t>
  </si>
  <si>
    <t>IKP ienākumu aspekts</t>
  </si>
  <si>
    <t>GDP income perspective</t>
  </si>
  <si>
    <t>Pārpalikums un jauktais kopienākums</t>
  </si>
  <si>
    <t>Gross operating surplus</t>
  </si>
  <si>
    <t>Darbinieku atalgojums</t>
  </si>
  <si>
    <t>Compensation of employees</t>
  </si>
  <si>
    <t>..darba alga</t>
  </si>
  <si>
    <t>..wages</t>
  </si>
  <si>
    <t>..darba devēju sociālās iemaksas</t>
  </si>
  <si>
    <t>..social contributions</t>
  </si>
  <si>
    <t>Ražošanas un importa nodokļi</t>
  </si>
  <si>
    <t>Taxes on products and imports</t>
  </si>
  <si>
    <t>Subsīdijas</t>
  </si>
  <si>
    <t>Subsidies</t>
  </si>
  <si>
    <t>Iedzīvotāji un darba tirgus</t>
  </si>
  <si>
    <t>Population and labour</t>
  </si>
  <si>
    <t>Iedzīvotāju kopskaits</t>
  </si>
  <si>
    <t>Total population</t>
  </si>
  <si>
    <t>tūkst. / thsd.</t>
  </si>
  <si>
    <t>Iedzīvotāju kopskaita pieaugums</t>
  </si>
  <si>
    <t>Population growth</t>
  </si>
  <si>
    <t>Iedzīvotaji darbspējas vecumā</t>
  </si>
  <si>
    <t>Working age population</t>
  </si>
  <si>
    <t>Ekonomiski aktīvie iedzīvotāji</t>
  </si>
  <si>
    <t>Economically active population</t>
  </si>
  <si>
    <t>Nodarbināto skaits</t>
  </si>
  <si>
    <t>Number of persons employed</t>
  </si>
  <si>
    <t>Nodarbināto skaita pieaugums</t>
  </si>
  <si>
    <t>Growth of number of persons employed</t>
  </si>
  <si>
    <t>Līdzdalības līmenis</t>
  </si>
  <si>
    <t>Participation rate</t>
  </si>
  <si>
    <t>Bezdarba līmenis</t>
  </si>
  <si>
    <t>Unemployment rate</t>
  </si>
  <si>
    <t>Bezdarba līmenis, kas neietekmē algu, %</t>
  </si>
  <si>
    <t>NAWRU</t>
  </si>
  <si>
    <t>%, y-o-y</t>
  </si>
  <si>
    <t>Algas un produktivitāte</t>
  </si>
  <si>
    <t>Wages and productivity</t>
  </si>
  <si>
    <t>Vidējā bruto alga</t>
  </si>
  <si>
    <t>Average gross wage</t>
  </si>
  <si>
    <t>EUR</t>
  </si>
  <si>
    <t>Vidējās bruto algas pieaugums</t>
  </si>
  <si>
    <t>Average gross wage growth</t>
  </si>
  <si>
    <t>Reālās produktivitātes pieaugums</t>
  </si>
  <si>
    <t>Real productivity growth</t>
  </si>
  <si>
    <t>Potenciālais IKP un izlaižu starpības</t>
  </si>
  <si>
    <t>Potential GDP and output gap</t>
  </si>
  <si>
    <t>Potenciālais IKP 2010. gada cenās</t>
  </si>
  <si>
    <t>Potential GDP in the prices of 2010</t>
  </si>
  <si>
    <t>MIO EUR</t>
  </si>
  <si>
    <t>Potenciālā IKP pieaugums</t>
  </si>
  <si>
    <t>Darbaspēka devums</t>
  </si>
  <si>
    <t>Potential labour</t>
  </si>
  <si>
    <t>Kapitāla devums</t>
  </si>
  <si>
    <t>Potential capital stock</t>
  </si>
  <si>
    <t>Faktoru produktivitātes devums</t>
  </si>
  <si>
    <t>Potential total factor productivity (TFP)</t>
  </si>
  <si>
    <t>Izlaižu starpība</t>
  </si>
  <si>
    <t>Potential TFP growth</t>
  </si>
  <si>
    <t>Output gap</t>
  </si>
  <si>
    <t>10 gadu vidējais</t>
  </si>
  <si>
    <t>x</t>
  </si>
  <si>
    <t>VFG01. Vispārējās valdības sektora galvenie rādītāji (milj. euro)</t>
  </si>
  <si>
    <t>Deficīts (-) vai pārpalikums (+), % pret IKP</t>
  </si>
  <si>
    <t>Deficīts (-) vai pārpalikums (+)</t>
  </si>
  <si>
    <t>1995</t>
  </si>
  <si>
    <t>1996</t>
  </si>
  <si>
    <t>1997</t>
  </si>
  <si>
    <t>1998</t>
  </si>
  <si>
    <t>1999</t>
  </si>
  <si>
    <t>2000</t>
  </si>
  <si>
    <t>2001</t>
  </si>
  <si>
    <t>2002</t>
  </si>
  <si>
    <t>2003</t>
  </si>
  <si>
    <t>2004</t>
  </si>
  <si>
    <t>2005</t>
  </si>
  <si>
    <t>2006</t>
  </si>
  <si>
    <t>&lt;A HREF=http://www.csb.gov.lv/statistikas-temas/metodologija/visparejas-valdibas-sektora-raditaji-36280.html TARGET=_blank&gt;Metadati&lt;/A&gt;</t>
  </si>
  <si>
    <t>Gads:</t>
  </si>
  <si>
    <t>2016:</t>
  </si>
  <si>
    <t>Provizoriski dati.</t>
  </si>
  <si>
    <t>20180105 09:00</t>
  </si>
  <si>
    <t>Pēdējo reizi atjaunināts::</t>
  </si>
  <si>
    <t>Iekšējais atsauces kods:</t>
  </si>
  <si>
    <t>VFG0010E</t>
  </si>
  <si>
    <t>Valdības izdevumu un ekonomikas pieauguma salīdzinājums</t>
  </si>
  <si>
    <t>P4.2.tabula</t>
  </si>
  <si>
    <t>Government expenditures and economic growth comparison</t>
  </si>
  <si>
    <t>Table P4.2</t>
  </si>
  <si>
    <t>(milj. eiro)</t>
  </si>
  <si>
    <t>(million euro)</t>
  </si>
  <si>
    <t>No; formula</t>
  </si>
  <si>
    <t>Item</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</si>
  <si>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</si>
  <si>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</si>
  <si>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</si>
  <si>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</si>
  <si>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</si>
  <si>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t>10-year average potential GDP growth (t-5, t+4)</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</si>
  <si>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</si>
  <si>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</si>
  <si>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</si>
  <si>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</si>
  <si>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</si>
  <si>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</si>
  <si>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</si>
  <si>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</si>
  <si>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</si>
  <si>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</si>
  <si>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</si>
  <si>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</si>
  <si>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Avots: Finanšu ministrija, Fiskālās disciplīnas padomes aprēķini</t>
  </si>
  <si>
    <t>Source: Ministry of Finance, Fiscal Discipline Council calculations</t>
  </si>
  <si>
    <t>Valdības izdevumu pieaugums, %</t>
  </si>
  <si>
    <t>Potenciālā IKP pieaugums, vidēji 10 gados, %</t>
  </si>
  <si>
    <t>Government deficit/surplus, debt and associated data [gov_10dd_edpt1]</t>
  </si>
  <si>
    <t>Government consolidated gross debt</t>
  </si>
  <si>
    <t>2022**</t>
  </si>
  <si>
    <t>Apropriācijas rezerve</t>
  </si>
  <si>
    <t>Apropriācija rezerve vidējā pēdējos gados</t>
  </si>
  <si>
    <t>LNG vidēji pēdējos gados</t>
  </si>
  <si>
    <t>Rezerves budžetā, eiro</t>
  </si>
  <si>
    <t>sākotnējā versija</t>
  </si>
  <si>
    <t>gala versija</t>
  </si>
  <si>
    <r>
      <t xml:space="preserve">Valsts budžeta programmas 02.00.00."Līdzekļi neparedzētiem gadījumiem" plānotais finansējums 2008. - 2018.gadā, </t>
    </r>
    <r>
      <rPr>
        <b/>
        <i/>
        <sz val="12"/>
        <rFont val="Times New Roman"/>
        <family val="1"/>
        <charset val="186"/>
      </rPr>
      <t>euro*</t>
    </r>
  </si>
  <si>
    <t>2008.gadā (sākotnēji)**</t>
  </si>
  <si>
    <t>2008.gadā (pēc grozījumiem)**</t>
  </si>
  <si>
    <t>2009.gadā  (sākotnēji)**</t>
  </si>
  <si>
    <t>2009.gadā (pēc 1.grozījumiem) **</t>
  </si>
  <si>
    <t>2009.gadā (pēc 2.grozījumiem) **</t>
  </si>
  <si>
    <t xml:space="preserve">2010.gadā </t>
  </si>
  <si>
    <t>2011.gadā  (sākotnēji)</t>
  </si>
  <si>
    <t>2011.gadā (pēc grozījumiem)</t>
  </si>
  <si>
    <t>2012.gadā  (sākotnēji)</t>
  </si>
  <si>
    <t>2012.gadā (pēc grozījumiem)</t>
  </si>
  <si>
    <t>2013.gadā</t>
  </si>
  <si>
    <t xml:space="preserve">2014.gadā </t>
  </si>
  <si>
    <t xml:space="preserve">2015.gadā </t>
  </si>
  <si>
    <t xml:space="preserve"> 2016.gadā</t>
  </si>
  <si>
    <t xml:space="preserve"> 2017.gadā</t>
  </si>
  <si>
    <t xml:space="preserve"> 2018.gada plāns</t>
  </si>
  <si>
    <t xml:space="preserve">Gadskārtējā valsts budžeta likumā apstiprinātā apropriācija </t>
  </si>
  <si>
    <r>
      <rPr>
        <b/>
        <sz val="11"/>
        <rFont val="Times New Roman"/>
        <family val="1"/>
        <charset val="186"/>
      </rPr>
      <t>Palielināta apropriācija</t>
    </r>
    <r>
      <rPr>
        <sz val="11"/>
        <rFont val="Times New Roman"/>
        <family val="1"/>
        <charset val="186"/>
      </rPr>
      <t xml:space="preserve"> gadskārtējā valsts budžeta likumā noteiktā panta atļautā limita robežās, saņemot Saeimas budžeta un finanšu (nodokļu) komisijas atļauju </t>
    </r>
  </si>
  <si>
    <r>
      <rPr>
        <b/>
        <sz val="11"/>
        <rFont val="Times New Roman"/>
        <family val="1"/>
        <charset val="186"/>
      </rPr>
      <t>Palielināta apropriācija</t>
    </r>
    <r>
      <rPr>
        <sz val="11"/>
        <color theme="1"/>
        <rFont val="Times New Roman"/>
        <family val="1"/>
        <charset val="186"/>
      </rPr>
      <t xml:space="preserve"> no74.resora budžeta programmas 01.00.00 "Apropriācijas rezerve" (FM 21.10.2013. rīk. Nr.448) (FM rīk.Nr. 615 04.11.2014.)</t>
    </r>
  </si>
  <si>
    <r>
      <rPr>
        <b/>
        <sz val="11"/>
        <rFont val="Times New Roman"/>
        <family val="1"/>
        <charset val="186"/>
      </rPr>
      <t xml:space="preserve">Palielināta apropriācija </t>
    </r>
    <r>
      <rPr>
        <sz val="11"/>
        <rFont val="Times New Roman"/>
        <family val="1"/>
        <charset val="186"/>
      </rPr>
      <t>no VARAM apakšprogrammas 33.02.00 „Emisijas kvotu izsolīšanas instrumenta projekti” (FM 05.12.2013. rīk. Nr.532) (MK rīk. Nr.731 (prot. Nr.66 51.§) 04.12.2014., FM rīk. Nr.718 16.12.2014.)</t>
    </r>
  </si>
  <si>
    <r>
      <rPr>
        <b/>
        <sz val="11"/>
        <rFont val="Times New Roman"/>
        <family val="1"/>
        <charset val="186"/>
      </rPr>
      <t>Palielināta apropriācija</t>
    </r>
    <r>
      <rPr>
        <sz val="11"/>
        <rFont val="Times New Roman"/>
        <family val="1"/>
        <charset val="186"/>
      </rPr>
      <t xml:space="preserve"> no Saeimas budžeta (MK rīk. Nr.752 09.12.2014., FM rīk.Nr. 736 19.12.2014.) (MK rīk. Nr.723 (prot. Nr.59 3.§) 19.11.2015., FM rīk. Nr.526  09.12.2015.)</t>
    </r>
  </si>
  <si>
    <r>
      <rPr>
        <b/>
        <sz val="11"/>
        <rFont val="Times New Roman"/>
        <family val="1"/>
        <charset val="186"/>
      </rPr>
      <t>Palielināta apropriācija</t>
    </r>
    <r>
      <rPr>
        <sz val="11"/>
        <rFont val="Times New Roman"/>
        <family val="1"/>
        <charset val="186"/>
      </rPr>
      <t xml:space="preserve"> no Finanšu ministrijas budžeta apakšprogrammas 31.02.00 „Valsts parāda vadība” (FM 03.07.2013. rīk. Nr.269)</t>
    </r>
  </si>
  <si>
    <r>
      <rPr>
        <b/>
        <sz val="11"/>
        <rFont val="Times New Roman"/>
        <family val="1"/>
        <charset val="186"/>
      </rPr>
      <t>Palielināta apropriācija</t>
    </r>
    <r>
      <rPr>
        <sz val="11"/>
        <rFont val="Times New Roman"/>
        <family val="1"/>
        <charset val="186"/>
      </rPr>
      <t xml:space="preserve"> no Ārlietu ministrijas budžeta apakšprogrammas 96.03.00 “Latvijas prezidentūras Eiropas Savienības Padomē nodrošināšana (ministrijas pasākumi)” (MK rīk. Nr.291 02.06.2015., (prot. Nr.27 30.§), FM rīk. Nr.260 29.06.2015)</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</si>
  <si>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rīk.Nr.382 11.07.2016. (prot. Nr.32 35.§), FM rīk. Nr.457  16.09.2016.)</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</si>
  <si>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 Nr.550  27.09.2016. (prot. Nr.48 47.§), FM rīk. Nr.497  11.10.2016.)</t>
    </r>
  </si>
  <si>
    <r>
      <rPr>
        <b/>
        <sz val="10"/>
        <color theme="1"/>
        <rFont val="Times New Roman"/>
        <family val="1"/>
        <charset val="186"/>
      </rPr>
      <t xml:space="preserve">Palielināta apropriācija </t>
    </r>
    <r>
      <rPr>
        <sz val="10"/>
        <color theme="1"/>
        <rFont val="Times New Roman"/>
        <family val="1"/>
        <charset val="186"/>
      </rPr>
      <t xml:space="preserve"> no VPK 1 500 000 euro, EM 500 000 euro, FM 2 944 237 euro, LM 2 685 819 euro, TM 610 000 euro (MK rīk. Nr.664 08.11.2016., FM rīk. Nr.599 08.12.2016.)</t>
    </r>
  </si>
  <si>
    <r>
      <rPr>
        <b/>
        <sz val="10"/>
        <color theme="1"/>
        <rFont val="Times New Roman"/>
        <family val="1"/>
        <charset val="186"/>
      </rPr>
      <t>Palielināta apropriācija</t>
    </r>
    <r>
      <rPr>
        <sz val="10"/>
        <color theme="1"/>
        <rFont val="Times New Roman"/>
        <family val="1"/>
        <charset val="186"/>
      </rPr>
      <t xml:space="preserve"> atbilstoši likuma “Par valsts budžetu 2017.gadam” 67.pantam no IZM apakšprogrammas 09.23.00 “Valsts ilgtermiņa saistības sportā – Dotācija Latvijas Olimpiskajai komitejai (LOK) – valsts galvoto aizdevumu atmaksai” 1 260 571 euro apmērā  (MK rīk. Nr.195 19.04.2017. (prot. Nr.19 23.§), FM rīk. Nr.193 08.05.2017.)</t>
    </r>
  </si>
  <si>
    <t>Palielināta apropriācija atbilstoši likuma “Par valsts budžetu 2017.gadam” 57.pantam no 74.resora programmas 07.00.00 "Tiesu spriedumu izpilde" (FM rīk. Nr.406 25.09.2017.)</t>
  </si>
  <si>
    <r>
      <rPr>
        <b/>
        <sz val="10"/>
        <color theme="1"/>
        <rFont val="Times New Roman"/>
        <family val="1"/>
        <charset val="186"/>
      </rPr>
      <t>Palielināta apropriācija</t>
    </r>
    <r>
      <rPr>
        <sz val="10"/>
        <color theme="1"/>
        <rFont val="Times New Roman"/>
        <family val="1"/>
        <charset val="186"/>
      </rPr>
      <t xml:space="preserve">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(MK rīk.Nr.578 17.10.2017. (prot. Nr.51 30.§), FM rīk. Nr.470 27.10.2017.)</t>
    </r>
  </si>
  <si>
    <r>
      <t xml:space="preserve"> </t>
    </r>
    <r>
      <rPr>
        <b/>
        <sz val="10"/>
        <color theme="1"/>
        <rFont val="Times New Roman"/>
        <family val="1"/>
        <charset val="186"/>
      </rPr>
      <t>Palielināta apropriācija</t>
    </r>
    <r>
      <rPr>
        <sz val="10"/>
        <color theme="1"/>
        <rFont val="Times New Roman"/>
        <family val="1"/>
        <charset val="186"/>
      </rPr>
      <t xml:space="preserve"> atbilstoši likuma “Par valsts budžetu 2017.gadam” 32.panta trešajā daļā noteiktajam no 74.resora  programmas 01.00.00 “Apropriācijas rezerve” (FM rīk. Nr.536 04.12.2017.)</t>
    </r>
  </si>
  <si>
    <r>
      <rPr>
        <b/>
        <sz val="10"/>
        <color theme="1"/>
        <rFont val="Times New Roman"/>
        <family val="1"/>
        <charset val="186"/>
      </rPr>
      <t>Palielināta apropriācija</t>
    </r>
    <r>
      <rPr>
        <sz val="10"/>
        <color theme="1"/>
        <rFont val="Times New Roman"/>
        <family val="1"/>
        <charset val="186"/>
      </rPr>
      <t xml:space="preserve"> no FM apakšprogrammas 31.02.00 "Valsts parāda vadība"  886 373</t>
    </r>
    <r>
      <rPr>
        <i/>
        <sz val="10"/>
        <color theme="1"/>
        <rFont val="Times New Roman"/>
        <family val="1"/>
        <charset val="186"/>
      </rPr>
      <t xml:space="preserve"> eur</t>
    </r>
    <r>
      <rPr>
        <sz val="10"/>
        <color theme="1"/>
        <rFont val="Times New Roman"/>
        <family val="1"/>
        <charset val="186"/>
      </rPr>
      <t xml:space="preserve">o apmērā,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1 866 820 </t>
    </r>
    <r>
      <rPr>
        <i/>
        <sz val="10"/>
        <color theme="1"/>
        <rFont val="Times New Roman"/>
        <family val="1"/>
        <charset val="186"/>
      </rPr>
      <t>euro</t>
    </r>
    <r>
      <rPr>
        <sz val="10"/>
        <color theme="1"/>
        <rFont val="Times New Roman"/>
        <family val="1"/>
        <charset val="186"/>
      </rPr>
      <t xml:space="preserve"> apmērā un no TM apakšprogrammas 04.02.00 "Ieslodzījuma vietu būvniecība" ilgtermiņa saistību pasākuma "Jauna cietuma būvniecība Liepājā" 996 000</t>
    </r>
    <r>
      <rPr>
        <i/>
        <sz val="10"/>
        <color theme="1"/>
        <rFont val="Times New Roman"/>
        <family val="1"/>
        <charset val="186"/>
      </rPr>
      <t xml:space="preserve"> euro</t>
    </r>
    <r>
      <rPr>
        <sz val="10"/>
        <color theme="1"/>
        <rFont val="Times New Roman"/>
        <family val="1"/>
        <charset val="186"/>
      </rPr>
      <t xml:space="preserve"> apmērā (MK rīk. Nr.697 23.11.2017. (prot. Nr.58 27.§) Nr.699 24.11.2017. (prot. Nr.58 24.§) Nr.700 24.11.2017. (prot. Nr.58 25.§), FM rīk. Nr.537 04.12.2017.)</t>
    </r>
  </si>
  <si>
    <t>Kopā pieejamā apropriācija</t>
  </si>
  <si>
    <r>
      <rPr>
        <b/>
        <sz val="11"/>
        <rFont val="Times New Roman"/>
        <family val="1"/>
        <charset val="186"/>
      </rPr>
      <t>Pārdalīts uz ministriju budžetiem</t>
    </r>
    <r>
      <rPr>
        <sz val="11"/>
        <rFont val="Times New Roman"/>
        <family val="1"/>
        <charset val="186"/>
      </rPr>
      <t xml:space="preserve"> saskaņā ar FM rīkojumiem</t>
    </r>
  </si>
  <si>
    <r>
      <rPr>
        <b/>
        <sz val="11"/>
        <rFont val="Times New Roman"/>
        <family val="1"/>
        <charset val="186"/>
      </rPr>
      <t>Pārdalīts no LNG</t>
    </r>
    <r>
      <rPr>
        <sz val="11"/>
        <rFont val="Times New Roman"/>
        <family val="1"/>
        <charset val="186"/>
      </rPr>
      <t xml:space="preserve"> uz budžeta programmu 98.00.00 "Finanšu nodrošinājuma rezerve"</t>
    </r>
  </si>
  <si>
    <t>PIEEJAMAIS ATLIKUMS</t>
  </si>
  <si>
    <t>* 2008. - 2013.gadā dati konvertēti no latiem uz euro atbilstoši fiksētajam valūtas kursam 0,702804</t>
  </si>
  <si>
    <t>** Līdz 2010.gadam Finanšu ministrijas budžeta apakšprogramma 41.02.00 "Līdzekļi neparedzētiem gadījumiem"</t>
  </si>
  <si>
    <r>
      <t xml:space="preserve">Valsts budžeta programmas 01.00.00."Apropriācijas rezerve" plānotais finansējums 2010. - 2018.gadā, </t>
    </r>
    <r>
      <rPr>
        <b/>
        <i/>
        <sz val="12"/>
        <rFont val="Times New Roman"/>
        <family val="1"/>
        <charset val="186"/>
      </rPr>
      <t>euro*</t>
    </r>
  </si>
  <si>
    <r>
      <rPr>
        <b/>
        <sz val="11"/>
        <color theme="1"/>
        <rFont val="Times New Roman"/>
        <family val="1"/>
        <charset val="186"/>
      </rPr>
      <t>Pārdalīts uz ministriju budžetiem</t>
    </r>
    <r>
      <rPr>
        <sz val="11"/>
        <color theme="1"/>
        <rFont val="Times New Roman"/>
        <family val="1"/>
        <charset val="186"/>
      </rPr>
      <t xml:space="preserve"> saskaņā ar FM rīkojumiem</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</si>
  <si>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21.10.2013. rīk. Nr.448)</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</si>
  <si>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rīk.Nr. 615 04.11.2014.)</t>
    </r>
  </si>
  <si>
    <r>
      <rPr>
        <b/>
        <sz val="10"/>
        <color theme="1"/>
        <rFont val="Times New Roman"/>
        <family val="1"/>
        <charset val="186"/>
      </rPr>
      <t>Pārdalīta apropriācija</t>
    </r>
    <r>
      <rPr>
        <sz val="10"/>
        <color theme="1"/>
        <rFont val="Times New Roman"/>
        <family val="1"/>
        <charset val="186"/>
      </rPr>
      <t xml:space="preserve"> uz74.resora budžeta programmu 02.00.00 "Līdzekļi neparedzētiem gadījumiem" (FM rīk. Nr.536 04.12.2017.)</t>
    </r>
  </si>
  <si>
    <t>Nepārdalītais atlikums</t>
  </si>
  <si>
    <t>* 2010. - 2013.gadā dati konvertēti no latiem uz euro atbilstoši fiksētajam valūtas kursam 0,702804</t>
  </si>
  <si>
    <t>2021*</t>
  </si>
  <si>
    <t>Budžeta deficīts, % no IKP (labā ass)</t>
  </si>
  <si>
    <t xml:space="preserve">IKP pieaugums, salīdzināmajās cenās, % </t>
  </si>
  <si>
    <t>1.1.</t>
  </si>
  <si>
    <t>1.2.</t>
  </si>
  <si>
    <t>1.3.</t>
  </si>
  <si>
    <t>1.4.</t>
  </si>
  <si>
    <t>2.1.</t>
  </si>
  <si>
    <t>2.2.</t>
  </si>
  <si>
    <t>2.3.</t>
  </si>
  <si>
    <t>2.4.</t>
  </si>
  <si>
    <t>3.1.</t>
  </si>
  <si>
    <t>4.1.</t>
  </si>
  <si>
    <t>3.2.</t>
  </si>
  <si>
    <t>3.3.</t>
  </si>
  <si>
    <t>3.4.</t>
  </si>
  <si>
    <t>4.2.</t>
  </si>
  <si>
    <t>4.3.</t>
  </si>
  <si>
    <t>4.4.</t>
  </si>
  <si>
    <t>4.5.</t>
  </si>
  <si>
    <t>4.6.</t>
  </si>
  <si>
    <t>4.7.</t>
  </si>
  <si>
    <t>4.8.</t>
  </si>
  <si>
    <t>4.9.</t>
  </si>
  <si>
    <t>4.10.</t>
  </si>
  <si>
    <t>4.11.</t>
  </si>
  <si>
    <t>5.1.</t>
  </si>
  <si>
    <t>5.2.</t>
  </si>
  <si>
    <t>5.3.</t>
  </si>
  <si>
    <t>5.4.</t>
  </si>
  <si>
    <t>6.1.</t>
  </si>
  <si>
    <t>6.2.</t>
  </si>
  <si>
    <t>6.3.</t>
  </si>
  <si>
    <t>6.4.</t>
  </si>
  <si>
    <t>(Latvija)</t>
  </si>
  <si>
    <t>Vispārējie sabiedriskie pakalpojumi (ES 28)</t>
  </si>
  <si>
    <t>Aizsardzība (ES 28)</t>
  </si>
  <si>
    <t>Sabiedriskā kārtība un drošība (ES 28)</t>
  </si>
  <si>
    <t>Ekonomiskā darbība (ES 28)</t>
  </si>
  <si>
    <t>Vides aizsardzība (ES 28)</t>
  </si>
  <si>
    <t>Mājoklis un komunālā saimniecība (ES 28)</t>
  </si>
  <si>
    <t>Veselība (ES 28)</t>
  </si>
  <si>
    <t>Atpūta, kultūra un reliģija (ES 28)</t>
  </si>
  <si>
    <t>Izglītība (ES 28)</t>
  </si>
  <si>
    <t>Sociālā aizsardzība (ES 28)</t>
  </si>
  <si>
    <t>2017</t>
  </si>
  <si>
    <t>Avots:</t>
  </si>
  <si>
    <t>Avots: http://fdp.gov.lv/14022018-makroekonomikas-prognozu-apstiprinasana</t>
  </si>
  <si>
    <t>http://fdp.gov.lv/files/uploaded/FDP_1_08_418_20180406_makroekonomikas_prognozes_Piel2_precizets_PotIKP_izmainas.xlsx</t>
  </si>
  <si>
    <t>20180420 09:00</t>
  </si>
  <si>
    <t>Centrālā statistikas pārvalde</t>
  </si>
  <si>
    <t>Kontaktpersona:</t>
  </si>
  <si>
    <t>Valsts finanšu daļa</t>
  </si>
  <si>
    <t>Autortiesības</t>
  </si>
  <si>
    <t>Vienības:</t>
  </si>
  <si>
    <t>milj. euro</t>
  </si>
  <si>
    <t>Stabilitātes programma</t>
  </si>
  <si>
    <t>Political parties survey on fiscal discipline</t>
  </si>
  <si>
    <r>
      <rPr>
        <b/>
        <sz val="11"/>
        <color theme="1"/>
        <rFont val="Calibri"/>
        <family val="2"/>
        <charset val="186"/>
        <scheme val="minor"/>
      </rPr>
      <t xml:space="preserve">The purpose of the survey </t>
    </r>
    <r>
      <rPr>
        <sz val="11"/>
        <color theme="1"/>
        <rFont val="Calibri"/>
        <family val="2"/>
        <charset val="204"/>
        <scheme val="minor"/>
      </rPr>
      <t xml:space="preserve">was to document party intentions in elections with significant </t>
    </r>
    <r>
      <rPr>
        <sz val="11"/>
        <color theme="1"/>
        <rFont val="Calibri"/>
        <family val="2"/>
        <charset val="186"/>
        <scheme val="minor"/>
      </rPr>
      <t>fiscal implications.</t>
    </r>
  </si>
  <si>
    <r>
      <rPr>
        <b/>
        <sz val="11"/>
        <color theme="1"/>
        <rFont val="Calibri"/>
        <family val="2"/>
        <charset val="186"/>
        <scheme val="minor"/>
      </rPr>
      <t xml:space="preserve">Which political parties and when to engage? </t>
    </r>
    <r>
      <rPr>
        <sz val="11"/>
        <color theme="1"/>
        <rFont val="Calibri"/>
        <family val="2"/>
        <charset val="204"/>
        <scheme val="minor"/>
      </rPr>
      <t xml:space="preserve">The survey was organised so to prevent a party with an opportunity to enter the Saeima not to be ignored. Therefore, the questionnaire is easily accessible to all, but specific work was done with parties that are expected to gain more weight in the next Saeima. The optimal option has been followed and data collection has started in the second half of April (after publishing Latvia's Stability programme and Council interim report), based on the results of a recent public opinion poll. In the sample, all parties were included above a certain support threshold (for example, 3%). </t>
    </r>
  </si>
  <si>
    <r>
      <rPr>
        <b/>
        <sz val="11"/>
        <color theme="1"/>
        <rFont val="Calibri"/>
        <family val="2"/>
        <charset val="186"/>
        <scheme val="minor"/>
      </rPr>
      <t>Survey format.</t>
    </r>
    <r>
      <rPr>
        <sz val="11"/>
        <color theme="1"/>
        <rFont val="Calibri"/>
        <family val="2"/>
        <charset val="186"/>
        <scheme val="minor"/>
      </rPr>
      <t xml:space="preserve"> With the largest, but also with other parties invited, we have met to explain the survey methodology, fill in the answers as much as possible and allow them to be specified to better match the parties' programmes documents. The aim is to get information about the parties' approach to fiscal policy issues, and not to surprise them with unprepared.</t>
    </r>
  </si>
  <si>
    <r>
      <rPr>
        <b/>
        <sz val="11"/>
        <color theme="1"/>
        <rFont val="Calibri"/>
        <family val="2"/>
        <charset val="186"/>
        <scheme val="minor"/>
      </rPr>
      <t xml:space="preserve">Interviews were organised in a manner to ensure transparency of the project. </t>
    </r>
    <r>
      <rPr>
        <sz val="11"/>
        <color theme="1"/>
        <rFont val="Calibri"/>
        <family val="2"/>
        <charset val="204"/>
        <scheme val="minor"/>
      </rPr>
      <t xml:space="preserve">Parties were addressed via e-mail, providing a brief and specific explanation of the purpose of the conversation. In the form of an interview meeting Council chairman and Council secretary have taken part in order to provide flexibility in the first such event in Latvia. </t>
    </r>
    <r>
      <rPr>
        <b/>
        <sz val="11"/>
        <color theme="1"/>
        <rFont val="Calibri"/>
        <family val="2"/>
        <charset val="186"/>
        <scheme val="minor"/>
      </rPr>
      <t/>
    </r>
  </si>
  <si>
    <t>As regards policy costs, parties were asked to submit their assessments.</t>
  </si>
  <si>
    <r>
      <rPr>
        <b/>
        <sz val="11"/>
        <color theme="1"/>
        <rFont val="Calibri"/>
        <family val="2"/>
        <charset val="186"/>
        <scheme val="minor"/>
      </rPr>
      <t xml:space="preserve">The results of the survey were published separately, reflecting the views of each party in a way that would help users analyse. </t>
    </r>
    <r>
      <rPr>
        <sz val="11"/>
        <color theme="1"/>
        <rFont val="Calibri"/>
        <family val="2"/>
        <charset val="204"/>
        <scheme val="minor"/>
      </rPr>
      <t>The main input of the Council was the formulation of the questions (the content side), but the answers were in full control of the political parties. The Council's assessment, based on the survey, focuses on the ranking of political parties following their fiscal responsibility, taking into account the comparison of superficial cost estimates over the years of the election cycle.</t>
    </r>
    <r>
      <rPr>
        <b/>
        <sz val="11"/>
        <color theme="1"/>
        <rFont val="Calibri"/>
        <family val="2"/>
        <charset val="186"/>
        <scheme val="minor"/>
      </rPr>
      <t/>
    </r>
  </si>
  <si>
    <t xml:space="preserve">Questionnaire in MS Excel format has been finalised during the first interviews and was available for the parties for further work. </t>
  </si>
  <si>
    <t>Comments and questions regarding the survey and the questionnaire are welcome in writing to info@fdp.gov.lv or approaching by phone +371 6708 3650.</t>
  </si>
  <si>
    <t>Filling in the questionnaire</t>
  </si>
  <si>
    <r>
      <rPr>
        <b/>
        <sz val="11"/>
        <color theme="1"/>
        <rFont val="Calibri"/>
        <family val="2"/>
        <charset val="186"/>
        <scheme val="minor"/>
      </rPr>
      <t xml:space="preserve">Party representatives have to fill in an informative sheet about the party, sheets with the new initiatives on expenditure and revenues measures, as well as the sheets with suggested reserves and risks. </t>
    </r>
    <r>
      <rPr>
        <sz val="11"/>
        <color theme="1"/>
        <rFont val="Calibri"/>
        <family val="2"/>
        <charset val="204"/>
        <scheme val="minor"/>
      </rPr>
      <t>The rest of the sheets are filled in automatically, i.e. budget revenue and expenditure, the budget balance and government debt will be already the result of the parties' responses to the above mentioned sheets. The results are summarised in two closing sheets, where (i) the outcome of party's proposals ends as the changes in the budget balance and debt level, (ii) as well as the summary sheet of key indicators provided by all parties.</t>
    </r>
  </si>
  <si>
    <t>What is the title of Your party and the website address? If the party political program is available, please submit a link.</t>
  </si>
  <si>
    <t>Party title</t>
  </si>
  <si>
    <t>Party website address</t>
  </si>
  <si>
    <t>Party programm available here</t>
  </si>
  <si>
    <t>Name and contact details of the person completing the questionnaire</t>
  </si>
  <si>
    <t>Name</t>
  </si>
  <si>
    <t>Surname</t>
  </si>
  <si>
    <t>Phone number</t>
  </si>
  <si>
    <t>E-mail</t>
  </si>
  <si>
    <t>Please list the most important new expenditure measures. If structural reforms are envisaged that lead to a reduction in budget expenditure, please indicate them with a minus sign (million euro).</t>
  </si>
  <si>
    <t>#</t>
  </si>
  <si>
    <t>Government priority</t>
  </si>
  <si>
    <t>Background information:</t>
  </si>
  <si>
    <t>Revenue measures</t>
  </si>
  <si>
    <t xml:space="preserve">Please list the most important new revenue measures. If tax breaks or other cuts in budget revenue are envisaged, please indicate them with a minus sign (million euro). </t>
  </si>
  <si>
    <t>Total, % of GDP</t>
  </si>
  <si>
    <t>Previous assumptions</t>
  </si>
  <si>
    <t>Type of the reserve</t>
  </si>
  <si>
    <t>Source: Eurostat, *Ministry of Finance, **Fiscal discipline council</t>
  </si>
  <si>
    <t>In Your opinion, what is the significance to have reserves in the state budget, i.e. contingency reserves, appropriations for structural reforms, fiscal safety reserve to compensate the fiscal risks (million euro)?</t>
  </si>
  <si>
    <t>Contingency reserve</t>
  </si>
  <si>
    <t>Appropriation reserve</t>
  </si>
  <si>
    <t>Fiscal safety reserve</t>
  </si>
  <si>
    <t>Another? Please indicate the type of reserve.</t>
  </si>
  <si>
    <t>Previous assumptions:</t>
  </si>
  <si>
    <t>mill. euro</t>
  </si>
  <si>
    <t>% of GDP</t>
  </si>
  <si>
    <t>General government expenditure</t>
  </si>
  <si>
    <t>incl. contingency reserve</t>
  </si>
  <si>
    <t>incl. appropriation reserve</t>
  </si>
  <si>
    <t>incl. fiscal safety reserve</t>
  </si>
  <si>
    <t>General government revenue</t>
  </si>
  <si>
    <t>incl. tax revenues and social contributions</t>
  </si>
  <si>
    <t>Net lending (+) / net borrowing (-)</t>
  </si>
  <si>
    <t>In Your opinion how the main parameters of public finances should change (million euro)?</t>
  </si>
  <si>
    <t>Real gross domestic product</t>
  </si>
  <si>
    <t>y-t-y, %</t>
  </si>
  <si>
    <t>List of potential risks</t>
  </si>
  <si>
    <t>State budget balance</t>
  </si>
  <si>
    <t>State debt</t>
  </si>
  <si>
    <t>previous assumptions</t>
  </si>
  <si>
    <r>
      <t>Summary of the replies provided by political parties</t>
    </r>
    <r>
      <rPr>
        <sz val="12"/>
        <color theme="1"/>
        <rFont val="Calibri"/>
        <family val="2"/>
        <charset val="204"/>
        <scheme val="minor"/>
      </rPr>
      <t>, comparison with the baseline scenario</t>
    </r>
  </si>
  <si>
    <t>Political parties
Indicators, year</t>
  </si>
  <si>
    <r>
      <rPr>
        <b/>
        <sz val="12"/>
        <color theme="1"/>
        <rFont val="Calibri"/>
        <family val="2"/>
        <charset val="186"/>
        <scheme val="minor"/>
      </rPr>
      <t>Budget balance</t>
    </r>
    <r>
      <rPr>
        <sz val="12"/>
        <color theme="1"/>
        <rFont val="Calibri"/>
        <family val="2"/>
        <charset val="186"/>
        <scheme val="minor"/>
      </rPr>
      <t>, changes against the baseline, % of GDP (+ balance improvements / - balance worsening)</t>
    </r>
  </si>
  <si>
    <r>
      <rPr>
        <b/>
        <sz val="12"/>
        <color theme="1"/>
        <rFont val="Calibri"/>
        <family val="2"/>
        <charset val="186"/>
        <scheme val="minor"/>
      </rPr>
      <t>State debt level</t>
    </r>
    <r>
      <rPr>
        <sz val="12"/>
        <color theme="1"/>
        <rFont val="Calibri"/>
        <family val="2"/>
        <charset val="186"/>
        <scheme val="minor"/>
      </rPr>
      <t xml:space="preserve"> , changes against the baseline, % of GDP, (– debt reduction / + debt increase).</t>
    </r>
  </si>
  <si>
    <r>
      <rPr>
        <b/>
        <sz val="12"/>
        <color theme="1"/>
        <rFont val="Calibri"/>
        <family val="2"/>
        <charset val="186"/>
        <scheme val="minor"/>
      </rPr>
      <t xml:space="preserve">Tax-to-GDP </t>
    </r>
    <r>
      <rPr>
        <sz val="12"/>
        <color theme="1"/>
        <rFont val="Calibri"/>
        <family val="2"/>
        <charset val="186"/>
        <scheme val="minor"/>
      </rPr>
      <t>, changes against the baseline, % of GDP (- revenue reduction / + revenue increase)</t>
    </r>
  </si>
  <si>
    <r>
      <rPr>
        <b/>
        <sz val="12"/>
        <color theme="1"/>
        <rFont val="Calibri"/>
        <family val="2"/>
        <charset val="186"/>
        <scheme val="minor"/>
      </rPr>
      <t xml:space="preserve">Sectoral priorities, </t>
    </r>
    <r>
      <rPr>
        <sz val="12"/>
        <color theme="1"/>
        <rFont val="Calibri"/>
        <family val="2"/>
        <charset val="186"/>
        <scheme val="minor"/>
      </rPr>
      <t>changes in terms of expenditure in 2019-2022, % of GDP  (+growth /- reduction)</t>
    </r>
  </si>
  <si>
    <r>
      <rPr>
        <b/>
        <sz val="12"/>
        <color theme="1"/>
        <rFont val="Calibri"/>
        <family val="2"/>
        <charset val="186"/>
        <scheme val="minor"/>
      </rPr>
      <t>Reserve planing</t>
    </r>
    <r>
      <rPr>
        <sz val="12"/>
        <color theme="1"/>
        <rFont val="Calibri"/>
        <family val="2"/>
        <charset val="186"/>
        <scheme val="minor"/>
      </rPr>
      <t>, yes/no  (+ increase of the reserves / -reserves reduction)</t>
    </r>
  </si>
  <si>
    <r>
      <rPr>
        <b/>
        <sz val="12"/>
        <color theme="1"/>
        <rFont val="Calibri"/>
        <family val="2"/>
        <charset val="186"/>
        <scheme val="minor"/>
      </rPr>
      <t>Risk assessment</t>
    </r>
    <r>
      <rPr>
        <sz val="12"/>
        <color theme="1"/>
        <rFont val="Calibri"/>
        <family val="2"/>
        <charset val="186"/>
        <scheme val="minor"/>
      </rPr>
      <t>, yes/no</t>
    </r>
  </si>
  <si>
    <t>General government debt</t>
  </si>
  <si>
    <t>Source: Eurostat, *Ministry of Finance</t>
  </si>
  <si>
    <t>Example</t>
  </si>
  <si>
    <t>Political party 1</t>
  </si>
  <si>
    <t>Political party 3</t>
  </si>
  <si>
    <t>Political party 2</t>
  </si>
  <si>
    <t>Potential gross domestic product growth</t>
  </si>
  <si>
    <t>10 years average</t>
  </si>
  <si>
    <t>party's proposals outcome</t>
  </si>
  <si>
    <t>Changes in the budget balance and state debt, % of GDP</t>
  </si>
  <si>
    <t>In Your opinion, what are the main risks to the sustainability of public finances in Latvia and to the stable development of the country's economy? Please list specific risks and their approximate fiscal impact in millions euro?</t>
  </si>
  <si>
    <t>In Your opinion, how the level of the public debt should change during the next parliamentary term - how much should it increase or decrease?</t>
  </si>
  <si>
    <t>In Your opinion, can the increase in budget expenditure overcome the economy potential growth rate during the next Saeima parliamentary term - how much acceleration or decrease is permissible? In Your opinion, how should the annual government deficit level change during the next parliamentary term - how much can it increase or decrease, given the prospect of rapid economic growth in the coming years?</t>
  </si>
  <si>
    <t>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</si>
</sst>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0.0"/>
    <numFmt numFmtId="166" formatCode="0.0"/>
    <numFmt numFmtId="167" formatCode="0.0%"/>
    <numFmt numFmtId="168" formatCode="#,##0.000"/>
    <numFmt numFmtId="169" formatCode="0.000"/>
  </numFmts>
  <fonts count="51" x14ac:knownFonts="1">
    <font>
      <sz val="11"/>
      <color theme="1"/>
      <name val="Calibri"/>
      <family val="2"/>
      <charset val="186"/>
      <scheme val="minor"/>
    </font>
    <font>
      <sz val="11"/>
      <name val="Arial"/>
      <family val="2"/>
      <charset val="186"/>
    </font>
    <font>
      <sz val="10"/>
      <name val="Arial"/>
      <family val="2"/>
      <charset val="186"/>
    </font>
    <font>
      <sz val="10"/>
      <name val="Times New Roman"/>
      <family val="1"/>
      <charset val="186"/>
    </font>
    <font>
      <b/>
      <sz val="12"/>
      <color theme="1"/>
      <name val="Calibri"/>
      <family val="2"/>
      <charset val="186"/>
      <scheme val="minor"/>
    </font>
    <font>
      <sz val="12"/>
      <color theme="1"/>
      <name val="Calibri"/>
      <family val="2"/>
      <charset val="186"/>
      <scheme val="minor"/>
    </font>
    <font>
      <b/>
      <i/>
      <sz val="11"/>
      <color rgb="FFFF0000"/>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i/>
      <sz val="9"/>
      <color theme="1"/>
      <name val="Times New Roman"/>
      <family val="1"/>
      <charset val="186"/>
    </font>
    <font>
      <i/>
      <sz val="12"/>
      <color theme="1"/>
      <name val="Calibri"/>
      <family val="2"/>
      <charset val="186"/>
      <scheme val="minor"/>
    </font>
    <font>
      <i/>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sz val="11"/>
      <color theme="1"/>
      <name val="Calibri"/>
      <family val="2"/>
      <scheme val="minor"/>
    </font>
    <font>
      <b/>
      <sz val="16"/>
      <color theme="1"/>
      <name val="Times New Roman"/>
      <family val="1"/>
      <charset val="186"/>
    </font>
    <font>
      <b/>
      <sz val="11"/>
      <color theme="0"/>
      <name val="Times New Roman"/>
      <family val="1"/>
      <charset val="186"/>
    </font>
    <font>
      <sz val="10"/>
      <color theme="1"/>
      <name val="Times New Roman"/>
      <family val="1"/>
      <charset val="186"/>
    </font>
    <font>
      <i/>
      <sz val="11"/>
      <color theme="1"/>
      <name val="Times New Roman"/>
      <family val="1"/>
      <charset val="186"/>
    </font>
    <font>
      <sz val="11"/>
      <color rgb="FF000000"/>
      <name val="Calibri"/>
      <family val="2"/>
    </font>
    <font>
      <b/>
      <sz val="14"/>
      <color rgb="FF000000"/>
      <name val="Calibri"/>
      <family val="2"/>
    </font>
    <font>
      <b/>
      <sz val="11"/>
      <color rgb="FF000000"/>
      <name val="Calibri"/>
      <family val="2"/>
    </font>
    <font>
      <sz val="8"/>
      <color rgb="FF000000"/>
      <name val="Tahoma"/>
      <family val="2"/>
    </font>
    <font>
      <sz val="12"/>
      <color theme="1"/>
      <name val="Times New Roman"/>
      <family val="1"/>
      <charset val="204"/>
    </font>
    <font>
      <sz val="11"/>
      <color theme="1"/>
      <name val="Times New Roman"/>
      <family val="1"/>
      <charset val="204"/>
    </font>
    <font>
      <i/>
      <sz val="10"/>
      <color theme="1"/>
      <name val="Times New Roman"/>
      <family val="1"/>
      <charset val="204"/>
    </font>
    <font>
      <sz val="10"/>
      <color theme="1"/>
      <name val="Calibri"/>
      <family val="2"/>
      <charset val="186"/>
      <scheme val="minor"/>
    </font>
    <font>
      <b/>
      <sz val="11"/>
      <color theme="1"/>
      <name val="Times New Roman"/>
      <family val="1"/>
      <charset val="204"/>
    </font>
    <font>
      <sz val="11"/>
      <name val="Times New Roman"/>
      <family val="1"/>
      <charset val="204"/>
    </font>
    <font>
      <sz val="11"/>
      <color theme="0"/>
      <name val="Times New Roman"/>
      <family val="1"/>
      <charset val="204"/>
    </font>
    <font>
      <vertAlign val="subscript"/>
      <sz val="11"/>
      <color theme="1"/>
      <name val="Times New Roman"/>
      <family val="1"/>
      <charset val="204"/>
    </font>
    <font>
      <i/>
      <sz val="10"/>
      <name val="Times New Roman"/>
      <family val="1"/>
      <charset val="204"/>
    </font>
    <font>
      <sz val="10"/>
      <color theme="1"/>
      <name val="Times New Roman"/>
      <family val="1"/>
      <charset val="204"/>
    </font>
    <font>
      <b/>
      <sz val="11"/>
      <color rgb="FF0000FF"/>
      <name val="Calibri"/>
      <family val="2"/>
      <charset val="186"/>
      <scheme val="minor"/>
    </font>
    <font>
      <b/>
      <sz val="11"/>
      <color rgb="FFFF0000"/>
      <name val="Calibri"/>
      <family val="2"/>
      <charset val="186"/>
    </font>
    <font>
      <sz val="10"/>
      <name val="Arial"/>
      <family val="2"/>
      <charset val="204"/>
    </font>
    <font>
      <b/>
      <sz val="12"/>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sz val="12"/>
      <name val="Calibri"/>
      <family val="2"/>
      <charset val="186"/>
      <scheme val="minor"/>
    </font>
    <font>
      <sz val="11"/>
      <name val="Arial"/>
      <family val="2"/>
      <charset val="204"/>
    </font>
    <font>
      <sz val="10"/>
      <name val="Arial"/>
      <family val="2"/>
      <charset val="204"/>
    </font>
    <font>
      <i/>
      <sz val="11"/>
      <name val="Arial"/>
      <family val="2"/>
      <charset val="204"/>
    </font>
    <font>
      <sz val="11"/>
      <color theme="1"/>
      <name val="Calibri"/>
      <family val="2"/>
      <charset val="204"/>
      <scheme val="minor"/>
    </font>
    <font>
      <sz val="12"/>
      <color theme="1"/>
      <name val="Calibri"/>
      <family val="2"/>
      <charset val="204"/>
      <scheme val="minor"/>
    </font>
  </fonts>
  <fills count="11">
    <fill>
      <patternFill patternType="none"/>
    </fill>
    <fill>
      <patternFill patternType="gray125"/>
    </fill>
    <fill>
      <patternFill patternType="solid">
        <fgColor indexed="4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00206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style="thin">
        <color indexed="8"/>
      </left>
      <right style="thin">
        <color indexed="8"/>
      </right>
      <top style="thin">
        <color indexed="8"/>
      </top>
      <bottom style="thin">
        <color indexed="8"/>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1" fillId="0" borderId="0"/>
    <xf numFmtId="0" fontId="2" fillId="0" borderId="0"/>
    <xf numFmtId="0" fontId="3" fillId="0" borderId="0" applyNumberFormat="0" applyProtection="0">
      <alignment horizontal="left" wrapText="1" indent="1"/>
    </xf>
    <xf numFmtId="0" fontId="1" fillId="0" borderId="0"/>
    <xf numFmtId="0" fontId="14" fillId="5" borderId="0" applyNumberFormat="0" applyBorder="0" applyAlignment="0" applyProtection="0"/>
    <xf numFmtId="0" fontId="16" fillId="0" borderId="0"/>
    <xf numFmtId="9" fontId="16" fillId="0" borderId="0" applyFont="0" applyFill="0" applyBorder="0" applyAlignment="0" applyProtection="0"/>
    <xf numFmtId="0" fontId="21" fillId="0" borderId="0" applyNumberFormat="0" applyBorder="0" applyAlignment="0"/>
    <xf numFmtId="0" fontId="37" fillId="0" borderId="0"/>
    <xf numFmtId="0" fontId="46" fillId="0" borderId="0"/>
  </cellStyleXfs>
  <cellXfs count="284">
    <xf numFmtId="0" fontId="0" fillId="0" borderId="0" xfId="0"/>
    <xf numFmtId="0" fontId="2" fillId="0" borderId="0" xfId="1" applyNumberFormat="1" applyFont="1" applyFill="1" applyBorder="1" applyAlignment="1"/>
    <xf numFmtId="0" fontId="1" fillId="0" borderId="0" xfId="1"/>
    <xf numFmtId="164" fontId="2" fillId="0" borderId="0" xfId="1" applyNumberFormat="1" applyFont="1" applyFill="1" applyBorder="1" applyAlignment="1"/>
    <xf numFmtId="0" fontId="2" fillId="0" borderId="0" xfId="1" applyFont="1" applyBorder="1"/>
    <xf numFmtId="3" fontId="2" fillId="0" borderId="0" xfId="1" applyNumberFormat="1" applyFont="1" applyFill="1" applyBorder="1" applyAlignment="1"/>
    <xf numFmtId="0" fontId="2" fillId="0" borderId="0" xfId="1" applyFont="1"/>
    <xf numFmtId="0" fontId="2" fillId="2" borderId="1" xfId="1" applyNumberFormat="1" applyFont="1" applyFill="1" applyBorder="1" applyAlignment="1"/>
    <xf numFmtId="165" fontId="2" fillId="0" borderId="1" xfId="1" applyNumberFormat="1" applyFont="1" applyFill="1" applyBorder="1" applyAlignment="1"/>
    <xf numFmtId="0" fontId="1" fillId="0" borderId="0" xfId="1" applyBorder="1"/>
    <xf numFmtId="0" fontId="2" fillId="0" borderId="0" xfId="2" applyFont="1"/>
    <xf numFmtId="0" fontId="2" fillId="0" borderId="0" xfId="3" quotePrefix="1" applyFont="1" applyAlignment="1">
      <alignment horizontal="left"/>
    </xf>
    <xf numFmtId="165" fontId="2" fillId="0" borderId="0" xfId="2" applyNumberFormat="1" applyFont="1"/>
    <xf numFmtId="1" fontId="2" fillId="0" borderId="0" xfId="2" applyNumberFormat="1" applyFont="1"/>
    <xf numFmtId="0" fontId="2" fillId="0" borderId="0" xfId="2"/>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0" fontId="4" fillId="3" borderId="2" xfId="0" applyFont="1" applyFill="1" applyBorder="1"/>
    <xf numFmtId="0" fontId="4" fillId="3" borderId="0" xfId="0" applyFont="1" applyFill="1" applyAlignment="1">
      <alignment horizontal="left" indent="1"/>
    </xf>
    <xf numFmtId="0" fontId="0" fillId="3" borderId="0" xfId="0" applyFill="1"/>
    <xf numFmtId="0" fontId="5" fillId="3" borderId="2" xfId="0" applyFont="1" applyFill="1" applyBorder="1" applyAlignment="1">
      <alignment horizontal="left" vertical="center"/>
    </xf>
    <xf numFmtId="0" fontId="4" fillId="3" borderId="2" xfId="0" applyFont="1" applyFill="1" applyBorder="1" applyAlignment="1">
      <alignment horizontal="left" vertical="center"/>
    </xf>
    <xf numFmtId="165" fontId="5" fillId="3" borderId="2" xfId="0" applyNumberFormat="1" applyFont="1" applyFill="1" applyBorder="1" applyAlignment="1">
      <alignment horizontal="right" vertical="center"/>
    </xf>
    <xf numFmtId="0" fontId="4" fillId="3" borderId="3" xfId="0" applyFont="1" applyFill="1" applyBorder="1"/>
    <xf numFmtId="0" fontId="5" fillId="3" borderId="4" xfId="0" applyFont="1" applyFill="1" applyBorder="1"/>
    <xf numFmtId="0" fontId="5" fillId="3" borderId="5" xfId="0" applyFont="1" applyFill="1" applyBorder="1"/>
    <xf numFmtId="0" fontId="5" fillId="3" borderId="0" xfId="0" applyFont="1" applyFill="1" applyBorder="1"/>
    <xf numFmtId="0" fontId="4" fillId="3" borderId="0" xfId="0" applyFont="1" applyFill="1" applyBorder="1"/>
    <xf numFmtId="165" fontId="5" fillId="3" borderId="0" xfId="0" applyNumberFormat="1" applyFont="1" applyFill="1" applyBorder="1" applyAlignment="1">
      <alignment horizontal="right" vertical="center"/>
    </xf>
    <xf numFmtId="0" fontId="4" fillId="0" borderId="0" xfId="0" applyFont="1" applyFill="1" applyAlignment="1">
      <alignment vertical="top"/>
    </xf>
    <xf numFmtId="0" fontId="0" fillId="0" borderId="0" xfId="0" applyFill="1"/>
    <xf numFmtId="0" fontId="6" fillId="0" borderId="0" xfId="0" applyFont="1" applyFill="1"/>
    <xf numFmtId="0" fontId="5" fillId="3" borderId="0" xfId="0" applyFont="1" applyFill="1" applyBorder="1" applyAlignment="1">
      <alignment horizontal="left" vertical="center"/>
    </xf>
    <xf numFmtId="0" fontId="0" fillId="3" borderId="0" xfId="0" applyFill="1" applyBorder="1"/>
    <xf numFmtId="0" fontId="0" fillId="0" borderId="0" xfId="0" applyBorder="1"/>
    <xf numFmtId="0" fontId="4" fillId="3" borderId="0" xfId="0" applyFont="1" applyFill="1" applyBorder="1" applyAlignment="1">
      <alignment horizontal="left" vertical="center"/>
    </xf>
    <xf numFmtId="0" fontId="0" fillId="0" borderId="0" xfId="0" applyFill="1" applyBorder="1"/>
    <xf numFmtId="0" fontId="7" fillId="0" borderId="0" xfId="0" applyFont="1"/>
    <xf numFmtId="0" fontId="8" fillId="0" borderId="0" xfId="0" applyFont="1"/>
    <xf numFmtId="0" fontId="8" fillId="0" borderId="7" xfId="0" applyFont="1" applyBorder="1"/>
    <xf numFmtId="0" fontId="7" fillId="0" borderId="7" xfId="0" applyFont="1" applyBorder="1"/>
    <xf numFmtId="0" fontId="8" fillId="0" borderId="7" xfId="0" applyFont="1" applyBorder="1" applyAlignment="1">
      <alignment horizontal="left"/>
    </xf>
    <xf numFmtId="3" fontId="8" fillId="0" borderId="7" xfId="0" applyNumberFormat="1" applyFont="1" applyBorder="1"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3" fontId="7" fillId="0" borderId="7" xfId="0" applyNumberFormat="1" applyFont="1" applyBorder="1" applyAlignment="1">
      <alignment horizontal="center"/>
    </xf>
    <xf numFmtId="0" fontId="10" fillId="0" borderId="7" xfId="0" applyFont="1" applyBorder="1" applyAlignment="1">
      <alignment horizontal="center"/>
    </xf>
    <xf numFmtId="3" fontId="10" fillId="0" borderId="7" xfId="0" applyNumberFormat="1" applyFont="1" applyBorder="1" applyAlignment="1">
      <alignment horizontal="center"/>
    </xf>
    <xf numFmtId="0" fontId="11" fillId="0" borderId="0" xfId="0" applyFont="1"/>
    <xf numFmtId="0" fontId="12" fillId="0" borderId="2" xfId="0" applyFont="1" applyBorder="1" applyAlignment="1">
      <alignment horizontal="left" vertical="center"/>
    </xf>
    <xf numFmtId="0" fontId="4" fillId="3" borderId="0" xfId="0" applyFont="1" applyFill="1" applyAlignment="1">
      <alignment horizontal="left"/>
    </xf>
    <xf numFmtId="0" fontId="13" fillId="3" borderId="0" xfId="0" applyFont="1" applyFill="1"/>
    <xf numFmtId="0" fontId="4" fillId="4" borderId="2" xfId="0" applyFont="1" applyFill="1" applyBorder="1" applyAlignment="1">
      <alignment horizontal="left" vertical="center"/>
    </xf>
    <xf numFmtId="165"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5" fillId="4" borderId="8" xfId="0" applyFont="1" applyFill="1" applyBorder="1" applyAlignment="1">
      <alignment horizontal="left" vertical="center"/>
    </xf>
    <xf numFmtId="0" fontId="4" fillId="3" borderId="2" xfId="0" applyFont="1" applyFill="1" applyBorder="1" applyAlignment="1">
      <alignment horizontal="right"/>
    </xf>
    <xf numFmtId="0" fontId="2" fillId="0" borderId="0" xfId="4" applyNumberFormat="1" applyFont="1" applyFill="1" applyBorder="1" applyAlignment="1"/>
    <xf numFmtId="0" fontId="1" fillId="0" borderId="0" xfId="4"/>
    <xf numFmtId="164" fontId="2" fillId="0" borderId="0" xfId="4" applyNumberFormat="1" applyFont="1" applyFill="1" applyBorder="1" applyAlignment="1"/>
    <xf numFmtId="0" fontId="2" fillId="2" borderId="1" xfId="4" applyNumberFormat="1" applyFont="1" applyFill="1" applyBorder="1" applyAlignment="1"/>
    <xf numFmtId="165" fontId="2" fillId="0" borderId="1" xfId="4" applyNumberFormat="1" applyFont="1" applyFill="1" applyBorder="1" applyAlignment="1"/>
    <xf numFmtId="0" fontId="17" fillId="0" borderId="0" xfId="6" applyFont="1"/>
    <xf numFmtId="0" fontId="8" fillId="0" borderId="0" xfId="6" applyFont="1"/>
    <xf numFmtId="0" fontId="8" fillId="0" borderId="0" xfId="6" applyFont="1" applyAlignment="1">
      <alignment horizontal="center"/>
    </xf>
    <xf numFmtId="0" fontId="15" fillId="0" borderId="0" xfId="6" applyFont="1" applyAlignment="1">
      <alignment horizontal="center" vertical="center"/>
    </xf>
    <xf numFmtId="0" fontId="7" fillId="0" borderId="0" xfId="6" applyFont="1" applyAlignment="1">
      <alignment horizontal="center" vertical="center"/>
    </xf>
    <xf numFmtId="0" fontId="7" fillId="0" borderId="0" xfId="6" applyFont="1" applyAlignment="1">
      <alignment horizontal="center" vertical="center" wrapText="1"/>
    </xf>
    <xf numFmtId="0" fontId="7" fillId="0" borderId="0" xfId="6" applyFont="1" applyAlignment="1">
      <alignment vertical="center"/>
    </xf>
    <xf numFmtId="0" fontId="8" fillId="0" borderId="0" xfId="6" applyFont="1" applyAlignment="1">
      <alignment horizontal="center" vertical="center"/>
    </xf>
    <xf numFmtId="0" fontId="18" fillId="6" borderId="0" xfId="6" applyFont="1" applyFill="1" applyAlignment="1">
      <alignment horizontal="right" indent="1"/>
    </xf>
    <xf numFmtId="0" fontId="18" fillId="6" borderId="0" xfId="6" applyFont="1" applyFill="1"/>
    <xf numFmtId="0" fontId="18" fillId="6" borderId="0" xfId="6" applyFont="1" applyFill="1" applyAlignment="1"/>
    <xf numFmtId="0" fontId="18" fillId="6" borderId="0" xfId="6" applyFont="1" applyFill="1" applyAlignment="1">
      <alignment horizontal="center"/>
    </xf>
    <xf numFmtId="0" fontId="7" fillId="7" borderId="0" xfId="6" applyFont="1" applyFill="1" applyAlignment="1">
      <alignment horizontal="center"/>
    </xf>
    <xf numFmtId="0" fontId="8" fillId="0" borderId="0" xfId="6" applyFont="1" applyAlignment="1">
      <alignment horizontal="right" indent="1"/>
    </xf>
    <xf numFmtId="3" fontId="8" fillId="0" borderId="0" xfId="6" applyNumberFormat="1" applyFont="1" applyAlignment="1">
      <alignment horizontal="right" vertical="center" indent="1"/>
    </xf>
    <xf numFmtId="0" fontId="8" fillId="7" borderId="0" xfId="6" applyFont="1" applyFill="1"/>
    <xf numFmtId="166" fontId="8" fillId="0" borderId="0" xfId="6" applyNumberFormat="1" applyFont="1" applyAlignment="1">
      <alignment horizontal="right" vertical="center" indent="1"/>
    </xf>
    <xf numFmtId="0" fontId="18" fillId="6" borderId="0" xfId="6" applyFont="1" applyFill="1" applyAlignment="1">
      <alignment horizontal="right" vertical="center" wrapText="1" indent="1"/>
    </xf>
    <xf numFmtId="0" fontId="18" fillId="6" borderId="0" xfId="6" applyFont="1" applyFill="1" applyAlignment="1">
      <alignment vertical="center"/>
    </xf>
    <xf numFmtId="0" fontId="18" fillId="6" borderId="0" xfId="6" applyFont="1" applyFill="1" applyAlignment="1">
      <alignment horizontal="center" vertical="center" wrapText="1"/>
    </xf>
    <xf numFmtId="0" fontId="8" fillId="7" borderId="0" xfId="6" applyFont="1" applyFill="1" applyAlignment="1">
      <alignment vertical="center" wrapText="1"/>
    </xf>
    <xf numFmtId="0" fontId="8" fillId="0" borderId="0" xfId="6" applyFont="1" applyAlignment="1">
      <alignment vertical="center" wrapText="1"/>
    </xf>
    <xf numFmtId="167" fontId="8" fillId="7" borderId="0" xfId="7" applyNumberFormat="1" applyFont="1" applyFill="1"/>
    <xf numFmtId="0" fontId="8" fillId="0" borderId="0" xfId="6" applyFont="1" applyFill="1"/>
    <xf numFmtId="0" fontId="8" fillId="0" borderId="0" xfId="6" applyFont="1" applyFill="1" applyAlignment="1">
      <alignment horizontal="center"/>
    </xf>
    <xf numFmtId="165" fontId="8" fillId="0" borderId="0" xfId="6" applyNumberFormat="1" applyFont="1" applyAlignment="1">
      <alignment horizontal="right" vertical="center" indent="1"/>
    </xf>
    <xf numFmtId="3" fontId="8" fillId="0" borderId="0" xfId="6" applyNumberFormat="1" applyFont="1"/>
    <xf numFmtId="0" fontId="8" fillId="0" borderId="0" xfId="6" applyFont="1" applyAlignment="1">
      <alignment horizontal="left" vertical="center" indent="5"/>
    </xf>
    <xf numFmtId="0" fontId="8" fillId="0" borderId="0" xfId="6" applyFont="1" applyAlignment="1">
      <alignment horizontal="left" vertical="center" indent="8"/>
    </xf>
    <xf numFmtId="0" fontId="20" fillId="0" borderId="0" xfId="6" applyFont="1" applyAlignment="1">
      <alignment horizontal="left" vertical="center" indent="5"/>
    </xf>
    <xf numFmtId="0" fontId="20" fillId="0" borderId="0" xfId="6" applyFont="1"/>
    <xf numFmtId="3" fontId="8" fillId="0" borderId="0" xfId="6" applyNumberFormat="1" applyFont="1" applyAlignment="1">
      <alignment horizontal="center"/>
    </xf>
    <xf numFmtId="165" fontId="8" fillId="0" borderId="0" xfId="6" applyNumberFormat="1" applyFont="1" applyAlignment="1">
      <alignment horizontal="center"/>
    </xf>
    <xf numFmtId="3" fontId="8" fillId="7" borderId="0" xfId="6" applyNumberFormat="1" applyFont="1" applyFill="1"/>
    <xf numFmtId="0" fontId="8" fillId="7" borderId="0" xfId="6" applyFont="1" applyFill="1" applyAlignment="1">
      <alignment horizontal="center"/>
    </xf>
    <xf numFmtId="166" fontId="19" fillId="0" borderId="0" xfId="6" applyNumberFormat="1" applyFont="1" applyFill="1" applyAlignment="1">
      <alignment horizontal="center"/>
    </xf>
    <xf numFmtId="0" fontId="4" fillId="3" borderId="0" xfId="0" applyFont="1" applyFill="1" applyAlignment="1">
      <alignment horizontal="left" vertical="top" indent="4"/>
    </xf>
    <xf numFmtId="0" fontId="22" fillId="0" borderId="0" xfId="8" applyFont="1" applyFill="1" applyProtection="1"/>
    <xf numFmtId="0" fontId="21" fillId="0" borderId="0" xfId="8" applyFill="1" applyProtection="1"/>
    <xf numFmtId="0" fontId="23" fillId="0" borderId="0" xfId="8" applyFont="1" applyFill="1" applyProtection="1"/>
    <xf numFmtId="0" fontId="21" fillId="0" borderId="0" xfId="8" applyFill="1" applyAlignment="1" applyProtection="1">
      <alignment wrapText="1"/>
    </xf>
    <xf numFmtId="0" fontId="21" fillId="0" borderId="0" xfId="8" applyFill="1" applyAlignment="1" applyProtection="1">
      <alignment horizontal="right"/>
    </xf>
    <xf numFmtId="166" fontId="21" fillId="0" borderId="0" xfId="8" applyNumberFormat="1" applyFill="1" applyAlignment="1" applyProtection="1">
      <alignment horizontal="right"/>
    </xf>
    <xf numFmtId="166" fontId="21" fillId="0" borderId="0" xfId="8" applyNumberFormat="1" applyFill="1" applyProtection="1"/>
    <xf numFmtId="0" fontId="25" fillId="0" borderId="0" xfId="0" applyFont="1"/>
    <xf numFmtId="0" fontId="26" fillId="0" borderId="0" xfId="0" applyFont="1" applyAlignment="1">
      <alignment horizontal="right"/>
    </xf>
    <xf numFmtId="0" fontId="27" fillId="0" borderId="0" xfId="0" applyFont="1" applyBorder="1"/>
    <xf numFmtId="0" fontId="27" fillId="0" borderId="0" xfId="0" applyFont="1"/>
    <xf numFmtId="0" fontId="28" fillId="0" borderId="0" xfId="0" applyFont="1"/>
    <xf numFmtId="0" fontId="26" fillId="0" borderId="0" xfId="0" applyFont="1"/>
    <xf numFmtId="0" fontId="8" fillId="0" borderId="6" xfId="0" applyFont="1" applyBorder="1" applyAlignment="1">
      <alignment horizontal="left" vertical="top"/>
    </xf>
    <xf numFmtId="0" fontId="26" fillId="0" borderId="6" xfId="0" applyFont="1" applyBorder="1" applyAlignment="1">
      <alignment vertical="top"/>
    </xf>
    <xf numFmtId="0" fontId="29" fillId="0" borderId="3" xfId="0" applyFont="1" applyFill="1" applyBorder="1" applyAlignment="1">
      <alignment horizontal="left"/>
    </xf>
    <xf numFmtId="0" fontId="29" fillId="0" borderId="9" xfId="0" applyFont="1" applyFill="1" applyBorder="1" applyAlignment="1">
      <alignment horizontal="left"/>
    </xf>
    <xf numFmtId="0" fontId="26" fillId="0" borderId="6" xfId="0" applyFont="1" applyBorder="1" applyAlignment="1">
      <alignment horizontal="left" vertical="top"/>
    </xf>
    <xf numFmtId="0" fontId="8" fillId="0" borderId="2" xfId="0" quotePrefix="1" applyFont="1" applyBorder="1" applyAlignment="1">
      <alignment horizontal="left" vertical="center" indent="3"/>
    </xf>
    <xf numFmtId="0" fontId="30" fillId="0" borderId="2" xfId="0" applyFont="1" applyBorder="1" applyAlignment="1">
      <alignment horizontal="left" vertical="center" wrapText="1"/>
    </xf>
    <xf numFmtId="165" fontId="30" fillId="0" borderId="2" xfId="0" applyNumberFormat="1" applyFont="1" applyFill="1" applyBorder="1" applyAlignment="1">
      <alignment horizontal="right" vertical="center" wrapText="1"/>
    </xf>
    <xf numFmtId="165" fontId="0" fillId="0" borderId="0" xfId="0" applyNumberFormat="1"/>
    <xf numFmtId="0" fontId="8" fillId="0" borderId="6" xfId="0" quotePrefix="1" applyFont="1" applyBorder="1" applyAlignment="1">
      <alignment horizontal="left" vertical="center" indent="3"/>
    </xf>
    <xf numFmtId="2" fontId="30" fillId="0" borderId="6" xfId="0" applyNumberFormat="1" applyFont="1" applyFill="1" applyBorder="1" applyAlignment="1">
      <alignment horizontal="left" vertical="center" wrapText="1"/>
    </xf>
    <xf numFmtId="165" fontId="30" fillId="0" borderId="10" xfId="0" applyNumberFormat="1" applyFont="1" applyFill="1" applyBorder="1" applyAlignment="1">
      <alignment horizontal="right" vertical="center" wrapText="1"/>
    </xf>
    <xf numFmtId="165" fontId="30" fillId="0" borderId="6" xfId="0" applyNumberFormat="1" applyFont="1" applyFill="1" applyBorder="1" applyAlignment="1">
      <alignment horizontal="right" vertical="center" wrapText="1"/>
    </xf>
    <xf numFmtId="165" fontId="30" fillId="0" borderId="9" xfId="0" applyNumberFormat="1" applyFont="1" applyFill="1" applyBorder="1" applyAlignment="1">
      <alignment horizontal="right" vertical="center" wrapText="1"/>
    </xf>
    <xf numFmtId="0" fontId="30" fillId="0" borderId="6" xfId="0" applyFont="1" applyBorder="1" applyAlignment="1">
      <alignment horizontal="left" vertical="center" wrapText="1"/>
    </xf>
    <xf numFmtId="0" fontId="26" fillId="0" borderId="2" xfId="0" applyFont="1" applyBorder="1" applyAlignment="1">
      <alignment horizontal="left" vertical="center" indent="3"/>
    </xf>
    <xf numFmtId="2" fontId="30" fillId="0" borderId="2" xfId="0" applyNumberFormat="1" applyFont="1" applyFill="1" applyBorder="1" applyAlignment="1">
      <alignment horizontal="left" vertical="center" wrapText="1"/>
    </xf>
    <xf numFmtId="165" fontId="30" fillId="0" borderId="2" xfId="0" applyNumberFormat="1" applyFont="1" applyFill="1" applyBorder="1" applyAlignment="1">
      <alignment horizontal="right" vertical="center"/>
    </xf>
    <xf numFmtId="165" fontId="26" fillId="0" borderId="0" xfId="0" applyNumberFormat="1" applyFont="1"/>
    <xf numFmtId="0" fontId="31" fillId="0" borderId="0" xfId="0" applyFont="1"/>
    <xf numFmtId="0" fontId="8" fillId="0" borderId="8" xfId="0" quotePrefix="1" applyFont="1" applyBorder="1" applyAlignment="1">
      <alignment horizontal="left" vertical="center" indent="3"/>
    </xf>
    <xf numFmtId="0" fontId="30" fillId="0" borderId="8" xfId="0" applyFont="1" applyBorder="1" applyAlignment="1">
      <alignment horizontal="left" vertical="center" wrapText="1"/>
    </xf>
    <xf numFmtId="165" fontId="30" fillId="0" borderId="8" xfId="0" applyNumberFormat="1" applyFont="1" applyFill="1" applyBorder="1" applyAlignment="1">
      <alignment horizontal="right" vertical="center" wrapText="1"/>
    </xf>
    <xf numFmtId="165" fontId="30" fillId="0" borderId="11" xfId="0" applyNumberFormat="1" applyFont="1" applyFill="1" applyBorder="1" applyAlignment="1">
      <alignment horizontal="right" vertical="center" wrapText="1"/>
    </xf>
    <xf numFmtId="165" fontId="30" fillId="0" borderId="3" xfId="0" applyNumberFormat="1" applyFont="1" applyFill="1" applyBorder="1" applyAlignment="1">
      <alignment horizontal="right"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33" fillId="0" borderId="0" xfId="0" applyFont="1" applyFill="1" applyAlignment="1">
      <alignment horizontal="left" vertical="top" wrapText="1"/>
    </xf>
    <xf numFmtId="0" fontId="33" fillId="0" borderId="0" xfId="0" applyFont="1" applyFill="1" applyAlignment="1">
      <alignment wrapText="1"/>
    </xf>
    <xf numFmtId="0" fontId="33" fillId="0" borderId="0" xfId="0" applyFont="1" applyAlignment="1">
      <alignment wrapText="1"/>
    </xf>
    <xf numFmtId="0" fontId="34" fillId="0" borderId="0" xfId="0" applyFont="1"/>
    <xf numFmtId="166" fontId="0" fillId="0" borderId="0" xfId="0" applyNumberFormat="1"/>
    <xf numFmtId="0" fontId="0" fillId="0" borderId="0" xfId="0" applyAlignment="1">
      <alignment horizontal="right"/>
    </xf>
    <xf numFmtId="165"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13" fillId="0" borderId="0" xfId="0" applyFont="1" applyFill="1" applyBorder="1"/>
    <xf numFmtId="0" fontId="2" fillId="2" borderId="1" xfId="4" applyNumberFormat="1" applyFont="1" applyFill="1" applyBorder="1" applyAlignment="1">
      <alignment horizontal="left"/>
    </xf>
    <xf numFmtId="3" fontId="2" fillId="0" borderId="1" xfId="4" applyNumberFormat="1" applyFont="1" applyFill="1" applyBorder="1" applyAlignment="1"/>
    <xf numFmtId="0" fontId="2" fillId="0" borderId="1" xfId="4" applyFont="1" applyBorder="1"/>
    <xf numFmtId="0" fontId="2" fillId="0" borderId="0" xfId="8" applyNumberFormat="1" applyFont="1" applyFill="1" applyBorder="1" applyAlignment="1"/>
    <xf numFmtId="0" fontId="21" fillId="0" borderId="0" xfId="8"/>
    <xf numFmtId="0" fontId="2" fillId="2" borderId="1" xfId="8" applyNumberFormat="1" applyFont="1" applyFill="1" applyBorder="1" applyAlignment="1"/>
    <xf numFmtId="165" fontId="2" fillId="0" borderId="1" xfId="8" applyNumberFormat="1" applyFont="1" applyFill="1" applyBorder="1" applyAlignment="1"/>
    <xf numFmtId="0" fontId="0" fillId="0" borderId="0" xfId="0" applyAlignment="1">
      <alignment wrapText="1"/>
    </xf>
    <xf numFmtId="0" fontId="0" fillId="4" borderId="0" xfId="0" applyFill="1" applyAlignment="1">
      <alignment vertical="top" wrapText="1"/>
    </xf>
    <xf numFmtId="0" fontId="0" fillId="0" borderId="0" xfId="0" applyAlignment="1">
      <alignment vertical="top"/>
    </xf>
    <xf numFmtId="0" fontId="35" fillId="4" borderId="0" xfId="0" applyFont="1" applyFill="1" applyAlignment="1">
      <alignment vertical="top" wrapText="1"/>
    </xf>
    <xf numFmtId="0" fontId="15" fillId="3" borderId="12" xfId="0" applyFont="1" applyFill="1" applyBorder="1" applyAlignment="1">
      <alignment vertical="top" wrapText="1"/>
    </xf>
    <xf numFmtId="0" fontId="5" fillId="3" borderId="0" xfId="0" applyFont="1" applyFill="1" applyBorder="1" applyAlignment="1"/>
    <xf numFmtId="0" fontId="4" fillId="3" borderId="0" xfId="0" applyFont="1" applyFill="1" applyBorder="1" applyAlignment="1"/>
    <xf numFmtId="0" fontId="5" fillId="3" borderId="0" xfId="0" applyFont="1" applyFill="1" applyBorder="1" applyAlignment="1">
      <alignment horizontal="left" vertical="center" indent="1"/>
    </xf>
    <xf numFmtId="0" fontId="5" fillId="3" borderId="0" xfId="0" applyFont="1" applyFill="1" applyBorder="1" applyAlignment="1">
      <alignment horizontal="left" indent="1"/>
    </xf>
    <xf numFmtId="0" fontId="8" fillId="3" borderId="0" xfId="6" applyFont="1" applyFill="1" applyAlignment="1">
      <alignment horizontal="center"/>
    </xf>
    <xf numFmtId="3" fontId="8" fillId="3" borderId="0" xfId="6" applyNumberFormat="1" applyFont="1" applyFill="1"/>
    <xf numFmtId="165" fontId="0" fillId="3" borderId="0" xfId="0" applyNumberFormat="1" applyFill="1"/>
    <xf numFmtId="0" fontId="5" fillId="4" borderId="13"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3" borderId="2" xfId="0" quotePrefix="1" applyFont="1" applyFill="1" applyBorder="1" applyAlignment="1">
      <alignment horizontal="left" vertical="center"/>
    </xf>
    <xf numFmtId="165" fontId="5" fillId="4" borderId="2" xfId="0" quotePrefix="1" applyNumberFormat="1" applyFont="1" applyFill="1" applyBorder="1" applyAlignment="1">
      <alignment horizontal="right" vertical="center"/>
    </xf>
    <xf numFmtId="0" fontId="8" fillId="0" borderId="0" xfId="6" applyFont="1" applyAlignment="1">
      <alignment horizontal="right"/>
    </xf>
    <xf numFmtId="0" fontId="21" fillId="0" borderId="14" xfId="8" applyFill="1" applyBorder="1" applyProtection="1"/>
    <xf numFmtId="0" fontId="21" fillId="0" borderId="15" xfId="8" applyFill="1" applyBorder="1" applyProtection="1"/>
    <xf numFmtId="0" fontId="21" fillId="0" borderId="16" xfId="8" applyFill="1" applyBorder="1" applyProtection="1"/>
    <xf numFmtId="3" fontId="21" fillId="0" borderId="15" xfId="8" applyNumberFormat="1" applyFill="1" applyBorder="1" applyProtection="1"/>
    <xf numFmtId="0" fontId="21" fillId="0" borderId="17" xfId="8" applyFill="1" applyBorder="1" applyProtection="1"/>
    <xf numFmtId="0" fontId="21" fillId="0" borderId="18" xfId="8" applyFill="1" applyBorder="1" applyProtection="1"/>
    <xf numFmtId="0" fontId="36" fillId="0" borderId="0" xfId="8" applyFont="1" applyFill="1" applyProtection="1"/>
    <xf numFmtId="0" fontId="37" fillId="0" borderId="0" xfId="9"/>
    <xf numFmtId="0" fontId="40" fillId="0" borderId="20" xfId="9" applyFont="1" applyBorder="1"/>
    <xf numFmtId="0" fontId="40" fillId="8" borderId="21" xfId="9" applyFont="1" applyFill="1" applyBorder="1" applyAlignment="1">
      <alignment horizontal="center" vertical="center" wrapText="1"/>
    </xf>
    <xf numFmtId="0" fontId="40" fillId="8" borderId="22" xfId="9" applyFont="1" applyFill="1" applyBorder="1" applyAlignment="1">
      <alignment horizontal="center" vertical="center" wrapText="1"/>
    </xf>
    <xf numFmtId="0" fontId="40" fillId="0" borderId="23" xfId="9" applyFont="1" applyBorder="1"/>
    <xf numFmtId="3" fontId="7" fillId="0" borderId="24" xfId="9" applyNumberFormat="1" applyFont="1" applyFill="1" applyBorder="1" applyAlignment="1">
      <alignment vertical="center" wrapText="1"/>
    </xf>
    <xf numFmtId="0" fontId="7" fillId="9" borderId="23" xfId="9" applyFont="1" applyFill="1" applyBorder="1" applyAlignment="1">
      <alignment vertical="center" wrapText="1"/>
    </xf>
    <xf numFmtId="0" fontId="40" fillId="0" borderId="23"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3" fontId="3" fillId="0" borderId="18" xfId="9" applyNumberFormat="1" applyFont="1" applyFill="1" applyBorder="1" applyAlignment="1">
      <alignment vertical="center"/>
    </xf>
    <xf numFmtId="0" fontId="41" fillId="9" borderId="23" xfId="9" applyFont="1" applyFill="1" applyBorder="1" applyAlignment="1">
      <alignment horizontal="center" vertical="center" wrapText="1"/>
    </xf>
    <xf numFmtId="3" fontId="8" fillId="0" borderId="24" xfId="9" applyNumberFormat="1" applyFont="1" applyFill="1" applyBorder="1" applyAlignment="1">
      <alignment vertical="center" wrapText="1"/>
    </xf>
    <xf numFmtId="0" fontId="40" fillId="0" borderId="25" xfId="9" applyFont="1" applyFill="1" applyBorder="1" applyAlignment="1">
      <alignment vertical="center" wrapText="1"/>
    </xf>
    <xf numFmtId="3" fontId="8" fillId="0" borderId="26" xfId="9" applyNumberFormat="1" applyFont="1" applyFill="1" applyBorder="1" applyAlignment="1">
      <alignment vertical="center" wrapText="1"/>
    </xf>
    <xf numFmtId="0" fontId="7" fillId="0" borderId="27" xfId="9" applyFont="1" applyFill="1" applyBorder="1" applyAlignment="1">
      <alignment horizontal="right" vertical="center" wrapText="1"/>
    </xf>
    <xf numFmtId="3" fontId="7" fillId="0" borderId="28" xfId="9" applyNumberFormat="1" applyFont="1" applyFill="1" applyBorder="1" applyAlignment="1">
      <alignment vertical="center" wrapText="1"/>
    </xf>
    <xf numFmtId="0" fontId="40" fillId="0" borderId="0" xfId="9" applyFont="1"/>
    <xf numFmtId="3" fontId="40" fillId="0" borderId="0" xfId="9" applyNumberFormat="1" applyFont="1"/>
    <xf numFmtId="0" fontId="41" fillId="0" borderId="0" xfId="9" applyFont="1" applyAlignment="1">
      <alignment horizontal="center" vertical="center"/>
    </xf>
    <xf numFmtId="0" fontId="3" fillId="0" borderId="0" xfId="9" applyFont="1"/>
    <xf numFmtId="3" fontId="3" fillId="0" borderId="0" xfId="9" applyNumberFormat="1" applyFont="1"/>
    <xf numFmtId="3" fontId="8" fillId="10" borderId="29" xfId="9" applyNumberFormat="1" applyFont="1" applyFill="1" applyBorder="1" applyAlignment="1">
      <alignment vertical="center" wrapText="1"/>
    </xf>
    <xf numFmtId="3" fontId="8" fillId="0" borderId="29" xfId="9" applyNumberFormat="1" applyFont="1" applyFill="1" applyBorder="1" applyAlignment="1">
      <alignment vertical="center" wrapText="1"/>
    </xf>
    <xf numFmtId="0" fontId="2" fillId="0" borderId="0" xfId="9" applyFont="1"/>
    <xf numFmtId="0" fontId="8" fillId="0" borderId="29" xfId="9" applyFont="1" applyFill="1" applyBorder="1" applyAlignment="1">
      <alignment vertical="center" wrapText="1"/>
    </xf>
    <xf numFmtId="3" fontId="3" fillId="0" borderId="29" xfId="9" applyNumberFormat="1" applyFont="1" applyFill="1" applyBorder="1" applyAlignment="1">
      <alignment vertical="center"/>
    </xf>
    <xf numFmtId="3" fontId="8" fillId="0" borderId="30" xfId="9" applyNumberFormat="1" applyFont="1" applyFill="1" applyBorder="1" applyAlignment="1">
      <alignment vertical="center" wrapText="1"/>
    </xf>
    <xf numFmtId="3" fontId="3" fillId="0" borderId="30" xfId="9" applyNumberFormat="1" applyFont="1" applyFill="1" applyBorder="1" applyAlignment="1">
      <alignment vertical="center"/>
    </xf>
    <xf numFmtId="0" fontId="4" fillId="3" borderId="0" xfId="0" applyFont="1" applyFill="1"/>
    <xf numFmtId="0" fontId="5" fillId="3" borderId="0" xfId="0" applyFont="1" applyFill="1"/>
    <xf numFmtId="0" fontId="5" fillId="3" borderId="2" xfId="0" applyFont="1" applyFill="1" applyBorder="1"/>
    <xf numFmtId="165" fontId="5" fillId="4" borderId="2" xfId="0" applyNumberFormat="1" applyFont="1" applyFill="1" applyBorder="1"/>
    <xf numFmtId="0" fontId="5" fillId="0" borderId="0" xfId="0" applyFont="1"/>
    <xf numFmtId="0" fontId="5" fillId="3" borderId="31" xfId="0" applyFont="1" applyFill="1" applyBorder="1" applyAlignment="1">
      <alignment horizontal="center" vertical="center" wrapText="1"/>
    </xf>
    <xf numFmtId="2" fontId="5" fillId="3" borderId="2" xfId="0" applyNumberFormat="1" applyFont="1" applyFill="1" applyBorder="1" applyAlignment="1">
      <alignment horizontal="center" textRotation="90"/>
    </xf>
    <xf numFmtId="2" fontId="5" fillId="3" borderId="2" xfId="0" applyNumberFormat="1" applyFont="1" applyFill="1" applyBorder="1" applyAlignment="1">
      <alignment horizontal="center"/>
    </xf>
    <xf numFmtId="0" fontId="5" fillId="3" borderId="3" xfId="0" applyFont="1" applyFill="1" applyBorder="1"/>
    <xf numFmtId="165" fontId="5" fillId="4" borderId="8" xfId="0" applyNumberFormat="1" applyFont="1" applyFill="1" applyBorder="1"/>
    <xf numFmtId="165" fontId="5" fillId="4" borderId="6" xfId="0" applyNumberFormat="1" applyFont="1" applyFill="1" applyBorder="1"/>
    <xf numFmtId="165" fontId="5" fillId="4" borderId="8" xfId="0" applyNumberFormat="1" applyFont="1" applyFill="1" applyBorder="1" applyAlignment="1">
      <alignment horizontal="right" vertical="center"/>
    </xf>
    <xf numFmtId="0" fontId="45" fillId="3" borderId="2" xfId="1" applyFont="1" applyFill="1" applyBorder="1" applyAlignment="1">
      <alignment horizontal="right" wrapText="1"/>
    </xf>
    <xf numFmtId="0" fontId="45" fillId="3" borderId="2" xfId="1" applyFont="1" applyFill="1" applyBorder="1" applyAlignment="1">
      <alignment horizontal="right"/>
    </xf>
    <xf numFmtId="0" fontId="5" fillId="0" borderId="2" xfId="0" applyFont="1" applyFill="1" applyBorder="1" applyAlignment="1">
      <alignment horizontal="left" vertical="center"/>
    </xf>
    <xf numFmtId="0" fontId="5" fillId="3" borderId="2" xfId="0" quotePrefix="1" applyFont="1" applyFill="1" applyBorder="1"/>
    <xf numFmtId="0" fontId="5" fillId="4" borderId="2" xfId="0" applyFont="1" applyFill="1" applyBorder="1"/>
    <xf numFmtId="0" fontId="5" fillId="4" borderId="2" xfId="0" applyFont="1" applyFill="1" applyBorder="1" applyAlignment="1">
      <alignment horizontal="right"/>
    </xf>
    <xf numFmtId="0" fontId="46" fillId="0" borderId="0" xfId="10"/>
    <xf numFmtId="0" fontId="2" fillId="0" borderId="0" xfId="10" applyFont="1"/>
    <xf numFmtId="0" fontId="1" fillId="0" borderId="0" xfId="10" applyFont="1"/>
    <xf numFmtId="0" fontId="47" fillId="0" borderId="0" xfId="10" applyNumberFormat="1" applyFont="1" applyFill="1" applyBorder="1" applyAlignment="1"/>
    <xf numFmtId="164" fontId="47" fillId="0" borderId="0" xfId="10" applyNumberFormat="1" applyFont="1" applyFill="1" applyBorder="1" applyAlignment="1"/>
    <xf numFmtId="0" fontId="47" fillId="2" borderId="1" xfId="10" applyNumberFormat="1" applyFont="1" applyFill="1" applyBorder="1" applyAlignment="1"/>
    <xf numFmtId="165" fontId="47" fillId="0" borderId="1" xfId="10" applyNumberFormat="1" applyFont="1" applyFill="1" applyBorder="1" applyAlignment="1"/>
    <xf numFmtId="0" fontId="47" fillId="0" borderId="1" xfId="10" applyNumberFormat="1" applyFont="1" applyFill="1" applyBorder="1" applyAlignment="1"/>
    <xf numFmtId="166" fontId="8" fillId="0" borderId="0" xfId="0" applyNumberFormat="1" applyFont="1" applyAlignment="1">
      <alignment horizontal="right" vertical="center" indent="1"/>
    </xf>
    <xf numFmtId="166" fontId="8" fillId="0" borderId="0" xfId="0" applyNumberFormat="1" applyFont="1" applyFill="1" applyAlignment="1">
      <alignment horizontal="right" vertical="center" indent="1"/>
    </xf>
    <xf numFmtId="166" fontId="26" fillId="0" borderId="0" xfId="5" applyNumberFormat="1" applyFont="1" applyFill="1" applyAlignment="1">
      <alignment horizontal="right" vertical="center" indent="1"/>
    </xf>
    <xf numFmtId="3" fontId="8" fillId="0" borderId="0" xfId="0" applyNumberFormat="1" applyFont="1"/>
    <xf numFmtId="169" fontId="21" fillId="0" borderId="0" xfId="8" applyNumberFormat="1" applyFill="1" applyProtection="1"/>
    <xf numFmtId="1" fontId="2" fillId="0" borderId="1" xfId="4" applyNumberFormat="1" applyFont="1" applyBorder="1"/>
    <xf numFmtId="1" fontId="2" fillId="0" borderId="1" xfId="4" applyNumberFormat="1" applyFont="1" applyFill="1" applyBorder="1" applyAlignment="1"/>
    <xf numFmtId="0" fontId="48" fillId="0" borderId="0" xfId="4" applyFont="1"/>
    <xf numFmtId="0" fontId="40" fillId="0" borderId="25" xfId="9" applyFont="1" applyBorder="1"/>
    <xf numFmtId="0" fontId="40" fillId="0" borderId="32" xfId="9" applyFont="1" applyBorder="1" applyAlignment="1">
      <alignment horizontal="center" vertical="center" wrapText="1"/>
    </xf>
    <xf numFmtId="3" fontId="7" fillId="0" borderId="32" xfId="9" applyNumberFormat="1" applyFont="1" applyFill="1" applyBorder="1" applyAlignment="1">
      <alignment vertical="center" wrapText="1"/>
    </xf>
    <xf numFmtId="3" fontId="7" fillId="0" borderId="26" xfId="9" applyNumberFormat="1" applyFont="1" applyFill="1" applyBorder="1" applyAlignment="1">
      <alignment vertical="center" wrapText="1"/>
    </xf>
    <xf numFmtId="3" fontId="7" fillId="9" borderId="33" xfId="9" applyNumberFormat="1" applyFont="1" applyFill="1" applyBorder="1" applyAlignment="1">
      <alignment vertical="center" wrapText="1"/>
    </xf>
    <xf numFmtId="3" fontId="7" fillId="9" borderId="24" xfId="9" applyNumberFormat="1" applyFont="1" applyFill="1" applyBorder="1" applyAlignment="1">
      <alignment vertical="center" wrapText="1"/>
    </xf>
    <xf numFmtId="0" fontId="8" fillId="10" borderId="34" xfId="9" applyFont="1" applyFill="1" applyBorder="1" applyAlignment="1">
      <alignment vertical="center" wrapText="1"/>
    </xf>
    <xf numFmtId="3" fontId="8" fillId="10" borderId="35" xfId="9" applyNumberFormat="1" applyFont="1" applyFill="1" applyBorder="1" applyAlignment="1">
      <alignment vertical="center" wrapText="1"/>
    </xf>
    <xf numFmtId="0" fontId="8" fillId="0" borderId="34" xfId="9" applyFont="1" applyFill="1" applyBorder="1" applyAlignment="1">
      <alignment vertical="center" wrapText="1"/>
    </xf>
    <xf numFmtId="0" fontId="8" fillId="0" borderId="35" xfId="9" applyFont="1" applyFill="1" applyBorder="1" applyAlignment="1">
      <alignment vertical="center" wrapText="1"/>
    </xf>
    <xf numFmtId="0" fontId="19" fillId="0" borderId="34" xfId="9" applyFont="1" applyFill="1" applyBorder="1" applyAlignment="1">
      <alignment vertical="center" wrapText="1"/>
    </xf>
    <xf numFmtId="0" fontId="19" fillId="0" borderId="36" xfId="9" applyFont="1" applyFill="1" applyBorder="1" applyAlignment="1">
      <alignment vertical="center" wrapText="1"/>
    </xf>
    <xf numFmtId="0" fontId="8" fillId="0" borderId="37" xfId="9" applyFont="1" applyFill="1" applyBorder="1" applyAlignment="1">
      <alignment vertical="center" wrapText="1"/>
    </xf>
    <xf numFmtId="0" fontId="41" fillId="9" borderId="38" xfId="9" applyFont="1" applyFill="1" applyBorder="1" applyAlignment="1">
      <alignment horizontal="center" vertical="center" wrapText="1"/>
    </xf>
    <xf numFmtId="3" fontId="7" fillId="9" borderId="39" xfId="9" applyNumberFormat="1" applyFont="1" applyFill="1" applyBorder="1" applyAlignment="1">
      <alignment vertical="center" wrapText="1"/>
    </xf>
    <xf numFmtId="3" fontId="7" fillId="9" borderId="40" xfId="9" applyNumberFormat="1" applyFont="1" applyFill="1" applyBorder="1" applyAlignment="1">
      <alignment vertical="center" wrapText="1"/>
    </xf>
    <xf numFmtId="0" fontId="40" fillId="0" borderId="33" xfId="9" applyFont="1" applyBorder="1" applyAlignment="1">
      <alignment horizontal="center" vertical="center" wrapText="1"/>
    </xf>
    <xf numFmtId="3" fontId="7" fillId="0" borderId="33" xfId="9" applyNumberFormat="1" applyFont="1" applyFill="1" applyBorder="1" applyAlignment="1">
      <alignment vertical="center" wrapText="1"/>
    </xf>
    <xf numFmtId="3" fontId="8" fillId="0" borderId="33" xfId="9" applyNumberFormat="1" applyFont="1" applyFill="1" applyBorder="1" applyAlignment="1">
      <alignment vertical="center" wrapText="1"/>
    </xf>
    <xf numFmtId="0" fontId="8" fillId="0" borderId="33" xfId="9" applyFont="1" applyFill="1" applyBorder="1" applyAlignment="1">
      <alignment vertical="center" wrapText="1"/>
    </xf>
    <xf numFmtId="0" fontId="3" fillId="0" borderId="41" xfId="9" applyFont="1" applyFill="1" applyBorder="1" applyAlignment="1">
      <alignment vertical="center" wrapText="1"/>
    </xf>
    <xf numFmtId="0" fontId="19" fillId="0" borderId="23" xfId="9" applyFont="1" applyFill="1" applyBorder="1" applyAlignment="1">
      <alignment vertical="center" wrapText="1"/>
    </xf>
    <xf numFmtId="3" fontId="3" fillId="0" borderId="33" xfId="9" applyNumberFormat="1" applyFont="1" applyFill="1" applyBorder="1" applyAlignment="1">
      <alignment vertical="center"/>
    </xf>
    <xf numFmtId="3" fontId="8" fillId="0" borderId="32" xfId="9" applyNumberFormat="1" applyFont="1" applyFill="1" applyBorder="1" applyAlignment="1">
      <alignment vertical="center" wrapText="1"/>
    </xf>
    <xf numFmtId="3" fontId="7" fillId="0" borderId="42" xfId="9" applyNumberFormat="1" applyFont="1" applyFill="1" applyBorder="1" applyAlignment="1">
      <alignment vertical="center" wrapText="1"/>
    </xf>
    <xf numFmtId="166" fontId="8" fillId="7" borderId="0" xfId="6" applyNumberFormat="1" applyFont="1" applyFill="1" applyAlignment="1">
      <alignment horizontal="center"/>
    </xf>
    <xf numFmtId="166" fontId="8" fillId="3" borderId="0" xfId="6" applyNumberFormat="1" applyFont="1" applyFill="1" applyAlignment="1">
      <alignment horizontal="right" vertical="center" indent="1"/>
    </xf>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168" fontId="8" fillId="0" borderId="0" xfId="6" applyNumberFormat="1" applyFont="1" applyAlignment="1">
      <alignment horizontal="center"/>
    </xf>
    <xf numFmtId="0" fontId="38" fillId="0" borderId="19" xfId="9" applyFont="1" applyBorder="1" applyAlignment="1">
      <alignment horizontal="center"/>
    </xf>
    <xf numFmtId="0" fontId="8" fillId="0" borderId="7" xfId="0" applyFont="1" applyBorder="1" applyAlignment="1">
      <alignment horizontal="center"/>
    </xf>
    <xf numFmtId="0" fontId="9" fillId="0" borderId="7" xfId="0" applyFont="1" applyBorder="1" applyAlignment="1">
      <alignment horizontal="center"/>
    </xf>
  </cellXfs>
  <cellStyles count="11">
    <cellStyle name="Good" xfId="5" builtinId="26"/>
    <cellStyle name="Normal" xfId="0" builtinId="0"/>
    <cellStyle name="Normal 2" xfId="4" xr:uid="{00000000-0005-0000-0000-000002000000}"/>
    <cellStyle name="Normal 3" xfId="6" xr:uid="{00000000-0005-0000-0000-000003000000}"/>
    <cellStyle name="Normal 4" xfId="1" xr:uid="{00000000-0005-0000-0000-000004000000}"/>
    <cellStyle name="Normal 5" xfId="2" xr:uid="{00000000-0005-0000-0000-000005000000}"/>
    <cellStyle name="Normal 6" xfId="8" xr:uid="{00000000-0005-0000-0000-000006000000}"/>
    <cellStyle name="Normal 7" xfId="10" xr:uid="{00000000-0005-0000-0000-000007000000}"/>
    <cellStyle name="Normal 9" xfId="9" xr:uid="{00000000-0005-0000-0000-000008000000}"/>
    <cellStyle name="Percent 2" xfId="7" xr:uid="{00000000-0005-0000-0000-000009000000}"/>
    <cellStyle name="SAPBEXHLevel2" xfId="3" xr:uid="{00000000-0005-0000-0000-00000A000000}"/>
  </cellStyles>
  <dxfs count="0"/>
  <tableStyles count="0" defaultTableStyle="TableStyleMedium2" defaultPivotStyle="PivotStyleLight16"/>
  <colors>
    <mruColors>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8B0D-4457-A537-3E7B5265E9E8}"/>
            </c:ext>
          </c:extLst>
        </c:ser>
        <c:dLbls>
          <c:showLegendKey val="0"/>
          <c:showVal val="0"/>
          <c:showCatName val="0"/>
          <c:showSerName val="0"/>
          <c:showPercent val="0"/>
          <c:showBubbleSize val="0"/>
        </c:dLbls>
        <c:gapWidth val="182"/>
        <c:axId val="-2030684240"/>
        <c:axId val="-2030689136"/>
      </c:barChart>
      <c:catAx>
        <c:axId val="-2030684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9136"/>
        <c:crosses val="autoZero"/>
        <c:auto val="1"/>
        <c:lblAlgn val="ctr"/>
        <c:lblOffset val="100"/>
        <c:noMultiLvlLbl val="0"/>
      </c:catAx>
      <c:valAx>
        <c:axId val="-20306891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4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41994750656"/>
          <c:y val="1.888574126534466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5D63-4BFF-A40C-B453228A40F3}"/>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5D63-4BFF-A40C-B453228A40F3}"/>
            </c:ext>
          </c:extLst>
        </c:ser>
        <c:dLbls>
          <c:showLegendKey val="0"/>
          <c:showVal val="0"/>
          <c:showCatName val="0"/>
          <c:showSerName val="0"/>
          <c:showPercent val="0"/>
          <c:showBubbleSize val="0"/>
        </c:dLbls>
        <c:gapWidth val="219"/>
        <c:overlap val="-27"/>
        <c:axId val="-2030682064"/>
        <c:axId val="-2030700560"/>
      </c:barChart>
      <c:catAx>
        <c:axId val="-203068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0560"/>
        <c:crosses val="autoZero"/>
        <c:auto val="1"/>
        <c:lblAlgn val="ctr"/>
        <c:lblOffset val="100"/>
        <c:noMultiLvlLbl val="0"/>
      </c:catAx>
      <c:valAx>
        <c:axId val="-2030700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2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Vispārējās</a:t>
            </a:r>
            <a:r>
              <a:rPr lang="lv-LV" baseline="0"/>
              <a:t> valdības parāds, % pret IKP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cat>
            <c:strRef>
              <c:f>Parads_1902!$B$11:$N$11</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strCache>
            </c:strRef>
          </c:cat>
          <c:val>
            <c:numRef>
              <c:f>Parads_1902!$B$12:$N$12</c:f>
              <c:numCache>
                <c:formatCode>#,##0</c:formatCode>
                <c:ptCount val="13"/>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numCache>
            </c:numRef>
          </c:val>
          <c:extLst>
            <c:ext xmlns:c16="http://schemas.microsoft.com/office/drawing/2014/chart" uri="{C3380CC4-5D6E-409C-BE32-E72D297353CC}">
              <c16:uniqueId val="{00000000-30CE-4470-B786-D9BA63E5F24E}"/>
            </c:ext>
          </c:extLst>
        </c:ser>
        <c:dLbls>
          <c:showLegendKey val="0"/>
          <c:showVal val="0"/>
          <c:showCatName val="0"/>
          <c:showSerName val="0"/>
          <c:showPercent val="0"/>
          <c:showBubbleSize val="0"/>
        </c:dLbls>
        <c:gapWidth val="219"/>
        <c:overlap val="-27"/>
        <c:axId val="-2030685328"/>
        <c:axId val="-2030686960"/>
      </c:barChart>
      <c:catAx>
        <c:axId val="-20306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6960"/>
        <c:crosses val="autoZero"/>
        <c:auto val="1"/>
        <c:lblAlgn val="ctr"/>
        <c:lblOffset val="100"/>
        <c:noMultiLvlLbl val="0"/>
      </c:catAx>
      <c:valAx>
        <c:axId val="-2030686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5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9D1D-41C4-BB80-E958391FDA3F}"/>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9D1D-41C4-BB80-E958391FDA3F}"/>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9D1D-41C4-BB80-E958391FDA3F}"/>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9D1D-41C4-BB80-E958391FDA3F}"/>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8-A9ED-4B1B-9AEA-30D96853AC9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9-A9ED-4B1B-9AEA-30D96853AC9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37.399999999999991</c:v>
                </c:pt>
                <c:pt idx="16" formatCode="0">
                  <c:v>38</c:v>
                </c:pt>
                <c:pt idx="17" formatCode="0">
                  <c:v>35.6</c:v>
                </c:pt>
                <c:pt idx="18" formatCode="0">
                  <c:v>35.599999999999994</c:v>
                </c:pt>
              </c:numCache>
            </c:numRef>
          </c:val>
          <c:extLst>
            <c:ext xmlns:c16="http://schemas.microsoft.com/office/drawing/2014/chart" uri="{C3380CC4-5D6E-409C-BE32-E72D297353CC}">
              <c16:uniqueId val="{00000008-9D1D-41C4-BB80-E958391FDA3F}"/>
            </c:ext>
          </c:extLst>
        </c:ser>
        <c:dLbls>
          <c:showLegendKey val="0"/>
          <c:showVal val="0"/>
          <c:showCatName val="0"/>
          <c:showSerName val="0"/>
          <c:showPercent val="0"/>
          <c:showBubbleSize val="0"/>
        </c:dLbls>
        <c:gapWidth val="219"/>
        <c:overlap val="-27"/>
        <c:axId val="-2030678256"/>
        <c:axId val="-2030674992"/>
      </c:barChart>
      <c:catAx>
        <c:axId val="-203067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4992"/>
        <c:crosses val="autoZero"/>
        <c:auto val="1"/>
        <c:lblAlgn val="ctr"/>
        <c:lblOffset val="100"/>
        <c:noMultiLvlLbl val="0"/>
      </c:catAx>
      <c:valAx>
        <c:axId val="-2030674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8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Deficits_0103!$C$3</c:f>
              <c:strCache>
                <c:ptCount val="1"/>
                <c:pt idx="0">
                  <c:v>Deficīts (-) vai pārpalikums (+), % pret IKP</c:v>
                </c:pt>
              </c:strCache>
            </c:strRef>
          </c:tx>
          <c:spPr>
            <a:solidFill>
              <a:srgbClr val="002060"/>
            </a:solidFill>
            <a:ln>
              <a:noFill/>
            </a:ln>
            <a:effectLst/>
          </c:spPr>
          <c:invertIfNegative val="0"/>
          <c:cat>
            <c:strRef>
              <c:f>Deficits_0103!$B$4:$B$25</c:f>
              <c:strCach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strCache>
            </c:strRef>
          </c:cat>
          <c:val>
            <c:numRef>
              <c:f>Deficits_0103!$C$4:$C$25</c:f>
              <c:numCache>
                <c:formatCode>General</c:formatCode>
                <c:ptCount val="22"/>
                <c:pt idx="0">
                  <c:v>-1.4279999999999999</c:v>
                </c:pt>
                <c:pt idx="1">
                  <c:v>-0.42099999999999999</c:v>
                </c:pt>
                <c:pt idx="2">
                  <c:v>1.4139999999999999</c:v>
                </c:pt>
                <c:pt idx="3">
                  <c:v>2.9000000000000001E-2</c:v>
                </c:pt>
                <c:pt idx="4">
                  <c:v>-3.7330000000000001</c:v>
                </c:pt>
                <c:pt idx="5">
                  <c:v>-2.7309999999999999</c:v>
                </c:pt>
                <c:pt idx="6">
                  <c:v>-1.948</c:v>
                </c:pt>
                <c:pt idx="7">
                  <c:v>-2.282</c:v>
                </c:pt>
                <c:pt idx="8">
                  <c:v>-1.4550000000000001</c:v>
                </c:pt>
                <c:pt idx="9">
                  <c:v>-0.91900000000000004</c:v>
                </c:pt>
                <c:pt idx="10">
                  <c:v>-0.36399999999999999</c:v>
                </c:pt>
                <c:pt idx="11">
                  <c:v>-0.48799999999999999</c:v>
                </c:pt>
                <c:pt idx="12">
                  <c:v>-0.51300000000000001</c:v>
                </c:pt>
                <c:pt idx="13">
                  <c:v>-4.2039999999999997</c:v>
                </c:pt>
                <c:pt idx="14">
                  <c:v>-9.1270000000000007</c:v>
                </c:pt>
                <c:pt idx="15">
                  <c:v>-8.6859999999999999</c:v>
                </c:pt>
                <c:pt idx="16">
                  <c:v>-4.3070000000000004</c:v>
                </c:pt>
                <c:pt idx="17">
                  <c:v>-1.206</c:v>
                </c:pt>
                <c:pt idx="18">
                  <c:v>-0.96</c:v>
                </c:pt>
                <c:pt idx="19">
                  <c:v>-1.2170000000000001</c:v>
                </c:pt>
                <c:pt idx="20">
                  <c:v>-1.224</c:v>
                </c:pt>
                <c:pt idx="21">
                  <c:v>3.7999999999999999E-2</c:v>
                </c:pt>
              </c:numCache>
            </c:numRef>
          </c:val>
          <c:extLst>
            <c:ext xmlns:c16="http://schemas.microsoft.com/office/drawing/2014/chart" uri="{C3380CC4-5D6E-409C-BE32-E72D297353CC}">
              <c16:uniqueId val="{00000000-5F4D-4686-85BC-19C437629B2C}"/>
            </c:ext>
          </c:extLst>
        </c:ser>
        <c:dLbls>
          <c:showLegendKey val="0"/>
          <c:showVal val="0"/>
          <c:showCatName val="0"/>
          <c:showSerName val="0"/>
          <c:showPercent val="0"/>
          <c:showBubbleSize val="0"/>
        </c:dLbls>
        <c:gapWidth val="150"/>
        <c:axId val="-2030706544"/>
        <c:axId val="-2030704912"/>
      </c:barChart>
      <c:catAx>
        <c:axId val="-20307065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4912"/>
        <c:crosses val="autoZero"/>
        <c:auto val="1"/>
        <c:lblAlgn val="ctr"/>
        <c:lblOffset val="100"/>
        <c:noMultiLvlLbl val="0"/>
      </c:catAx>
      <c:valAx>
        <c:axId val="-2030704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6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2030691312"/>
        <c:axId val="-2030679344"/>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-0.99999999999999001</c:v>
                </c:pt>
                <c:pt idx="13" formatCode="General">
                  <c:v>-0.39999999999999603</c:v>
                </c:pt>
                <c:pt idx="14" formatCode="General">
                  <c:v>-0.40000000000000541</c:v>
                </c:pt>
                <c:pt idx="15" formatCode="General">
                  <c:v>-0.40000000000000174</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2030704368"/>
        <c:axId val="-2030678800"/>
      </c:lineChart>
      <c:catAx>
        <c:axId val="-203069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79344"/>
        <c:crosses val="autoZero"/>
        <c:auto val="1"/>
        <c:lblAlgn val="ctr"/>
        <c:lblOffset val="100"/>
        <c:noMultiLvlLbl val="0"/>
      </c:catAx>
      <c:valAx>
        <c:axId val="-203067934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91312"/>
        <c:crosses val="autoZero"/>
        <c:crossBetween val="between"/>
      </c:valAx>
      <c:valAx>
        <c:axId val="-2030678800"/>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704368"/>
        <c:crosses val="max"/>
        <c:crossBetween val="between"/>
        <c:majorUnit val="2.5"/>
      </c:valAx>
      <c:catAx>
        <c:axId val="-2030704368"/>
        <c:scaling>
          <c:orientation val="minMax"/>
        </c:scaling>
        <c:delete val="1"/>
        <c:axPos val="b"/>
        <c:numFmt formatCode="General" sourceLinked="1"/>
        <c:majorTickMark val="out"/>
        <c:minorTickMark val="none"/>
        <c:tickLblPos val="nextTo"/>
        <c:crossAx val="-2030678800"/>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5F78-46AD-95D3-12F70500A63C}"/>
            </c:ext>
          </c:extLst>
        </c:ser>
        <c:dLbls>
          <c:showLegendKey val="0"/>
          <c:showVal val="0"/>
          <c:showCatName val="0"/>
          <c:showSerName val="0"/>
          <c:showPercent val="0"/>
          <c:showBubbleSize val="0"/>
        </c:dLbls>
        <c:gapWidth val="300"/>
        <c:axId val="-2030703824"/>
        <c:axId val="-2030702736"/>
      </c:barChart>
      <c:lineChart>
        <c:grouping val="standard"/>
        <c:varyColors val="0"/>
        <c:ser>
          <c:idx val="3"/>
          <c:order val="1"/>
          <c:tx>
            <c:v>Potenciālā IKP augsme</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5F78-46AD-95D3-12F70500A63C}"/>
            </c:ext>
          </c:extLst>
        </c:ser>
        <c:ser>
          <c:idx val="1"/>
          <c:order val="2"/>
          <c:tx>
            <c:v>Budžeta likumā noteiktie maksimālie izdevumi</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5F78-46AD-95D3-12F70500A63C}"/>
            </c:ext>
          </c:extLst>
        </c:ser>
        <c:dLbls>
          <c:showLegendKey val="0"/>
          <c:showVal val="0"/>
          <c:showCatName val="0"/>
          <c:showSerName val="0"/>
          <c:showPercent val="0"/>
          <c:showBubbleSize val="0"/>
        </c:dLbls>
        <c:marker val="1"/>
        <c:smooth val="0"/>
        <c:axId val="-2030703824"/>
        <c:axId val="-2030702736"/>
      </c:lineChart>
      <c:catAx>
        <c:axId val="-2030703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702736"/>
        <c:crosses val="autoZero"/>
        <c:auto val="1"/>
        <c:lblAlgn val="ctr"/>
        <c:lblOffset val="100"/>
        <c:noMultiLvlLbl val="0"/>
      </c:catAx>
      <c:valAx>
        <c:axId val="-203070273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703824"/>
        <c:crosses val="autoZero"/>
        <c:crossBetween val="between"/>
      </c:valAx>
      <c:spPr>
        <a:noFill/>
        <a:ln>
          <a:noFill/>
        </a:ln>
        <a:effectLst/>
      </c:spPr>
    </c:plotArea>
    <c:legend>
      <c:legendPos val="b"/>
      <c:layout>
        <c:manualLayout>
          <c:xMode val="edge"/>
          <c:yMode val="edge"/>
          <c:x val="0.12350546806649169"/>
          <c:y val="0.83485236469978819"/>
          <c:w val="0.79847644641523119"/>
          <c:h val="0.16514763530021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8742206514973969"/>
        </c:manualLayout>
      </c:layout>
      <c:barChart>
        <c:barDir val="col"/>
        <c:grouping val="clustered"/>
        <c:varyColors val="0"/>
        <c:ser>
          <c:idx val="2"/>
          <c:order val="0"/>
          <c:tx>
            <c:v>Budget expenditure growth (actual outcome)</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DA57-4097-AA4F-905534629794}"/>
            </c:ext>
          </c:extLst>
        </c:ser>
        <c:dLbls>
          <c:showLegendKey val="0"/>
          <c:showVal val="0"/>
          <c:showCatName val="0"/>
          <c:showSerName val="0"/>
          <c:showPercent val="0"/>
          <c:showBubbleSize val="0"/>
        </c:dLbls>
        <c:gapWidth val="300"/>
        <c:axId val="-2030690224"/>
        <c:axId val="-2030700016"/>
      </c:barChart>
      <c:lineChart>
        <c:grouping val="standard"/>
        <c:varyColors val="0"/>
        <c:ser>
          <c:idx val="3"/>
          <c:order val="1"/>
          <c:tx>
            <c:v>Potential GDP growth</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DA57-4097-AA4F-905534629794}"/>
            </c:ext>
          </c:extLst>
        </c:ser>
        <c:ser>
          <c:idx val="1"/>
          <c:order val="2"/>
          <c:tx>
            <c:v>Maximum expenditures stated in the Budget law</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DA57-4097-AA4F-905534629794}"/>
            </c:ext>
          </c:extLst>
        </c:ser>
        <c:dLbls>
          <c:showLegendKey val="0"/>
          <c:showVal val="0"/>
          <c:showCatName val="0"/>
          <c:showSerName val="0"/>
          <c:showPercent val="0"/>
          <c:showBubbleSize val="0"/>
        </c:dLbls>
        <c:marker val="1"/>
        <c:smooth val="0"/>
        <c:axId val="-2030690224"/>
        <c:axId val="-2030700016"/>
      </c:lineChart>
      <c:catAx>
        <c:axId val="-20306902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700016"/>
        <c:crosses val="autoZero"/>
        <c:auto val="1"/>
        <c:lblAlgn val="ctr"/>
        <c:lblOffset val="100"/>
        <c:noMultiLvlLbl val="0"/>
      </c:catAx>
      <c:valAx>
        <c:axId val="-203070001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690224"/>
        <c:crosses val="autoZero"/>
        <c:crossBetween val="between"/>
      </c:valAx>
      <c:spPr>
        <a:noFill/>
        <a:ln>
          <a:noFill/>
        </a:ln>
        <a:effectLst/>
      </c:spPr>
    </c:plotArea>
    <c:legend>
      <c:legendPos val="b"/>
      <c:layout>
        <c:manualLayout>
          <c:xMode val="edge"/>
          <c:yMode val="edge"/>
          <c:x val="0"/>
          <c:y val="0.77878682952535372"/>
          <c:w val="0.9706788931230913"/>
          <c:h val="0.22121317047464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Valdības izdevumu un ekonomikas pieauguma salīdzinājums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1"/>
          <c:order val="1"/>
          <c:tx>
            <c:v>Faktiskais budžeta izdevumu pieaugums</c:v>
          </c:tx>
          <c:spPr>
            <a:solidFill>
              <a:schemeClr val="bg1">
                <a:lumMod val="65000"/>
              </a:schemeClr>
            </a:solidFill>
            <a:ln>
              <a:solidFill>
                <a:schemeClr val="bg1">
                  <a:lumMod val="65000"/>
                </a:schemeClr>
              </a:solidFill>
            </a:ln>
            <a:effectLst/>
          </c:spPr>
          <c:invertIfNegative val="0"/>
          <c:cat>
            <c:numRef>
              <c:f>Izdevumi_potencials!$D$6:$G$6</c:f>
              <c:numCache>
                <c:formatCode>General</c:formatCode>
                <c:ptCount val="4"/>
                <c:pt idx="0">
                  <c:v>2014</c:v>
                </c:pt>
                <c:pt idx="1">
                  <c:v>2015</c:v>
                </c:pt>
                <c:pt idx="2">
                  <c:v>2016</c:v>
                </c:pt>
                <c:pt idx="3">
                  <c:v>2017</c:v>
                </c:pt>
              </c:numCache>
            </c:numRef>
          </c:cat>
          <c:val>
            <c:numRef>
              <c:f>Izdevumi_potencials!$D$8:$G$8</c:f>
              <c:numCache>
                <c:formatCode>#\ ##0.0</c:formatCode>
                <c:ptCount val="4"/>
                <c:pt idx="0">
                  <c:v>4.2759291435279039</c:v>
                </c:pt>
                <c:pt idx="1">
                  <c:v>3.0689482260188612</c:v>
                </c:pt>
                <c:pt idx="2">
                  <c:v>7.029328760683029E-2</c:v>
                </c:pt>
                <c:pt idx="3">
                  <c:v>2.8252551833498813</c:v>
                </c:pt>
              </c:numCache>
            </c:numRef>
          </c:val>
          <c:extLst>
            <c:ext xmlns:c16="http://schemas.microsoft.com/office/drawing/2014/chart" uri="{C3380CC4-5D6E-409C-BE32-E72D297353CC}">
              <c16:uniqueId val="{00000000-CC66-4B9F-8610-F2B62FEB1066}"/>
            </c:ext>
          </c:extLst>
        </c:ser>
        <c:dLbls>
          <c:showLegendKey val="0"/>
          <c:showVal val="0"/>
          <c:showCatName val="0"/>
          <c:showSerName val="0"/>
          <c:showPercent val="0"/>
          <c:showBubbleSize val="0"/>
        </c:dLbls>
        <c:gapWidth val="300"/>
        <c:axId val="-2030698384"/>
        <c:axId val="-2030699472"/>
      </c:barChart>
      <c:lineChart>
        <c:grouping val="standard"/>
        <c:varyColors val="0"/>
        <c:ser>
          <c:idx val="0"/>
          <c:order val="0"/>
          <c:tx>
            <c:v>Budžeta likumā noteikto maksimālo izdevumu pieaugums</c:v>
          </c:tx>
          <c:spPr>
            <a:ln w="28575" cap="rnd">
              <a:solidFill>
                <a:schemeClr val="accent2">
                  <a:lumMod val="60000"/>
                  <a:lumOff val="4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Izdevumi_potencials!$D$7:$G$7</c:f>
              <c:numCache>
                <c:formatCode>#\ ##0.0</c:formatCode>
                <c:ptCount val="4"/>
                <c:pt idx="0">
                  <c:v>3.0391698646865279</c:v>
                </c:pt>
                <c:pt idx="1">
                  <c:v>3.9639634612129555</c:v>
                </c:pt>
                <c:pt idx="2">
                  <c:v>2.6095734711495169</c:v>
                </c:pt>
                <c:pt idx="3">
                  <c:v>5.0350415319658595</c:v>
                </c:pt>
              </c:numCache>
            </c:numRef>
          </c:val>
          <c:smooth val="0"/>
          <c:extLst>
            <c:ext xmlns:c16="http://schemas.microsoft.com/office/drawing/2014/chart" uri="{C3380CC4-5D6E-409C-BE32-E72D297353CC}">
              <c16:uniqueId val="{00000001-CC66-4B9F-8610-F2B62FEB1066}"/>
            </c:ext>
          </c:extLst>
        </c:ser>
        <c:ser>
          <c:idx val="2"/>
          <c:order val="2"/>
          <c:tx>
            <c:v>Potenciālā IKP pieaugums</c:v>
          </c:tx>
          <c:spPr>
            <a:ln w="28575" cap="rnd">
              <a:solidFill>
                <a:schemeClr val="accent5">
                  <a:lumMod val="5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Izdevumi_potencials!$D$9:$G$9</c:f>
              <c:numCache>
                <c:formatCode>#\ ##0.0</c:formatCode>
                <c:ptCount val="4"/>
                <c:pt idx="0">
                  <c:v>1.4758629305202589</c:v>
                </c:pt>
                <c:pt idx="1">
                  <c:v>1.9393386180406154</c:v>
                </c:pt>
                <c:pt idx="2">
                  <c:v>2.4147435962267965</c:v>
                </c:pt>
                <c:pt idx="3">
                  <c:v>2.7355505529511417</c:v>
                </c:pt>
              </c:numCache>
            </c:numRef>
          </c:val>
          <c:smooth val="0"/>
          <c:extLst>
            <c:ext xmlns:c16="http://schemas.microsoft.com/office/drawing/2014/chart" uri="{C3380CC4-5D6E-409C-BE32-E72D297353CC}">
              <c16:uniqueId val="{00000002-CC66-4B9F-8610-F2B62FEB1066}"/>
            </c:ext>
          </c:extLst>
        </c:ser>
        <c:dLbls>
          <c:showLegendKey val="0"/>
          <c:showVal val="0"/>
          <c:showCatName val="0"/>
          <c:showSerName val="0"/>
          <c:showPercent val="0"/>
          <c:showBubbleSize val="0"/>
        </c:dLbls>
        <c:marker val="1"/>
        <c:smooth val="0"/>
        <c:axId val="-2030698384"/>
        <c:axId val="-2030699472"/>
      </c:lineChart>
      <c:catAx>
        <c:axId val="-203069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9472"/>
        <c:crosses val="autoZero"/>
        <c:auto val="1"/>
        <c:lblAlgn val="ctr"/>
        <c:lblOffset val="100"/>
        <c:noMultiLvlLbl val="0"/>
      </c:catAx>
      <c:valAx>
        <c:axId val="-203069947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8384"/>
        <c:crosses val="autoZero"/>
        <c:crossBetween val="between"/>
      </c:valAx>
      <c:spPr>
        <a:noFill/>
        <a:ln>
          <a:noFill/>
        </a:ln>
        <a:effectLst/>
      </c:spPr>
    </c:plotArea>
    <c:legend>
      <c:legendPos val="b"/>
      <c:layout>
        <c:manualLayout>
          <c:xMode val="edge"/>
          <c:yMode val="edge"/>
          <c:x val="0.13831238936331627"/>
          <c:y val="0.7899280748237878"/>
          <c:w val="0.78204889411947787"/>
          <c:h val="0.187207100698247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3217274461852679"/>
          <c:y val="2.9239766081871343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5176921305889397"/>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6EF1-4FEE-AEA6-538E108F9C9A}"/>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8-6EF1-4FEE-AEA6-538E108F9C9A}"/>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6EF1-4FEE-AEA6-538E108F9C9A}"/>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A-6EF1-4FEE-AEA6-538E108F9C9A}"/>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B-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4.5370709035148904</c:v>
                </c:pt>
                <c:pt idx="8">
                  <c:v>4.9568356005545873</c:v>
                </c:pt>
                <c:pt idx="9">
                  <c:v>2.2821784559421623</c:v>
                </c:pt>
                <c:pt idx="10">
                  <c:v>5.3999999999999657</c:v>
                </c:pt>
              </c:numCache>
            </c:numRef>
          </c:val>
          <c:smooth val="0"/>
          <c:extLst>
            <c:ext xmlns:c16="http://schemas.microsoft.com/office/drawing/2014/chart" uri="{C3380CC4-5D6E-409C-BE32-E72D297353CC}">
              <c16:uniqueId val="{00000000-2A1E-4D3E-9649-0303950B110A}"/>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0-6EF1-4FEE-AEA6-538E108F9C9A}"/>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1-6EF1-4FEE-AEA6-538E108F9C9A}"/>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2-6EF1-4FEE-AEA6-538E108F9C9A}"/>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3-6EF1-4FEE-AEA6-538E108F9C9A}"/>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4-6EF1-4FEE-AEA6-538E108F9C9A}"/>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01-2A1E-4D3E-9649-0303950B110A}"/>
            </c:ext>
          </c:extLst>
        </c:ser>
        <c:dLbls>
          <c:showLegendKey val="0"/>
          <c:showVal val="0"/>
          <c:showCatName val="0"/>
          <c:showSerName val="0"/>
          <c:showPercent val="0"/>
          <c:showBubbleSize val="0"/>
        </c:dLbls>
        <c:smooth val="0"/>
        <c:axId val="-2030682608"/>
        <c:axId val="-2030697296"/>
      </c:lineChart>
      <c:catAx>
        <c:axId val="-203068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7296"/>
        <c:crosses val="autoZero"/>
        <c:auto val="1"/>
        <c:lblAlgn val="ctr"/>
        <c:lblOffset val="100"/>
        <c:noMultiLvlLbl val="0"/>
      </c:catAx>
      <c:valAx>
        <c:axId val="-20306972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2608"/>
        <c:crosses val="autoZero"/>
        <c:crossBetween val="between"/>
      </c:valAx>
      <c:spPr>
        <a:noFill/>
        <a:ln>
          <a:noFill/>
        </a:ln>
        <a:effectLst/>
      </c:spPr>
    </c:plotArea>
    <c:legend>
      <c:legendPos val="b"/>
      <c:layout>
        <c:manualLayout>
          <c:xMode val="edge"/>
          <c:yMode val="edge"/>
          <c:x val="1.9906658425376013E-2"/>
          <c:y val="0.81383248146613252"/>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lv-LV" sz="1200"/>
              <a:t>Līdzekļi neparedzētiem gadījumiem  2017. gadā, milj. eiro</a:t>
            </a:r>
          </a:p>
        </c:rich>
      </c:tx>
      <c:layout>
        <c:manualLayout>
          <c:xMode val="edge"/>
          <c:yMode val="edge"/>
          <c:x val="7.3930446194225716E-2"/>
          <c:y val="3.2567046124040697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0927384076991E-2"/>
          <c:y val="0.14728446609597404"/>
          <c:w val="0.90286351706036749"/>
          <c:h val="0.75827815206374427"/>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9802-44F9-9257-C63491AA0DA9}"/>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9802-44F9-9257-C63491AA0DA9}"/>
            </c:ext>
          </c:extLst>
        </c:ser>
        <c:dLbls>
          <c:showLegendKey val="0"/>
          <c:showVal val="0"/>
          <c:showCatName val="0"/>
          <c:showSerName val="0"/>
          <c:showPercent val="0"/>
          <c:showBubbleSize val="0"/>
        </c:dLbls>
        <c:gapWidth val="219"/>
        <c:overlap val="-27"/>
        <c:axId val="-2030696752"/>
        <c:axId val="-2030676624"/>
      </c:barChart>
      <c:catAx>
        <c:axId val="-203069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6624"/>
        <c:crosses val="autoZero"/>
        <c:auto val="1"/>
        <c:lblAlgn val="ctr"/>
        <c:lblOffset val="100"/>
        <c:noMultiLvlLbl val="0"/>
      </c:catAx>
      <c:valAx>
        <c:axId val="-2030676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6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planning,</a:t>
            </a:r>
          </a:p>
          <a:p>
            <a:pPr algn="l">
              <a:defRPr sz="1400" b="0" i="0" u="none" strike="noStrike" kern="1200" spc="0" baseline="0">
                <a:solidFill>
                  <a:schemeClr val="tx1">
                    <a:lumMod val="65000"/>
                    <a:lumOff val="35000"/>
                  </a:schemeClr>
                </a:solidFill>
                <a:latin typeface="+mn-lt"/>
                <a:ea typeface="+mn-ea"/>
                <a:cs typeface="+mn-cs"/>
              </a:defRPr>
            </a:pPr>
            <a:r>
              <a:rPr lang="lv-LV" sz="1100" b="0" i="0" u="none" strike="noStrike" baseline="0">
                <a:effectLst/>
              </a:rPr>
              <a:t>million euro</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c:ext xmlns:c16="http://schemas.microsoft.com/office/drawing/2014/chart" uri="{C3380CC4-5D6E-409C-BE32-E72D297353CC}">
              <c16:uniqueId val="{00000000-7951-4843-9E10-AFE3242F2C6E}"/>
            </c:ext>
          </c:extLst>
        </c:ser>
        <c:dLbls>
          <c:showLegendKey val="0"/>
          <c:showVal val="0"/>
          <c:showCatName val="0"/>
          <c:showSerName val="0"/>
          <c:showPercent val="0"/>
          <c:showBubbleSize val="0"/>
        </c:dLbls>
        <c:gapWidth val="182"/>
        <c:axId val="-283998128"/>
        <c:axId val="-284001936"/>
      </c:barChart>
      <c:catAx>
        <c:axId val="-283998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4001936"/>
        <c:crosses val="autoZero"/>
        <c:auto val="1"/>
        <c:lblAlgn val="ctr"/>
        <c:lblOffset val="100"/>
        <c:noMultiLvlLbl val="0"/>
      </c:catAx>
      <c:valAx>
        <c:axId val="-2840019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39981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2030689680"/>
        <c:axId val="-2030695120"/>
      </c:barChart>
      <c:catAx>
        <c:axId val="-2030689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5120"/>
        <c:crosses val="autoZero"/>
        <c:auto val="1"/>
        <c:lblAlgn val="ctr"/>
        <c:lblOffset val="100"/>
        <c:noMultiLvlLbl val="0"/>
      </c:catAx>
      <c:valAx>
        <c:axId val="-20306951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9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457-493F-AB1A-728E41596E5E}"/>
            </c:ext>
          </c:extLst>
        </c:ser>
        <c:dLbls>
          <c:showLegendKey val="0"/>
          <c:showVal val="0"/>
          <c:showCatName val="0"/>
          <c:showSerName val="0"/>
          <c:showPercent val="0"/>
          <c:showBubbleSize val="0"/>
        </c:dLbls>
        <c:gapWidth val="182"/>
        <c:axId val="-2030684240"/>
        <c:axId val="-2030689136"/>
      </c:barChart>
      <c:catAx>
        <c:axId val="-2030684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9136"/>
        <c:crosses val="autoZero"/>
        <c:auto val="1"/>
        <c:lblAlgn val="ctr"/>
        <c:lblOffset val="100"/>
        <c:noMultiLvlLbl val="0"/>
      </c:catAx>
      <c:valAx>
        <c:axId val="-20306891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4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budžeta izdevumi 2016 gadā, % no IKP </a:t>
            </a:r>
          </a:p>
        </c:rich>
      </c:tx>
      <c:overlay val="0"/>
      <c:spPr>
        <a:noFill/>
        <a:ln w="25400">
          <a:noFill/>
        </a:ln>
      </c:spPr>
    </c:title>
    <c:autoTitleDeleted val="0"/>
    <c:plotArea>
      <c:layout>
        <c:manualLayout>
          <c:layoutTarget val="inner"/>
          <c:xMode val="edge"/>
          <c:yMode val="edge"/>
          <c:x val="0.14863205225983114"/>
          <c:y val="8.8898642300090744E-2"/>
          <c:w val="0.8232211705207797"/>
          <c:h val="0.86289216816003089"/>
        </c:manualLayout>
      </c:layout>
      <c:barChart>
        <c:barDir val="bar"/>
        <c:grouping val="clustered"/>
        <c:varyColors val="0"/>
        <c:ser>
          <c:idx val="0"/>
          <c:order val="0"/>
          <c:tx>
            <c:strRef>
              <c:f>COFOG_2016!$B$3</c:f>
              <c:strCache>
                <c:ptCount val="1"/>
                <c:pt idx="0">
                  <c:v>2016</c:v>
                </c:pt>
              </c:strCache>
            </c:strRef>
          </c:tx>
          <c:spPr>
            <a:solidFill>
              <a:schemeClr val="bg1">
                <a:lumMod val="85000"/>
              </a:schemeClr>
            </a:solidFill>
            <a:ln>
              <a:noFill/>
            </a:ln>
            <a:effectLst/>
          </c:spPr>
          <c:invertIfNegative val="0"/>
          <c:dPt>
            <c:idx val="12"/>
            <c:invertIfNegative val="0"/>
            <c:bubble3D val="0"/>
            <c:spPr>
              <a:solidFill>
                <a:srgbClr val="C00000"/>
              </a:solidFill>
              <a:ln w="25400">
                <a:noFill/>
              </a:ln>
            </c:spPr>
            <c:extLst>
              <c:ext xmlns:c16="http://schemas.microsoft.com/office/drawing/2014/chart" uri="{C3380CC4-5D6E-409C-BE32-E72D297353CC}">
                <c16:uniqueId val="{00000001-CF19-42C5-8FCC-ED013FA679C7}"/>
              </c:ext>
            </c:extLst>
          </c:dPt>
          <c:dPt>
            <c:idx val="13"/>
            <c:invertIfNegative val="0"/>
            <c:bubble3D val="0"/>
            <c:spPr>
              <a:solidFill>
                <a:schemeClr val="accent5">
                  <a:lumMod val="50000"/>
                </a:schemeClr>
              </a:solidFill>
              <a:ln>
                <a:noFill/>
              </a:ln>
              <a:effectLst/>
            </c:spPr>
            <c:extLst>
              <c:ext xmlns:c16="http://schemas.microsoft.com/office/drawing/2014/chart" uri="{C3380CC4-5D6E-409C-BE32-E72D297353CC}">
                <c16:uniqueId val="{00000003-CF19-42C5-8FCC-ED013FA679C7}"/>
              </c:ext>
            </c:extLst>
          </c:dPt>
          <c:dPt>
            <c:idx val="18"/>
            <c:invertIfNegative val="0"/>
            <c:bubble3D val="0"/>
            <c:spPr>
              <a:solidFill>
                <a:srgbClr val="C00000"/>
              </a:solidFill>
              <a:ln w="25400">
                <a:noFill/>
              </a:ln>
            </c:spPr>
            <c:extLst>
              <c:ext xmlns:c16="http://schemas.microsoft.com/office/drawing/2014/chart" uri="{C3380CC4-5D6E-409C-BE32-E72D297353CC}">
                <c16:uniqueId val="{00000005-CF19-42C5-8FCC-ED013FA679C7}"/>
              </c:ext>
            </c:extLst>
          </c:dPt>
          <c:dPt>
            <c:idx val="19"/>
            <c:invertIfNegative val="0"/>
            <c:bubble3D val="0"/>
            <c:spPr>
              <a:solidFill>
                <a:schemeClr val="accent5">
                  <a:lumMod val="50000"/>
                </a:schemeClr>
              </a:solidFill>
              <a:ln>
                <a:noFill/>
              </a:ln>
              <a:effectLst/>
            </c:spPr>
            <c:extLst>
              <c:ext xmlns:c16="http://schemas.microsoft.com/office/drawing/2014/chart" uri="{C3380CC4-5D6E-409C-BE32-E72D297353CC}">
                <c16:uniqueId val="{00000007-CF19-42C5-8FCC-ED013FA679C7}"/>
              </c:ext>
            </c:extLst>
          </c:dPt>
          <c:dLbls>
            <c:dLbl>
              <c:idx val="12"/>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1-CF19-42C5-8FCC-ED013FA679C7}"/>
                </c:ext>
              </c:extLst>
            </c:dLbl>
            <c:dLbl>
              <c:idx val="13"/>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3-CF19-42C5-8FCC-ED013FA679C7}"/>
                </c:ext>
              </c:extLst>
            </c:dLbl>
            <c:dLbl>
              <c:idx val="18"/>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5-CF19-42C5-8FCC-ED013FA679C7}"/>
                </c:ext>
              </c:extLst>
            </c:dLbl>
            <c:dLbl>
              <c:idx val="19"/>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7-CF19-42C5-8FCC-ED013FA679C7}"/>
                </c:ext>
              </c:extLst>
            </c:dLbl>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7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COFOG_2016!$A$4:$A$23</c:f>
              <c:strCache>
                <c:ptCount val="20"/>
                <c:pt idx="0">
                  <c:v>(Latvija)</c:v>
                </c:pt>
                <c:pt idx="1">
                  <c:v>Vispārējie sabiedriskie pakalpojumi (ES 28)</c:v>
                </c:pt>
                <c:pt idx="2">
                  <c:v>(Latvija)</c:v>
                </c:pt>
                <c:pt idx="3">
                  <c:v>Aizsardzība (ES 28)</c:v>
                </c:pt>
                <c:pt idx="4">
                  <c:v>(Latvija)</c:v>
                </c:pt>
                <c:pt idx="5">
                  <c:v>Sabiedriskā kārtība un drošība (ES 28)</c:v>
                </c:pt>
                <c:pt idx="6">
                  <c:v>(Latvija)</c:v>
                </c:pt>
                <c:pt idx="7">
                  <c:v>Ekonomiskā darbība (ES 28)</c:v>
                </c:pt>
                <c:pt idx="8">
                  <c:v>(Latvija)</c:v>
                </c:pt>
                <c:pt idx="9">
                  <c:v>Vides aizsardzība (ES 28)</c:v>
                </c:pt>
                <c:pt idx="10">
                  <c:v>(Latvija)</c:v>
                </c:pt>
                <c:pt idx="11">
                  <c:v>Mājoklis un komunālā saimniecība (ES 28)</c:v>
                </c:pt>
                <c:pt idx="12">
                  <c:v>(Latvija)</c:v>
                </c:pt>
                <c:pt idx="13">
                  <c:v>Veselība (ES 28)</c:v>
                </c:pt>
                <c:pt idx="14">
                  <c:v>(Latvija)</c:v>
                </c:pt>
                <c:pt idx="15">
                  <c:v>Atpūta, kultūra un reliģija (ES 28)</c:v>
                </c:pt>
                <c:pt idx="16">
                  <c:v>(Latvija)</c:v>
                </c:pt>
                <c:pt idx="17">
                  <c:v>Izglītība (ES 28)</c:v>
                </c:pt>
                <c:pt idx="18">
                  <c:v>(Latvija)</c:v>
                </c:pt>
                <c:pt idx="19">
                  <c:v>Sociālā aizsardzība (ES 28)</c:v>
                </c:pt>
              </c:strCache>
            </c:strRef>
          </c:cat>
          <c:val>
            <c:numRef>
              <c:f>COFOG_2016!$B$4:$B$23</c:f>
              <c:numCache>
                <c:formatCode>General</c:formatCode>
                <c:ptCount val="20"/>
                <c:pt idx="0">
                  <c:v>4.4000000000000004</c:v>
                </c:pt>
                <c:pt idx="1">
                  <c:v>6</c:v>
                </c:pt>
                <c:pt idx="2">
                  <c:v>1.6</c:v>
                </c:pt>
                <c:pt idx="3">
                  <c:v>1.3</c:v>
                </c:pt>
                <c:pt idx="4">
                  <c:v>2.2000000000000002</c:v>
                </c:pt>
                <c:pt idx="5">
                  <c:v>1.7</c:v>
                </c:pt>
                <c:pt idx="6">
                  <c:v>4.9000000000000004</c:v>
                </c:pt>
                <c:pt idx="7">
                  <c:v>4</c:v>
                </c:pt>
                <c:pt idx="8">
                  <c:v>0.5</c:v>
                </c:pt>
                <c:pt idx="9">
                  <c:v>0.7</c:v>
                </c:pt>
                <c:pt idx="10">
                  <c:v>0.9</c:v>
                </c:pt>
                <c:pt idx="11">
                  <c:v>0.6</c:v>
                </c:pt>
                <c:pt idx="12">
                  <c:v>3.7</c:v>
                </c:pt>
                <c:pt idx="13">
                  <c:v>7.1</c:v>
                </c:pt>
                <c:pt idx="14">
                  <c:v>1.4</c:v>
                </c:pt>
                <c:pt idx="15">
                  <c:v>1</c:v>
                </c:pt>
                <c:pt idx="16">
                  <c:v>5.5</c:v>
                </c:pt>
                <c:pt idx="17">
                  <c:v>4.7</c:v>
                </c:pt>
                <c:pt idx="18">
                  <c:v>12</c:v>
                </c:pt>
                <c:pt idx="19">
                  <c:v>19.100000000000001</c:v>
                </c:pt>
              </c:numCache>
            </c:numRef>
          </c:val>
          <c:extLst>
            <c:ext xmlns:c16="http://schemas.microsoft.com/office/drawing/2014/chart" uri="{C3380CC4-5D6E-409C-BE32-E72D297353CC}">
              <c16:uniqueId val="{00000008-CF19-42C5-8FCC-ED013FA679C7}"/>
            </c:ext>
          </c:extLst>
        </c:ser>
        <c:dLbls>
          <c:showLegendKey val="0"/>
          <c:showVal val="0"/>
          <c:showCatName val="0"/>
          <c:showSerName val="0"/>
          <c:showPercent val="0"/>
          <c:showBubbleSize val="0"/>
        </c:dLbls>
        <c:gapWidth val="150"/>
        <c:axId val="-2030683696"/>
        <c:axId val="-2030681520"/>
      </c:barChart>
      <c:catAx>
        <c:axId val="-2030683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lv-LV"/>
          </a:p>
        </c:txPr>
        <c:crossAx val="-2030681520"/>
        <c:crosses val="autoZero"/>
        <c:auto val="1"/>
        <c:lblAlgn val="ctr"/>
        <c:lblOffset val="100"/>
        <c:noMultiLvlLbl val="1"/>
      </c:catAx>
      <c:valAx>
        <c:axId val="-2030681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36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2030680432"/>
        <c:axId val="-2030676080"/>
      </c:barChart>
      <c:catAx>
        <c:axId val="-2030680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6080"/>
        <c:crosses val="autoZero"/>
        <c:auto val="1"/>
        <c:lblAlgn val="ctr"/>
        <c:lblOffset val="100"/>
        <c:noMultiLvlLbl val="0"/>
      </c:catAx>
      <c:valAx>
        <c:axId val="-20306760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04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million euro, planning</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c:ext xmlns:c16="http://schemas.microsoft.com/office/drawing/2014/chart" uri="{C3380CC4-5D6E-409C-BE32-E72D297353CC}">
              <c16:uniqueId val="{00000000-C7C2-42CF-A2C5-8EAEBED1F6A0}"/>
            </c:ext>
          </c:extLst>
        </c:ser>
        <c:dLbls>
          <c:showLegendKey val="0"/>
          <c:showVal val="0"/>
          <c:showCatName val="0"/>
          <c:showSerName val="0"/>
          <c:showPercent val="0"/>
          <c:showBubbleSize val="0"/>
        </c:dLbls>
        <c:gapWidth val="182"/>
        <c:axId val="-283998128"/>
        <c:axId val="-284001936"/>
      </c:barChart>
      <c:catAx>
        <c:axId val="-283998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4001936"/>
        <c:crosses val="autoZero"/>
        <c:auto val="1"/>
        <c:lblAlgn val="ctr"/>
        <c:lblOffset val="100"/>
        <c:noMultiLvlLbl val="0"/>
      </c:catAx>
      <c:valAx>
        <c:axId val="-2840019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39981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r>
              <a:rPr lang="lv-LV" sz="1100"/>
              <a:t>Contingency reserve in 2017, </a:t>
            </a:r>
            <a:br>
              <a:rPr lang="lv-LV" sz="1100"/>
            </a:br>
            <a:r>
              <a:rPr lang="lv-LV" sz="1100"/>
              <a:t>million euro</a:t>
            </a:r>
          </a:p>
        </c:rich>
      </c:tx>
      <c:layout>
        <c:manualLayout>
          <c:xMode val="edge"/>
          <c:yMode val="edge"/>
          <c:x val="8.9983084794105078E-2"/>
          <c:y val="2.5550763779814314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362457922566577"/>
          <c:y val="0.17656977403750165"/>
          <c:w val="0.86915829872978978"/>
          <c:h val="0.72899292882307165"/>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7815-4A55-9C29-0BB625E81566}"/>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7815-4A55-9C29-0BB625E81566}"/>
            </c:ext>
          </c:extLst>
        </c:ser>
        <c:dLbls>
          <c:showLegendKey val="0"/>
          <c:showVal val="0"/>
          <c:showCatName val="0"/>
          <c:showSerName val="0"/>
          <c:showPercent val="0"/>
          <c:showBubbleSize val="0"/>
        </c:dLbls>
        <c:gapWidth val="219"/>
        <c:overlap val="-27"/>
        <c:axId val="-2030696208"/>
        <c:axId val="-2030695664"/>
      </c:barChart>
      <c:catAx>
        <c:axId val="-203069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5664"/>
        <c:crosses val="autoZero"/>
        <c:auto val="1"/>
        <c:lblAlgn val="ctr"/>
        <c:lblOffset val="100"/>
        <c:noMultiLvlLbl val="0"/>
      </c:catAx>
      <c:valAx>
        <c:axId val="-2030695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6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Contingency reserve</a:t>
            </a:r>
            <a:r>
              <a:rPr lang="lv-LV" sz="1100" baseline="0"/>
              <a:t>, million euro</a:t>
            </a:r>
            <a:endParaRPr lang="lv-LV" sz="1100"/>
          </a:p>
        </c:rich>
      </c:tx>
      <c:layout>
        <c:manualLayout>
          <c:xMode val="edge"/>
          <c:yMode val="edge"/>
          <c:x val="0.17523615033002407"/>
          <c:y val="3.75600219266773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162230153756732"/>
          <c:y val="0.14513538748832866"/>
          <c:w val="0.81762798681306703"/>
          <c:h val="0.65783924068314992"/>
        </c:manualLayout>
      </c:layout>
      <c:barChart>
        <c:barDir val="col"/>
        <c:grouping val="clustered"/>
        <c:varyColors val="0"/>
        <c:ser>
          <c:idx val="0"/>
          <c:order val="0"/>
          <c:tx>
            <c:v>plans</c:v>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A927-4C96-B765-6C94D5475239}"/>
            </c:ext>
          </c:extLst>
        </c:ser>
        <c:ser>
          <c:idx val="1"/>
          <c:order val="1"/>
          <c:tx>
            <c:v>outcome</c:v>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A927-4C96-B765-6C94D5475239}"/>
            </c:ext>
          </c:extLst>
        </c:ser>
        <c:dLbls>
          <c:showLegendKey val="0"/>
          <c:showVal val="0"/>
          <c:showCatName val="0"/>
          <c:showSerName val="0"/>
          <c:showPercent val="0"/>
          <c:showBubbleSize val="0"/>
        </c:dLbls>
        <c:gapWidth val="219"/>
        <c:overlap val="-27"/>
        <c:axId val="-2030677168"/>
        <c:axId val="-2030675536"/>
      </c:barChart>
      <c:catAx>
        <c:axId val="-203067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5536"/>
        <c:crosses val="autoZero"/>
        <c:auto val="1"/>
        <c:lblAlgn val="ctr"/>
        <c:lblOffset val="100"/>
        <c:noMultiLvlLbl val="0"/>
      </c:catAx>
      <c:valAx>
        <c:axId val="-203067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Government expenditure increases faster than economy</a:t>
            </a:r>
            <a:r>
              <a:rPr lang="lv-LV" sz="1050" baseline="0"/>
              <a:t> potencial</a:t>
            </a:r>
            <a:endParaRPr lang="lv-LV" sz="1050"/>
          </a:p>
        </c:rich>
      </c:tx>
      <c:layout>
        <c:manualLayout>
          <c:xMode val="edge"/>
          <c:yMode val="edge"/>
          <c:x val="0.12040790489424116"/>
          <c:y val="2.3752956806325134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61645744899171551"/>
        </c:manualLayout>
      </c:layout>
      <c:lineChart>
        <c:grouping val="standard"/>
        <c:varyColors val="0"/>
        <c:ser>
          <c:idx val="0"/>
          <c:order val="0"/>
          <c:tx>
            <c:v>Government expenditure growth, %</c:v>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1-7F94-41FA-8D69-145292ED679D}"/>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3-7F94-41FA-8D69-145292ED679D}"/>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5-7F94-41FA-8D69-145292ED679D}"/>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7F94-41FA-8D69-145292ED679D}"/>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4.5370709035148904</c:v>
                </c:pt>
                <c:pt idx="8">
                  <c:v>4.9568356005545873</c:v>
                </c:pt>
                <c:pt idx="9">
                  <c:v>2.2821784559421623</c:v>
                </c:pt>
                <c:pt idx="10">
                  <c:v>5.3999999999999657</c:v>
                </c:pt>
              </c:numCache>
            </c:numRef>
          </c:val>
          <c:smooth val="0"/>
          <c:extLst>
            <c:ext xmlns:c16="http://schemas.microsoft.com/office/drawing/2014/chart" uri="{C3380CC4-5D6E-409C-BE32-E72D297353CC}">
              <c16:uniqueId val="{0000000A-7F94-41FA-8D69-145292ED679D}"/>
            </c:ext>
          </c:extLst>
        </c:ser>
        <c:ser>
          <c:idx val="1"/>
          <c:order val="1"/>
          <c:tx>
            <c:v>Potential GDP grwoth, 10 years average, %</c:v>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C-7F94-41FA-8D69-145292ED679D}"/>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E-7F94-41FA-8D69-145292ED679D}"/>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0-7F94-41FA-8D69-145292ED679D}"/>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2-7F94-41FA-8D69-145292ED679D}"/>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4-7F94-41FA-8D69-145292ED679D}"/>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6-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17-7F94-41FA-8D69-145292ED679D}"/>
            </c:ext>
          </c:extLst>
        </c:ser>
        <c:dLbls>
          <c:showLegendKey val="0"/>
          <c:showVal val="0"/>
          <c:showCatName val="0"/>
          <c:showSerName val="0"/>
          <c:showPercent val="0"/>
          <c:showBubbleSize val="0"/>
        </c:dLbls>
        <c:smooth val="0"/>
        <c:axId val="-2030674448"/>
        <c:axId val="-2030686416"/>
      </c:lineChart>
      <c:catAx>
        <c:axId val="-203067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6416"/>
        <c:crosses val="autoZero"/>
        <c:auto val="1"/>
        <c:lblAlgn val="ctr"/>
        <c:lblOffset val="100"/>
        <c:noMultiLvlLbl val="0"/>
      </c:catAx>
      <c:valAx>
        <c:axId val="-2030686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4448"/>
        <c:crosses val="autoZero"/>
        <c:crossBetween val="between"/>
      </c:valAx>
      <c:spPr>
        <a:noFill/>
        <a:ln>
          <a:noFill/>
        </a:ln>
        <a:effectLst/>
      </c:spPr>
    </c:plotArea>
    <c:legend>
      <c:legendPos val="b"/>
      <c:layout>
        <c:manualLayout>
          <c:xMode val="edge"/>
          <c:yMode val="edge"/>
          <c:x val="1.9906746950748806E-2"/>
          <c:y val="0.83029325038073953"/>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Latvia</a:t>
            </a:r>
            <a:r>
              <a:rPr lang="lv-LV" sz="1100" baseline="0"/>
              <a:t> has cyclical fiscal policy</a:t>
            </a:r>
            <a:endParaRPr lang="lv-LV" sz="1100"/>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v>Real GDP growth, %</c:v>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2030683152"/>
        <c:axId val="-2030701104"/>
      </c:lineChart>
      <c:lineChart>
        <c:grouping val="standard"/>
        <c:varyColors val="0"/>
        <c:ser>
          <c:idx val="0"/>
          <c:order val="0"/>
          <c:tx>
            <c:v>Budget deficit, % of GDP (RHS)</c:v>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-0.99999999999999001</c:v>
                </c:pt>
                <c:pt idx="13" formatCode="General">
                  <c:v>-0.39999999999999603</c:v>
                </c:pt>
                <c:pt idx="14" formatCode="General">
                  <c:v>-0.40000000000000541</c:v>
                </c:pt>
                <c:pt idx="15" formatCode="General">
                  <c:v>-0.40000000000000174</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2030698928"/>
        <c:axId val="-2030692400"/>
      </c:lineChart>
      <c:catAx>
        <c:axId val="-203068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701104"/>
        <c:crosses val="autoZero"/>
        <c:auto val="1"/>
        <c:lblAlgn val="ctr"/>
        <c:lblOffset val="100"/>
        <c:noMultiLvlLbl val="0"/>
      </c:catAx>
      <c:valAx>
        <c:axId val="-20307011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83152"/>
        <c:crosses val="autoZero"/>
        <c:crossBetween val="between"/>
      </c:valAx>
      <c:valAx>
        <c:axId val="-2030692400"/>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98928"/>
        <c:crosses val="max"/>
        <c:crossBetween val="between"/>
        <c:majorUnit val="2.5"/>
      </c:valAx>
      <c:catAx>
        <c:axId val="-2030698928"/>
        <c:scaling>
          <c:orientation val="minMax"/>
        </c:scaling>
        <c:delete val="1"/>
        <c:axPos val="b"/>
        <c:numFmt formatCode="General" sourceLinked="1"/>
        <c:majorTickMark val="out"/>
        <c:minorTickMark val="none"/>
        <c:tickLblPos val="nextTo"/>
        <c:crossAx val="-2030692400"/>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General government debt, % of GDP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BF44-43D5-B506-38AB94198E49}"/>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BF44-43D5-B506-38AB94198E49}"/>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BF44-43D5-B506-38AB94198E49}"/>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BF44-43D5-B506-38AB94198E49}"/>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9-BF44-43D5-B506-38AB94198E4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B-BF44-43D5-B506-38AB94198E4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37.399999999999991</c:v>
                </c:pt>
                <c:pt idx="16" formatCode="0">
                  <c:v>38</c:v>
                </c:pt>
                <c:pt idx="17" formatCode="0">
                  <c:v>35.6</c:v>
                </c:pt>
                <c:pt idx="18" formatCode="0">
                  <c:v>35.599999999999994</c:v>
                </c:pt>
              </c:numCache>
            </c:numRef>
          </c:val>
          <c:extLst>
            <c:ext xmlns:c16="http://schemas.microsoft.com/office/drawing/2014/chart" uri="{C3380CC4-5D6E-409C-BE32-E72D297353CC}">
              <c16:uniqueId val="{0000000C-BF44-43D5-B506-38AB94198E49}"/>
            </c:ext>
          </c:extLst>
        </c:ser>
        <c:dLbls>
          <c:showLegendKey val="0"/>
          <c:showVal val="0"/>
          <c:showCatName val="0"/>
          <c:showSerName val="0"/>
          <c:showPercent val="0"/>
          <c:showBubbleSize val="0"/>
        </c:dLbls>
        <c:gapWidth val="219"/>
        <c:overlap val="-27"/>
        <c:axId val="-2030691856"/>
        <c:axId val="-2030702192"/>
      </c:barChart>
      <c:catAx>
        <c:axId val="-203069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2192"/>
        <c:crosses val="autoZero"/>
        <c:auto val="1"/>
        <c:lblAlgn val="ctr"/>
        <c:lblOffset val="100"/>
        <c:noMultiLvlLbl val="0"/>
      </c:catAx>
      <c:valAx>
        <c:axId val="-2030702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1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State budget balance, % of GDP</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72205260056778"/>
          <c:y val="0.25001502398407094"/>
          <c:w val="0.80939132608423947"/>
          <c:h val="0.55573101638157296"/>
        </c:manualLayout>
      </c:layout>
      <c:barChart>
        <c:barDir val="col"/>
        <c:grouping val="clustered"/>
        <c:varyColors val="0"/>
        <c:ser>
          <c:idx val="0"/>
          <c:order val="0"/>
          <c:tx>
            <c:v>previous assumptions</c:v>
          </c:tx>
          <c:spPr>
            <a:pattFill prst="wdUpDiag">
              <a:fgClr>
                <a:srgbClr val="002060"/>
              </a:fgClr>
              <a:bgClr>
                <a:schemeClr val="bg1"/>
              </a:bgClr>
            </a:pattFill>
            <a:ln>
              <a:noFill/>
            </a:ln>
            <a:effectLst/>
          </c:spPr>
          <c:invertIfNegative val="0"/>
          <c:cat>
            <c:numRef>
              <c:f>Outcome!$D$2:$G$2</c:f>
              <c:numCache>
                <c:formatCode>General</c:formatCode>
                <c:ptCount val="4"/>
                <c:pt idx="0">
                  <c:v>2019</c:v>
                </c:pt>
                <c:pt idx="1">
                  <c:v>2020</c:v>
                </c:pt>
                <c:pt idx="2">
                  <c:v>2021</c:v>
                </c:pt>
                <c:pt idx="3">
                  <c:v>2022</c:v>
                </c:pt>
              </c:numCache>
            </c:numRef>
          </c:cat>
          <c:val>
            <c:numRef>
              <c:f>Outcome!$D$3:$G$3</c:f>
              <c:numCache>
                <c:formatCode>#\ ##0.0</c:formatCode>
                <c:ptCount val="4"/>
                <c:pt idx="0">
                  <c:v>-0.999999999999996</c:v>
                </c:pt>
                <c:pt idx="1">
                  <c:v>-0.39999999999999603</c:v>
                </c:pt>
                <c:pt idx="2">
                  <c:v>-0.40000000000000541</c:v>
                </c:pt>
                <c:pt idx="3">
                  <c:v>-0.40000000000000679</c:v>
                </c:pt>
              </c:numCache>
            </c:numRef>
          </c:val>
          <c:extLst>
            <c:ext xmlns:c16="http://schemas.microsoft.com/office/drawing/2014/chart" uri="{C3380CC4-5D6E-409C-BE32-E72D297353CC}">
              <c16:uniqueId val="{00000000-ABC4-4C24-BADB-AD81B51D4BEF}"/>
            </c:ext>
          </c:extLst>
        </c:ser>
        <c:ser>
          <c:idx val="1"/>
          <c:order val="1"/>
          <c:tx>
            <c:v>party's proposals outcome</c:v>
          </c:tx>
          <c:spPr>
            <a:solidFill>
              <a:srgbClr val="002060"/>
            </a:solidFill>
            <a:ln>
              <a:noFill/>
            </a:ln>
            <a:effectLst/>
          </c:spPr>
          <c:invertIfNegative val="0"/>
          <c:cat>
            <c:numRef>
              <c:f>Outcome!$D$2:$G$2</c:f>
              <c:numCache>
                <c:formatCode>General</c:formatCode>
                <c:ptCount val="4"/>
                <c:pt idx="0">
                  <c:v>2019</c:v>
                </c:pt>
                <c:pt idx="1">
                  <c:v>2020</c:v>
                </c:pt>
                <c:pt idx="2">
                  <c:v>2021</c:v>
                </c:pt>
                <c:pt idx="3">
                  <c:v>2022</c:v>
                </c:pt>
              </c:numCache>
            </c:numRef>
          </c:cat>
          <c:val>
            <c:numRef>
              <c:f>Outcome!$D$4:$G$4</c:f>
              <c:numCache>
                <c:formatCode>#\ ##0.0</c:formatCode>
                <c:ptCount val="4"/>
                <c:pt idx="0">
                  <c:v>-0.99999999999999001</c:v>
                </c:pt>
                <c:pt idx="1">
                  <c:v>-0.39999999999999603</c:v>
                </c:pt>
                <c:pt idx="2">
                  <c:v>-0.40000000000000541</c:v>
                </c:pt>
                <c:pt idx="3">
                  <c:v>-0.40000000000000174</c:v>
                </c:pt>
              </c:numCache>
            </c:numRef>
          </c:val>
          <c:extLst>
            <c:ext xmlns:c16="http://schemas.microsoft.com/office/drawing/2014/chart" uri="{C3380CC4-5D6E-409C-BE32-E72D297353CC}">
              <c16:uniqueId val="{00000001-ABC4-4C24-BADB-AD81B51D4BEF}"/>
            </c:ext>
          </c:extLst>
        </c:ser>
        <c:dLbls>
          <c:showLegendKey val="0"/>
          <c:showVal val="0"/>
          <c:showCatName val="0"/>
          <c:showSerName val="0"/>
          <c:showPercent val="0"/>
          <c:showBubbleSize val="0"/>
        </c:dLbls>
        <c:gapWidth val="150"/>
        <c:axId val="-2030693488"/>
        <c:axId val="-2030697840"/>
      </c:barChart>
      <c:catAx>
        <c:axId val="-203069348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7840"/>
        <c:crosses val="autoZero"/>
        <c:auto val="1"/>
        <c:lblAlgn val="ctr"/>
        <c:lblOffset val="100"/>
        <c:noMultiLvlLbl val="0"/>
      </c:catAx>
      <c:valAx>
        <c:axId val="-203069784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3488"/>
        <c:crosses val="autoZero"/>
        <c:crossBetween val="between"/>
      </c:valAx>
      <c:spPr>
        <a:noFill/>
        <a:ln>
          <a:noFill/>
        </a:ln>
        <a:effectLst/>
      </c:spPr>
    </c:plotArea>
    <c:legend>
      <c:legendPos val="b"/>
      <c:layout>
        <c:manualLayout>
          <c:xMode val="edge"/>
          <c:yMode val="edge"/>
          <c:x val="0.1827050190154802"/>
          <c:y val="0.8425276495610462"/>
          <c:w val="0.66180048922456125"/>
          <c:h val="0.157472350438953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State debt, % of GDP</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890781509454176"/>
          <c:y val="0.1705287356321839"/>
          <c:w val="0.80120556359026551"/>
          <c:h val="0.57913331523214773"/>
        </c:manualLayout>
      </c:layout>
      <c:lineChart>
        <c:grouping val="standard"/>
        <c:varyColors val="0"/>
        <c:ser>
          <c:idx val="0"/>
          <c:order val="0"/>
          <c:tx>
            <c:v>previous assumptions</c:v>
          </c:tx>
          <c:spPr>
            <a:ln w="28575" cap="rnd">
              <a:solidFill>
                <a:srgbClr val="002060"/>
              </a:solidFill>
              <a:prstDash val="dash"/>
              <a:round/>
            </a:ln>
            <a:effectLst/>
          </c:spPr>
          <c:marker>
            <c:symbol val="none"/>
          </c:marker>
          <c:cat>
            <c:numRef>
              <c:f>Outcome!$D$2:$G$2</c:f>
              <c:numCache>
                <c:formatCode>General</c:formatCode>
                <c:ptCount val="4"/>
                <c:pt idx="0">
                  <c:v>2019</c:v>
                </c:pt>
                <c:pt idx="1">
                  <c:v>2020</c:v>
                </c:pt>
                <c:pt idx="2">
                  <c:v>2021</c:v>
                </c:pt>
                <c:pt idx="3">
                  <c:v>2022</c:v>
                </c:pt>
              </c:numCache>
            </c:numRef>
          </c:cat>
          <c:val>
            <c:numRef>
              <c:f>Outcome!$D$5:$G$5</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0-76FA-4B1F-B3E3-C84EF316A8A6}"/>
            </c:ext>
          </c:extLst>
        </c:ser>
        <c:ser>
          <c:idx val="1"/>
          <c:order val="1"/>
          <c:tx>
            <c:v>party's proposals outcome</c:v>
          </c:tx>
          <c:spPr>
            <a:ln w="28575" cap="rnd">
              <a:solidFill>
                <a:srgbClr val="002060"/>
              </a:solidFill>
              <a:round/>
            </a:ln>
            <a:effectLst/>
          </c:spPr>
          <c:marker>
            <c:symbol val="none"/>
          </c:marker>
          <c:cat>
            <c:numRef>
              <c:f>Outcome!$D$2:$G$2</c:f>
              <c:numCache>
                <c:formatCode>General</c:formatCode>
                <c:ptCount val="4"/>
                <c:pt idx="0">
                  <c:v>2019</c:v>
                </c:pt>
                <c:pt idx="1">
                  <c:v>2020</c:v>
                </c:pt>
                <c:pt idx="2">
                  <c:v>2021</c:v>
                </c:pt>
                <c:pt idx="3">
                  <c:v>2022</c:v>
                </c:pt>
              </c:numCache>
            </c:numRef>
          </c:cat>
          <c:val>
            <c:numRef>
              <c:f>Outcome!$D$6:$G$6</c:f>
              <c:numCache>
                <c:formatCode>#\ ##0.0</c:formatCode>
                <c:ptCount val="4"/>
                <c:pt idx="0">
                  <c:v>37.399999999999991</c:v>
                </c:pt>
                <c:pt idx="1">
                  <c:v>38</c:v>
                </c:pt>
                <c:pt idx="2">
                  <c:v>35.6</c:v>
                </c:pt>
                <c:pt idx="3">
                  <c:v>35.599999999999994</c:v>
                </c:pt>
              </c:numCache>
            </c:numRef>
          </c:val>
          <c:smooth val="0"/>
          <c:extLst>
            <c:ext xmlns:c16="http://schemas.microsoft.com/office/drawing/2014/chart" uri="{C3380CC4-5D6E-409C-BE32-E72D297353CC}">
              <c16:uniqueId val="{00000001-76FA-4B1F-B3E3-C84EF316A8A6}"/>
            </c:ext>
          </c:extLst>
        </c:ser>
        <c:dLbls>
          <c:showLegendKey val="0"/>
          <c:showVal val="0"/>
          <c:showCatName val="0"/>
          <c:showSerName val="0"/>
          <c:showPercent val="0"/>
          <c:showBubbleSize val="0"/>
        </c:dLbls>
        <c:smooth val="0"/>
        <c:axId val="-2030680976"/>
        <c:axId val="-2030685872"/>
      </c:lineChart>
      <c:catAx>
        <c:axId val="-203068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5872"/>
        <c:crosses val="autoZero"/>
        <c:auto val="1"/>
        <c:lblAlgn val="ctr"/>
        <c:lblOffset val="100"/>
        <c:noMultiLvlLbl val="0"/>
      </c:catAx>
      <c:valAx>
        <c:axId val="-203068587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0976"/>
        <c:crosses val="autoZero"/>
        <c:crossBetween val="between"/>
      </c:valAx>
      <c:spPr>
        <a:noFill/>
        <a:ln>
          <a:noFill/>
        </a:ln>
        <a:effectLst/>
      </c:spPr>
    </c:plotArea>
    <c:legend>
      <c:legendPos val="b"/>
      <c:layout>
        <c:manualLayout>
          <c:xMode val="edge"/>
          <c:yMode val="edge"/>
          <c:x val="0.15183566339921795"/>
          <c:y val="0.83792994841162094"/>
          <c:w val="0.75075044190904705"/>
          <c:h val="0.14827694814010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8</xdr:col>
      <xdr:colOff>100853</xdr:colOff>
      <xdr:row>1</xdr:row>
      <xdr:rowOff>100853</xdr:rowOff>
    </xdr:from>
    <xdr:to>
      <xdr:col>14</xdr:col>
      <xdr:colOff>518272</xdr:colOff>
      <xdr:row>18</xdr:row>
      <xdr:rowOff>78441</xdr:rowOff>
    </xdr:to>
    <xdr:graphicFrame macro="">
      <xdr:nvGraphicFramePr>
        <xdr:cNvPr id="5" name="Chart 4">
          <a:extLst>
            <a:ext uri="{FF2B5EF4-FFF2-40B4-BE49-F238E27FC236}">
              <a16:creationId xmlns:a16="http://schemas.microsoft.com/office/drawing/2014/main" id="{9654021C-388B-40A6-A79C-62BAAFA63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33619</xdr:colOff>
      <xdr:row>1</xdr:row>
      <xdr:rowOff>100853</xdr:rowOff>
    </xdr:from>
    <xdr:to>
      <xdr:col>21</xdr:col>
      <xdr:colOff>493060</xdr:colOff>
      <xdr:row>18</xdr:row>
      <xdr:rowOff>56029</xdr:rowOff>
    </xdr:to>
    <xdr:graphicFrame macro="">
      <xdr:nvGraphicFramePr>
        <xdr:cNvPr id="6" name="Chart 5">
          <a:extLst>
            <a:ext uri="{FF2B5EF4-FFF2-40B4-BE49-F238E27FC236}">
              <a16:creationId xmlns:a16="http://schemas.microsoft.com/office/drawing/2014/main" id="{54C1A02B-76EC-41A3-923E-D504F47C0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5603</xdr:colOff>
      <xdr:row>24</xdr:row>
      <xdr:rowOff>6723</xdr:rowOff>
    </xdr:from>
    <xdr:to>
      <xdr:col>5</xdr:col>
      <xdr:colOff>240927</xdr:colOff>
      <xdr:row>40</xdr:row>
      <xdr:rowOff>78441</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295274</xdr:colOff>
      <xdr:row>1</xdr:row>
      <xdr:rowOff>95249</xdr:rowOff>
    </xdr:from>
    <xdr:to>
      <xdr:col>18</xdr:col>
      <xdr:colOff>76199</xdr:colOff>
      <xdr:row>18</xdr:row>
      <xdr:rowOff>19049</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466725</xdr:colOff>
      <xdr:row>22</xdr:row>
      <xdr:rowOff>85725</xdr:rowOff>
    </xdr:from>
    <xdr:to>
      <xdr:col>18</xdr:col>
      <xdr:colOff>247650</xdr:colOff>
      <xdr:row>39</xdr:row>
      <xdr:rowOff>9525</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175372</xdr:colOff>
      <xdr:row>0</xdr:row>
      <xdr:rowOff>56029</xdr:rowOff>
    </xdr:from>
    <xdr:to>
      <xdr:col>15</xdr:col>
      <xdr:colOff>156322</xdr:colOff>
      <xdr:row>30</xdr:row>
      <xdr:rowOff>94129</xdr:rowOff>
    </xdr:to>
    <xdr:graphicFrame macro="">
      <xdr:nvGraphicFramePr>
        <xdr:cNvPr id="2" name="Chart 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18</xdr:row>
      <xdr:rowOff>9525</xdr:rowOff>
    </xdr:from>
    <xdr:to>
      <xdr:col>5</xdr:col>
      <xdr:colOff>152400</xdr:colOff>
      <xdr:row>38</xdr:row>
      <xdr:rowOff>142875</xdr:rowOff>
    </xdr:to>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304800</xdr:colOff>
      <xdr:row>38</xdr:row>
      <xdr:rowOff>133350</xdr:rowOff>
    </xdr:to>
    <xdr:graphicFrame macro="">
      <xdr:nvGraphicFramePr>
        <xdr:cNvPr id="3" name="Chart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221877</xdr:colOff>
      <xdr:row>0</xdr:row>
      <xdr:rowOff>386042</xdr:rowOff>
    </xdr:from>
    <xdr:to>
      <xdr:col>9</xdr:col>
      <xdr:colOff>438151</xdr:colOff>
      <xdr:row>18</xdr:row>
      <xdr:rowOff>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561976</xdr:colOff>
      <xdr:row>1</xdr:row>
      <xdr:rowOff>0</xdr:rowOff>
    </xdr:from>
    <xdr:to>
      <xdr:col>12</xdr:col>
      <xdr:colOff>838200</xdr:colOff>
      <xdr:row>17</xdr:row>
      <xdr:rowOff>200024</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314324</xdr:rowOff>
    </xdr:from>
    <xdr:to>
      <xdr:col>14</xdr:col>
      <xdr:colOff>828675</xdr:colOff>
      <xdr:row>10</xdr:row>
      <xdr:rowOff>9524</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183930</xdr:colOff>
      <xdr:row>0</xdr:row>
      <xdr:rowOff>307757</xdr:rowOff>
    </xdr:from>
    <xdr:to>
      <xdr:col>11</xdr:col>
      <xdr:colOff>39414</xdr:colOff>
      <xdr:row>10</xdr:row>
      <xdr:rowOff>13138</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361950</xdr:colOff>
      <xdr:row>0</xdr:row>
      <xdr:rowOff>257175</xdr:rowOff>
    </xdr:from>
    <xdr:to>
      <xdr:col>11</xdr:col>
      <xdr:colOff>590550</xdr:colOff>
      <xdr:row>11</xdr:row>
      <xdr:rowOff>114300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xdr:row>
      <xdr:rowOff>95250</xdr:rowOff>
    </xdr:from>
    <xdr:to>
      <xdr:col>2</xdr:col>
      <xdr:colOff>990600</xdr:colOff>
      <xdr:row>21</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1238250</xdr:colOff>
      <xdr:row>6</xdr:row>
      <xdr:rowOff>104775</xdr:rowOff>
    </xdr:from>
    <xdr:to>
      <xdr:col>6</xdr:col>
      <xdr:colOff>161925</xdr:colOff>
      <xdr:row>21</xdr:row>
      <xdr:rowOff>9525</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6</xdr:row>
      <xdr:rowOff>171449</xdr:rowOff>
    </xdr:from>
    <xdr:to>
      <xdr:col>4</xdr:col>
      <xdr:colOff>0</xdr:colOff>
      <xdr:row>24</xdr:row>
      <xdr:rowOff>104774</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571499</xdr:colOff>
      <xdr:row>13</xdr:row>
      <xdr:rowOff>104775</xdr:rowOff>
    </xdr:from>
    <xdr:to>
      <xdr:col>11</xdr:col>
      <xdr:colOff>85724</xdr:colOff>
      <xdr:row>28</xdr:row>
      <xdr:rowOff>133350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523875</xdr:colOff>
      <xdr:row>13</xdr:row>
      <xdr:rowOff>104775</xdr:rowOff>
    </xdr:from>
    <xdr:to>
      <xdr:col>17</xdr:col>
      <xdr:colOff>38100</xdr:colOff>
      <xdr:row>28</xdr:row>
      <xdr:rowOff>133350</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4</xdr:row>
      <xdr:rowOff>133350</xdr:rowOff>
    </xdr:from>
    <xdr:to>
      <xdr:col>11</xdr:col>
      <xdr:colOff>352425</xdr:colOff>
      <xdr:row>19</xdr:row>
      <xdr:rowOff>19050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50428</xdr:colOff>
      <xdr:row>19</xdr:row>
      <xdr:rowOff>106455</xdr:rowOff>
    </xdr:from>
    <xdr:to>
      <xdr:col>8</xdr:col>
      <xdr:colOff>174253</xdr:colOff>
      <xdr:row>27</xdr:row>
      <xdr:rowOff>87405</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605117</xdr:colOff>
      <xdr:row>0</xdr:row>
      <xdr:rowOff>23530</xdr:rowOff>
    </xdr:from>
    <xdr:to>
      <xdr:col>15</xdr:col>
      <xdr:colOff>493058</xdr:colOff>
      <xdr:row>11</xdr:row>
      <xdr:rowOff>336177</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xdr:colOff>
      <xdr:row>12</xdr:row>
      <xdr:rowOff>190500</xdr:rowOff>
    </xdr:from>
    <xdr:to>
      <xdr:col>15</xdr:col>
      <xdr:colOff>384201</xdr:colOff>
      <xdr:row>28</xdr:row>
      <xdr:rowOff>4484</xdr:rowOff>
    </xdr:to>
    <xdr:graphicFrame macro="">
      <xdr:nvGraphicFramePr>
        <xdr:cNvPr id="3" name="Chart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11205</xdr:colOff>
      <xdr:row>0</xdr:row>
      <xdr:rowOff>17929</xdr:rowOff>
    </xdr:from>
    <xdr:to>
      <xdr:col>22</xdr:col>
      <xdr:colOff>493059</xdr:colOff>
      <xdr:row>11</xdr:row>
      <xdr:rowOff>347383</xdr:rowOff>
    </xdr:to>
    <xdr:graphicFrame macro="">
      <xdr:nvGraphicFramePr>
        <xdr:cNvPr id="4" name="Chart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25</xdr:row>
      <xdr:rowOff>28575</xdr:rowOff>
    </xdr:from>
    <xdr:to>
      <xdr:col>7</xdr:col>
      <xdr:colOff>1524000</xdr:colOff>
      <xdr:row>36</xdr:row>
      <xdr:rowOff>104775</xdr:rowOff>
    </xdr:to>
    <xdr:graphicFrame macro="">
      <xdr:nvGraphicFramePr>
        <xdr:cNvPr id="5" name="Chart 4">
          <a:extLst>
            <a:ext uri="{FF2B5EF4-FFF2-40B4-BE49-F238E27FC236}">
              <a16:creationId xmlns:a16="http://schemas.microsoft.com/office/drawing/2014/main" id="{00000000-0008-0000-1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etvediba\fdp_dokumenti\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etvediba\fdp_dokumenti\Documents%20and%20Settings\TD-STEPA\Local%20Settings\Temporary%20Internet%20Files\Content.Outlook\D9D6NPYH\CDTforecastDG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pageSetUpPr fitToPage="1"/>
  </sheetPr>
  <dimension ref="A1:A28"/>
  <sheetViews>
    <sheetView tabSelected="1" zoomScale="115" zoomScaleNormal="115" workbookViewId="0"/>
  </sheetViews>
  <sheetFormatPr defaultColWidth="0" defaultRowHeight="15" zeroHeight="1" x14ac:dyDescent="0.25"/>
  <cols>
    <col min="1" max="1" width="134.7109375" style="156" customWidth="1"/>
    <col min="2" max="16384" width="9.140625" hidden="1"/>
  </cols>
  <sheetData>
    <row r="1" spans="1:1" s="158" customFormat="1" ht="15.75" customHeight="1" x14ac:dyDescent="0.25">
      <c r="A1" s="160" t="s">
        <v>431</v>
      </c>
    </row>
    <row r="2" spans="1:1" s="158" customFormat="1" ht="5.0999999999999996" customHeight="1" x14ac:dyDescent="0.25">
      <c r="A2" s="157"/>
    </row>
    <row r="3" spans="1:1" s="158" customFormat="1" ht="15.75" customHeight="1" x14ac:dyDescent="0.25">
      <c r="A3" s="157" t="s">
        <v>432</v>
      </c>
    </row>
    <row r="4" spans="1:1" s="158" customFormat="1" ht="5.0999999999999996" customHeight="1" x14ac:dyDescent="0.25">
      <c r="A4" s="157"/>
    </row>
    <row r="5" spans="1:1" s="158" customFormat="1" ht="75" customHeight="1" x14ac:dyDescent="0.25">
      <c r="A5" s="157" t="s">
        <v>433</v>
      </c>
    </row>
    <row r="6" spans="1:1" s="158" customFormat="1" ht="5.0999999999999996" customHeight="1" x14ac:dyDescent="0.25">
      <c r="A6" s="157"/>
    </row>
    <row r="7" spans="1:1" s="158" customFormat="1" ht="45" x14ac:dyDescent="0.25">
      <c r="A7" s="157" t="s">
        <v>434</v>
      </c>
    </row>
    <row r="8" spans="1:1" s="158" customFormat="1" ht="5.0999999999999996" customHeight="1" x14ac:dyDescent="0.25">
      <c r="A8" s="157"/>
    </row>
    <row r="9" spans="1:1" s="158" customFormat="1" ht="45" x14ac:dyDescent="0.25">
      <c r="A9" s="157" t="s">
        <v>435</v>
      </c>
    </row>
    <row r="10" spans="1:1" s="158" customFormat="1" ht="5.0999999999999996" customHeight="1" x14ac:dyDescent="0.25">
      <c r="A10" s="157"/>
    </row>
    <row r="11" spans="1:1" s="158" customFormat="1" x14ac:dyDescent="0.25">
      <c r="A11" s="157" t="s">
        <v>436</v>
      </c>
    </row>
    <row r="12" spans="1:1" s="158" customFormat="1" ht="5.0999999999999996" customHeight="1" x14ac:dyDescent="0.25">
      <c r="A12" s="157"/>
    </row>
    <row r="13" spans="1:1" s="158" customFormat="1" ht="59.25" customHeight="1" x14ac:dyDescent="0.25">
      <c r="A13" s="157" t="s">
        <v>437</v>
      </c>
    </row>
    <row r="14" spans="1:1" s="158" customFormat="1" ht="5.0999999999999996" customHeight="1" x14ac:dyDescent="0.25">
      <c r="A14" s="157"/>
    </row>
    <row r="15" spans="1:1" s="158" customFormat="1" ht="15.75" customHeight="1" x14ac:dyDescent="0.25">
      <c r="A15" s="157" t="s">
        <v>438</v>
      </c>
    </row>
    <row r="16" spans="1:1" s="158" customFormat="1" ht="16.5" customHeight="1" x14ac:dyDescent="0.25">
      <c r="A16" s="159" t="s">
        <v>439</v>
      </c>
    </row>
    <row r="17" spans="1:1" s="158" customFormat="1" ht="5.0999999999999996" customHeight="1" x14ac:dyDescent="0.25">
      <c r="A17" s="157"/>
    </row>
    <row r="18" spans="1:1" s="158" customFormat="1" ht="15.75" customHeight="1" x14ac:dyDescent="0.25">
      <c r="A18" s="160" t="s">
        <v>440</v>
      </c>
    </row>
    <row r="19" spans="1:1" s="158" customFormat="1" ht="5.0999999999999996" customHeight="1" x14ac:dyDescent="0.25">
      <c r="A19" s="157"/>
    </row>
    <row r="20" spans="1:1" s="158" customFormat="1" ht="75" x14ac:dyDescent="0.25">
      <c r="A20" s="157" t="s">
        <v>441</v>
      </c>
    </row>
    <row r="21" spans="1:1" s="158" customFormat="1" ht="5.0999999999999996" customHeight="1" x14ac:dyDescent="0.25">
      <c r="A21" s="157"/>
    </row>
    <row r="22" spans="1:1" hidden="1" x14ac:dyDescent="0.25"/>
    <row r="23" spans="1:1" hidden="1" x14ac:dyDescent="0.25"/>
    <row r="24" spans="1:1" hidden="1" x14ac:dyDescent="0.25"/>
    <row r="25" spans="1:1" hidden="1" x14ac:dyDescent="0.25"/>
    <row r="26" spans="1:1" hidden="1" x14ac:dyDescent="0.25"/>
    <row r="27" spans="1:1" hidden="1" x14ac:dyDescent="0.25"/>
    <row r="28" spans="1:1" hidden="1" x14ac:dyDescent="0.25"/>
  </sheetData>
  <pageMargins left="0.70866141732283472" right="0.70866141732283472" top="0.74803149606299213" bottom="0.74803149606299213" header="0.31496062992125984" footer="0.31496062992125984"/>
  <pageSetup paperSize="9" scale="97" orientation="landscape" r:id="rId1"/>
  <headerFooter>
    <oddHeader>&amp;LPolitical parties survey on fiscal discipline</oddHeader>
    <oddFooter>&amp;LFiscal discipline council&amp;CPage &amp;P&amp;R&amp;D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A1:H22"/>
  <sheetViews>
    <sheetView zoomScaleNormal="100" workbookViewId="0">
      <selection activeCell="A3" sqref="A3"/>
    </sheetView>
  </sheetViews>
  <sheetFormatPr defaultColWidth="0" defaultRowHeight="15" zeroHeight="1" x14ac:dyDescent="0.25"/>
  <cols>
    <col min="1" max="1" width="7.85546875" style="19" customWidth="1"/>
    <col min="2" max="2" width="22" customWidth="1"/>
    <col min="3" max="3" width="30.7109375" customWidth="1"/>
    <col min="4" max="7" width="9.140625" customWidth="1"/>
    <col min="8" max="8" width="1.5703125" customWidth="1"/>
    <col min="9" max="16384" width="9.140625" hidden="1"/>
  </cols>
  <sheetData>
    <row r="1" spans="1:8" ht="15.75" x14ac:dyDescent="0.25">
      <c r="A1" s="209" t="s">
        <v>500</v>
      </c>
      <c r="B1" s="209"/>
      <c r="C1" s="210"/>
      <c r="D1" s="210"/>
      <c r="E1" s="210"/>
      <c r="F1" s="210"/>
      <c r="G1" s="210"/>
      <c r="H1" s="19"/>
    </row>
    <row r="2" spans="1:8" ht="15.75" x14ac:dyDescent="0.25">
      <c r="A2" s="17" t="s">
        <v>452</v>
      </c>
      <c r="B2" s="23" t="s">
        <v>297</v>
      </c>
      <c r="C2" s="25"/>
      <c r="D2" s="17">
        <v>2019</v>
      </c>
      <c r="E2" s="17">
        <v>2020</v>
      </c>
      <c r="F2" s="17">
        <v>2021</v>
      </c>
      <c r="G2" s="17">
        <v>2022</v>
      </c>
      <c r="H2" s="19"/>
    </row>
    <row r="3" spans="1:8" ht="15.75" x14ac:dyDescent="0.25">
      <c r="A3" s="20">
        <v>1</v>
      </c>
      <c r="B3" s="211" t="s">
        <v>480</v>
      </c>
      <c r="C3" s="211" t="s">
        <v>482</v>
      </c>
      <c r="D3" s="212">
        <f>'Budget revenue and expenditure'!I16</f>
        <v>-0.999999999999996</v>
      </c>
      <c r="E3" s="212">
        <f>'Budget revenue and expenditure'!J16</f>
        <v>-0.39999999999999603</v>
      </c>
      <c r="F3" s="212">
        <f>'Budget revenue and expenditure'!K16</f>
        <v>-0.40000000000000541</v>
      </c>
      <c r="G3" s="212">
        <f>'Budget revenue and expenditure'!L16</f>
        <v>-0.40000000000000679</v>
      </c>
      <c r="H3" s="19"/>
    </row>
    <row r="4" spans="1:8" ht="15.75" x14ac:dyDescent="0.25">
      <c r="A4" s="20">
        <v>2</v>
      </c>
      <c r="B4" s="211"/>
      <c r="C4" s="211" t="s">
        <v>499</v>
      </c>
      <c r="D4" s="212">
        <f>'Budget revenue and expenditure'!D16</f>
        <v>-0.99999999999999001</v>
      </c>
      <c r="E4" s="212">
        <f>'Budget revenue and expenditure'!E16</f>
        <v>-0.39999999999999603</v>
      </c>
      <c r="F4" s="212">
        <f>'Budget revenue and expenditure'!F16</f>
        <v>-0.40000000000000541</v>
      </c>
      <c r="G4" s="212">
        <f>'Budget revenue and expenditure'!G16</f>
        <v>-0.40000000000000174</v>
      </c>
      <c r="H4" s="19"/>
    </row>
    <row r="5" spans="1:8" ht="15.75" x14ac:dyDescent="0.25">
      <c r="A5" s="20">
        <v>3</v>
      </c>
      <c r="B5" s="211" t="s">
        <v>481</v>
      </c>
      <c r="C5" s="211" t="s">
        <v>482</v>
      </c>
      <c r="D5" s="212">
        <f>'State debt'!D9</f>
        <v>37.4</v>
      </c>
      <c r="E5" s="212">
        <f>'State debt'!E9</f>
        <v>38</v>
      </c>
      <c r="F5" s="212">
        <f>'State debt'!F9</f>
        <v>35.6</v>
      </c>
      <c r="G5" s="212">
        <f>'State debt'!G9</f>
        <v>35.6</v>
      </c>
      <c r="H5" s="19"/>
    </row>
    <row r="6" spans="1:8" ht="15.75" x14ac:dyDescent="0.25">
      <c r="A6" s="20">
        <v>4</v>
      </c>
      <c r="B6" s="211"/>
      <c r="C6" s="211" t="s">
        <v>499</v>
      </c>
      <c r="D6" s="212">
        <f>'State debt'!D4</f>
        <v>37.399999999999991</v>
      </c>
      <c r="E6" s="212">
        <f>'State debt'!E4</f>
        <v>38</v>
      </c>
      <c r="F6" s="212">
        <f>'State debt'!F4</f>
        <v>35.6</v>
      </c>
      <c r="G6" s="212">
        <f>'State debt'!G4</f>
        <v>35.599999999999994</v>
      </c>
      <c r="H6" s="19"/>
    </row>
    <row r="7" spans="1:8" x14ac:dyDescent="0.25">
      <c r="B7" s="19"/>
      <c r="C7" s="19"/>
      <c r="D7" s="19"/>
      <c r="E7" s="19"/>
      <c r="F7" s="19"/>
      <c r="G7" s="19"/>
      <c r="H7" s="19"/>
    </row>
    <row r="8" spans="1:8" x14ac:dyDescent="0.25">
      <c r="B8" s="19"/>
      <c r="C8" s="19"/>
      <c r="D8" s="19"/>
      <c r="E8" s="19"/>
      <c r="F8" s="19"/>
      <c r="G8" s="19"/>
      <c r="H8" s="19"/>
    </row>
    <row r="9" spans="1:8" x14ac:dyDescent="0.25">
      <c r="B9" s="19"/>
      <c r="C9" s="19"/>
      <c r="D9" s="19"/>
      <c r="E9" s="19"/>
      <c r="F9" s="19"/>
      <c r="G9" s="19"/>
      <c r="H9" s="19"/>
    </row>
    <row r="10" spans="1:8" x14ac:dyDescent="0.25">
      <c r="B10" s="19"/>
      <c r="C10" s="19"/>
      <c r="D10" s="19"/>
      <c r="E10" s="19"/>
      <c r="F10" s="19"/>
      <c r="G10" s="19"/>
      <c r="H10" s="19"/>
    </row>
    <row r="11" spans="1:8" x14ac:dyDescent="0.25">
      <c r="B11" s="19"/>
      <c r="C11" s="19"/>
      <c r="D11" s="19"/>
      <c r="E11" s="19"/>
      <c r="F11" s="19"/>
      <c r="G11" s="19"/>
      <c r="H11" s="19"/>
    </row>
    <row r="12" spans="1:8" x14ac:dyDescent="0.25">
      <c r="B12" s="19"/>
      <c r="C12" s="19"/>
      <c r="D12" s="19"/>
      <c r="E12" s="19"/>
      <c r="F12" s="19"/>
      <c r="G12" s="19"/>
      <c r="H12" s="19"/>
    </row>
    <row r="13" spans="1:8" x14ac:dyDescent="0.25">
      <c r="B13" s="19"/>
      <c r="C13" s="19"/>
      <c r="D13" s="19"/>
      <c r="E13" s="19"/>
      <c r="F13" s="19"/>
      <c r="G13" s="19"/>
      <c r="H13" s="19"/>
    </row>
    <row r="14" spans="1:8" x14ac:dyDescent="0.25">
      <c r="B14" s="19"/>
      <c r="C14" s="19"/>
      <c r="D14" s="19"/>
      <c r="E14" s="19"/>
      <c r="F14" s="19"/>
      <c r="G14" s="19"/>
      <c r="H14" s="19"/>
    </row>
    <row r="15" spans="1:8" x14ac:dyDescent="0.25">
      <c r="B15" s="19"/>
      <c r="C15" s="19"/>
      <c r="D15" s="19"/>
      <c r="E15" s="19"/>
      <c r="F15" s="19"/>
      <c r="G15" s="19"/>
      <c r="H15" s="19"/>
    </row>
    <row r="16" spans="1:8" x14ac:dyDescent="0.25">
      <c r="B16" s="19"/>
      <c r="C16" s="19"/>
      <c r="D16" s="19"/>
      <c r="E16" s="19"/>
      <c r="F16" s="19"/>
      <c r="G16" s="19"/>
      <c r="H16" s="19"/>
    </row>
    <row r="17" spans="2:8" x14ac:dyDescent="0.25">
      <c r="B17" s="19"/>
      <c r="C17" s="19"/>
      <c r="D17" s="19"/>
      <c r="E17" s="19"/>
      <c r="F17" s="19"/>
      <c r="G17" s="19"/>
      <c r="H17" s="19"/>
    </row>
    <row r="18" spans="2:8" x14ac:dyDescent="0.25">
      <c r="B18" s="19"/>
      <c r="C18" s="19"/>
      <c r="D18" s="19"/>
      <c r="E18" s="19"/>
      <c r="F18" s="19"/>
      <c r="G18" s="19"/>
      <c r="H18" s="19"/>
    </row>
    <row r="19" spans="2:8" x14ac:dyDescent="0.25">
      <c r="B19" s="19"/>
      <c r="C19" s="19"/>
      <c r="D19" s="19"/>
      <c r="E19" s="19"/>
      <c r="F19" s="19"/>
      <c r="G19" s="19"/>
      <c r="H19" s="19"/>
    </row>
    <row r="20" spans="2:8" x14ac:dyDescent="0.25">
      <c r="B20" s="19"/>
      <c r="C20" s="19"/>
      <c r="D20" s="19"/>
      <c r="E20" s="19"/>
      <c r="F20" s="19"/>
      <c r="G20" s="19"/>
      <c r="H20" s="19"/>
    </row>
    <row r="21" spans="2:8" x14ac:dyDescent="0.25">
      <c r="B21" s="19"/>
      <c r="C21" s="19"/>
      <c r="D21" s="19"/>
      <c r="E21" s="19"/>
      <c r="F21" s="19"/>
      <c r="G21" s="19"/>
      <c r="H21" s="19"/>
    </row>
    <row r="22" spans="2:8" x14ac:dyDescent="0.25">
      <c r="B22" s="19"/>
      <c r="C22" s="19"/>
      <c r="D22" s="19"/>
      <c r="E22" s="19"/>
      <c r="F22" s="19"/>
      <c r="G22" s="19"/>
      <c r="H22" s="19"/>
    </row>
  </sheetData>
  <pageMargins left="0.70866141732283472" right="0.70866141732283472" top="0.74803149606299213" bottom="0.74803149606299213" header="0.31496062992125984" footer="0.31496062992125984"/>
  <pageSetup paperSize="9" orientation="landscape" verticalDpi="0" r:id="rId1"/>
  <headerFooter>
    <oddHeader>&amp;LPolitical parties survey on fiscal discipline</oddHeader>
    <oddFooter>&amp;LFiscal discipline council&amp;C&amp;P no &amp;N&amp;R&amp;D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tint="0.39997558519241921"/>
  </sheetPr>
  <dimension ref="A1:XFC41"/>
  <sheetViews>
    <sheetView zoomScale="70" zoomScaleNormal="70" zoomScaleSheetLayoutView="85" workbookViewId="0">
      <selection activeCell="A3" sqref="A3"/>
    </sheetView>
  </sheetViews>
  <sheetFormatPr defaultColWidth="0" defaultRowHeight="15.75" zeroHeight="1" x14ac:dyDescent="0.25"/>
  <cols>
    <col min="1" max="1" width="9.140625" style="213" customWidth="1"/>
    <col min="2" max="2" width="38.140625" style="213" customWidth="1"/>
    <col min="3"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483</v>
      </c>
      <c r="B1" s="210"/>
      <c r="C1" s="210"/>
      <c r="D1" s="210"/>
      <c r="E1" s="210"/>
      <c r="F1" s="210"/>
      <c r="G1" s="210"/>
      <c r="H1" s="210"/>
      <c r="I1" s="210"/>
      <c r="J1" s="210"/>
      <c r="K1" s="210"/>
      <c r="L1" s="210"/>
      <c r="M1" s="210"/>
      <c r="N1" s="210"/>
      <c r="O1" s="210"/>
      <c r="P1" s="210"/>
    </row>
    <row r="2" spans="1:16" ht="94.5" x14ac:dyDescent="0.25">
      <c r="A2" s="20" t="s">
        <v>452</v>
      </c>
      <c r="B2" s="214" t="s">
        <v>484</v>
      </c>
      <c r="C2" s="215" t="s">
        <v>493</v>
      </c>
      <c r="D2" s="215" t="s">
        <v>494</v>
      </c>
      <c r="E2" s="215" t="s">
        <v>496</v>
      </c>
      <c r="F2" s="215" t="s">
        <v>495</v>
      </c>
      <c r="G2" s="215"/>
      <c r="H2" s="216"/>
      <c r="I2" s="216"/>
      <c r="J2" s="216"/>
      <c r="K2" s="216"/>
      <c r="L2" s="216"/>
      <c r="M2" s="216"/>
      <c r="N2" s="216"/>
      <c r="O2" s="216"/>
      <c r="P2" s="210"/>
    </row>
    <row r="3" spans="1:16" x14ac:dyDescent="0.25">
      <c r="A3" s="20" t="s">
        <v>0</v>
      </c>
      <c r="B3" s="217" t="s">
        <v>485</v>
      </c>
      <c r="C3" s="24"/>
      <c r="D3" s="24"/>
      <c r="E3" s="24"/>
      <c r="F3" s="24"/>
      <c r="G3" s="24"/>
      <c r="H3" s="24"/>
      <c r="I3" s="24"/>
      <c r="J3" s="24"/>
      <c r="K3" s="24"/>
      <c r="L3" s="24"/>
      <c r="M3" s="24"/>
      <c r="N3" s="24"/>
      <c r="O3" s="25"/>
      <c r="P3" s="210"/>
    </row>
    <row r="4" spans="1:16" x14ac:dyDescent="0.25">
      <c r="A4" s="20" t="s">
        <v>377</v>
      </c>
      <c r="B4" s="211">
        <v>2019</v>
      </c>
      <c r="C4" s="212">
        <f>'Budget revenue and expenditure'!D16-'Budget revenue and expenditure'!I16</f>
        <v>5.9952043329758453E-15</v>
      </c>
      <c r="D4" s="212"/>
      <c r="E4" s="212"/>
      <c r="F4" s="212"/>
      <c r="G4" s="212"/>
      <c r="H4" s="212"/>
      <c r="I4" s="212"/>
      <c r="J4" s="212"/>
      <c r="K4" s="212"/>
      <c r="L4" s="212"/>
      <c r="M4" s="212"/>
      <c r="N4" s="212"/>
      <c r="O4" s="212"/>
      <c r="P4" s="210"/>
    </row>
    <row r="5" spans="1:16" x14ac:dyDescent="0.25">
      <c r="A5" s="20" t="s">
        <v>378</v>
      </c>
      <c r="B5" s="211">
        <v>2020</v>
      </c>
      <c r="C5" s="212">
        <f>'Budget revenue and expenditure'!E16-'Budget revenue and expenditure'!J16</f>
        <v>0</v>
      </c>
      <c r="D5" s="212"/>
      <c r="E5" s="212"/>
      <c r="F5" s="212"/>
      <c r="G5" s="212"/>
      <c r="H5" s="212"/>
      <c r="I5" s="212"/>
      <c r="J5" s="212"/>
      <c r="K5" s="212"/>
      <c r="L5" s="212"/>
      <c r="M5" s="212"/>
      <c r="N5" s="212"/>
      <c r="O5" s="212"/>
      <c r="P5" s="210"/>
    </row>
    <row r="6" spans="1:16" x14ac:dyDescent="0.25">
      <c r="A6" s="20" t="s">
        <v>379</v>
      </c>
      <c r="B6" s="211">
        <v>2021</v>
      </c>
      <c r="C6" s="212">
        <f>'Budget revenue and expenditure'!F16-'Budget revenue and expenditure'!K16</f>
        <v>0</v>
      </c>
      <c r="D6" s="212"/>
      <c r="E6" s="212"/>
      <c r="F6" s="212"/>
      <c r="G6" s="212"/>
      <c r="H6" s="212"/>
      <c r="I6" s="212"/>
      <c r="J6" s="212"/>
      <c r="K6" s="212"/>
      <c r="L6" s="212"/>
      <c r="M6" s="212"/>
      <c r="N6" s="212"/>
      <c r="O6" s="212"/>
      <c r="P6" s="210"/>
    </row>
    <row r="7" spans="1:16" x14ac:dyDescent="0.25">
      <c r="A7" s="20" t="s">
        <v>380</v>
      </c>
      <c r="B7" s="211">
        <v>2022</v>
      </c>
      <c r="C7" s="212">
        <f>'Budget revenue and expenditure'!G16-'Budget revenue and expenditure'!L16</f>
        <v>5.0515147620444623E-15</v>
      </c>
      <c r="D7" s="212"/>
      <c r="E7" s="212"/>
      <c r="F7" s="212"/>
      <c r="G7" s="212"/>
      <c r="H7" s="212"/>
      <c r="I7" s="212"/>
      <c r="J7" s="212"/>
      <c r="K7" s="212"/>
      <c r="L7" s="212"/>
      <c r="M7" s="212"/>
      <c r="N7" s="212"/>
      <c r="O7" s="212"/>
      <c r="P7" s="210"/>
    </row>
    <row r="8" spans="1:16" ht="15.75" customHeight="1" x14ac:dyDescent="0.25">
      <c r="A8" s="20" t="s">
        <v>1</v>
      </c>
      <c r="B8" s="274" t="s">
        <v>486</v>
      </c>
      <c r="C8" s="275"/>
      <c r="D8" s="275"/>
      <c r="E8" s="275"/>
      <c r="F8" s="275"/>
      <c r="G8" s="275"/>
      <c r="H8" s="275"/>
      <c r="I8" s="275"/>
      <c r="J8" s="275"/>
      <c r="K8" s="275"/>
      <c r="L8" s="275"/>
      <c r="M8" s="275"/>
      <c r="N8" s="275"/>
      <c r="O8" s="276"/>
      <c r="P8" s="210"/>
    </row>
    <row r="9" spans="1:16" x14ac:dyDescent="0.25">
      <c r="A9" s="20" t="s">
        <v>381</v>
      </c>
      <c r="B9" s="211">
        <v>2019</v>
      </c>
      <c r="C9" s="218">
        <f>'State debt'!D4-'State debt'!D9</f>
        <v>0</v>
      </c>
      <c r="D9" s="218"/>
      <c r="E9" s="218"/>
      <c r="F9" s="218"/>
      <c r="G9" s="218"/>
      <c r="H9" s="218"/>
      <c r="I9" s="218"/>
      <c r="J9" s="218"/>
      <c r="K9" s="218"/>
      <c r="L9" s="218"/>
      <c r="M9" s="218"/>
      <c r="N9" s="218"/>
      <c r="O9" s="218"/>
      <c r="P9" s="210"/>
    </row>
    <row r="10" spans="1:16" x14ac:dyDescent="0.25">
      <c r="A10" s="20" t="s">
        <v>382</v>
      </c>
      <c r="B10" s="211">
        <v>2020</v>
      </c>
      <c r="C10" s="212">
        <f>'State debt'!E4-'State debt'!E9</f>
        <v>0</v>
      </c>
      <c r="D10" s="212"/>
      <c r="E10" s="212"/>
      <c r="F10" s="212"/>
      <c r="G10" s="212"/>
      <c r="H10" s="212"/>
      <c r="I10" s="212"/>
      <c r="J10" s="212"/>
      <c r="K10" s="212"/>
      <c r="L10" s="212"/>
      <c r="M10" s="212"/>
      <c r="N10" s="212"/>
      <c r="O10" s="212"/>
      <c r="P10" s="210"/>
    </row>
    <row r="11" spans="1:16" x14ac:dyDescent="0.25">
      <c r="A11" s="20" t="s">
        <v>383</v>
      </c>
      <c r="B11" s="211">
        <v>2021</v>
      </c>
      <c r="C11" s="212">
        <f>'State debt'!F4-'State debt'!F9</f>
        <v>0</v>
      </c>
      <c r="D11" s="212"/>
      <c r="E11" s="212"/>
      <c r="F11" s="212"/>
      <c r="G11" s="212"/>
      <c r="H11" s="212"/>
      <c r="I11" s="212"/>
      <c r="J11" s="212"/>
      <c r="K11" s="212"/>
      <c r="L11" s="212"/>
      <c r="M11" s="212"/>
      <c r="N11" s="212"/>
      <c r="O11" s="212"/>
      <c r="P11" s="210"/>
    </row>
    <row r="12" spans="1:16" x14ac:dyDescent="0.25">
      <c r="A12" s="20" t="s">
        <v>384</v>
      </c>
      <c r="B12" s="211">
        <v>2022</v>
      </c>
      <c r="C12" s="219">
        <f>'State debt'!G4-'State debt'!G9</f>
        <v>0</v>
      </c>
      <c r="D12" s="219"/>
      <c r="E12" s="219"/>
      <c r="F12" s="219"/>
      <c r="G12" s="219"/>
      <c r="H12" s="219"/>
      <c r="I12" s="219"/>
      <c r="J12" s="219"/>
      <c r="K12" s="219"/>
      <c r="L12" s="219"/>
      <c r="M12" s="219"/>
      <c r="N12" s="219"/>
      <c r="O12" s="219"/>
      <c r="P12" s="210"/>
    </row>
    <row r="13" spans="1:16" x14ac:dyDescent="0.25">
      <c r="A13" s="170" t="s">
        <v>2</v>
      </c>
      <c r="B13" s="274" t="s">
        <v>487</v>
      </c>
      <c r="C13" s="275"/>
      <c r="D13" s="275"/>
      <c r="E13" s="275"/>
      <c r="F13" s="275"/>
      <c r="G13" s="275"/>
      <c r="H13" s="275"/>
      <c r="I13" s="275"/>
      <c r="J13" s="275"/>
      <c r="K13" s="275"/>
      <c r="L13" s="275"/>
      <c r="M13" s="275"/>
      <c r="N13" s="275"/>
      <c r="O13" s="276"/>
      <c r="P13" s="210"/>
    </row>
    <row r="14" spans="1:16" x14ac:dyDescent="0.25">
      <c r="A14" s="20" t="s">
        <v>385</v>
      </c>
      <c r="B14" s="211">
        <v>2019</v>
      </c>
      <c r="C14" s="218">
        <f>'Budget revenue and expenditure'!D14-'Budget revenue and expenditure'!I14</f>
        <v>0</v>
      </c>
      <c r="D14" s="218"/>
      <c r="E14" s="218"/>
      <c r="F14" s="218"/>
      <c r="G14" s="218"/>
      <c r="H14" s="218"/>
      <c r="I14" s="218"/>
      <c r="J14" s="218"/>
      <c r="K14" s="218"/>
      <c r="L14" s="218"/>
      <c r="M14" s="218"/>
      <c r="N14" s="218"/>
      <c r="O14" s="218"/>
      <c r="P14" s="210"/>
    </row>
    <row r="15" spans="1:16" x14ac:dyDescent="0.25">
      <c r="A15" s="20" t="s">
        <v>387</v>
      </c>
      <c r="B15" s="211">
        <v>2020</v>
      </c>
      <c r="C15" s="212">
        <f>'Budget revenue and expenditure'!E14-'Budget revenue and expenditure'!J14</f>
        <v>0</v>
      </c>
      <c r="D15" s="212"/>
      <c r="E15" s="212"/>
      <c r="F15" s="212"/>
      <c r="G15" s="212"/>
      <c r="H15" s="212"/>
      <c r="I15" s="212"/>
      <c r="J15" s="212"/>
      <c r="K15" s="212"/>
      <c r="L15" s="212"/>
      <c r="M15" s="212"/>
      <c r="N15" s="212"/>
      <c r="O15" s="212"/>
      <c r="P15" s="210"/>
    </row>
    <row r="16" spans="1:16" x14ac:dyDescent="0.25">
      <c r="A16" s="20" t="s">
        <v>388</v>
      </c>
      <c r="B16" s="211">
        <v>2021</v>
      </c>
      <c r="C16" s="212">
        <f>'Budget revenue and expenditure'!F14-'Budget revenue and expenditure'!K14</f>
        <v>0</v>
      </c>
      <c r="D16" s="212"/>
      <c r="E16" s="212"/>
      <c r="F16" s="212"/>
      <c r="G16" s="212"/>
      <c r="H16" s="212"/>
      <c r="I16" s="212"/>
      <c r="J16" s="212"/>
      <c r="K16" s="212"/>
      <c r="L16" s="212"/>
      <c r="M16" s="212"/>
      <c r="N16" s="212"/>
      <c r="O16" s="212"/>
      <c r="P16" s="210"/>
    </row>
    <row r="17" spans="1:16" x14ac:dyDescent="0.25">
      <c r="A17" s="20" t="s">
        <v>389</v>
      </c>
      <c r="B17" s="211">
        <v>2022</v>
      </c>
      <c r="C17" s="219">
        <f>'Budget revenue and expenditure'!G14-'Budget revenue and expenditure'!L14</f>
        <v>0</v>
      </c>
      <c r="D17" s="219"/>
      <c r="E17" s="219"/>
      <c r="F17" s="219"/>
      <c r="G17" s="219"/>
      <c r="H17" s="219"/>
      <c r="I17" s="219"/>
      <c r="J17" s="219"/>
      <c r="K17" s="219"/>
      <c r="L17" s="219"/>
      <c r="M17" s="219"/>
      <c r="N17" s="219"/>
      <c r="O17" s="219"/>
      <c r="P17" s="210"/>
    </row>
    <row r="18" spans="1:16" x14ac:dyDescent="0.25">
      <c r="A18" s="170" t="s">
        <v>3</v>
      </c>
      <c r="B18" s="277" t="s">
        <v>488</v>
      </c>
      <c r="C18" s="278"/>
      <c r="D18" s="278"/>
      <c r="E18" s="278"/>
      <c r="F18" s="278"/>
      <c r="G18" s="278"/>
      <c r="H18" s="278"/>
      <c r="I18" s="278"/>
      <c r="J18" s="278"/>
      <c r="K18" s="278"/>
      <c r="L18" s="278"/>
      <c r="M18" s="278"/>
      <c r="N18" s="278"/>
      <c r="O18" s="279"/>
      <c r="P18" s="210"/>
    </row>
    <row r="19" spans="1:16" x14ac:dyDescent="0.25">
      <c r="A19" s="20" t="s">
        <v>386</v>
      </c>
      <c r="B19" s="221" t="s">
        <v>37</v>
      </c>
      <c r="C19" s="220"/>
      <c r="D19" s="220"/>
      <c r="E19" s="220"/>
      <c r="F19" s="220"/>
      <c r="G19" s="220"/>
      <c r="H19" s="220"/>
      <c r="I19" s="220"/>
      <c r="J19" s="220"/>
      <c r="K19" s="220"/>
      <c r="L19" s="220"/>
      <c r="M19" s="220"/>
      <c r="N19" s="220"/>
      <c r="O19" s="220"/>
      <c r="P19" s="210"/>
    </row>
    <row r="20" spans="1:16" x14ac:dyDescent="0.25">
      <c r="A20" s="20" t="s">
        <v>390</v>
      </c>
      <c r="B20" s="222" t="s">
        <v>41</v>
      </c>
      <c r="C20" s="53"/>
      <c r="D20" s="53"/>
      <c r="E20" s="53"/>
      <c r="F20" s="53"/>
      <c r="G20" s="53"/>
      <c r="H20" s="53"/>
      <c r="I20" s="53"/>
      <c r="J20" s="53"/>
      <c r="K20" s="53"/>
      <c r="L20" s="53"/>
      <c r="M20" s="53"/>
      <c r="N20" s="53"/>
      <c r="O20" s="53"/>
      <c r="P20" s="210"/>
    </row>
    <row r="21" spans="1:16" x14ac:dyDescent="0.25">
      <c r="A21" s="20" t="s">
        <v>391</v>
      </c>
      <c r="B21" s="222" t="s">
        <v>42</v>
      </c>
      <c r="C21" s="53"/>
      <c r="D21" s="53"/>
      <c r="E21" s="53"/>
      <c r="F21" s="53"/>
      <c r="G21" s="53"/>
      <c r="H21" s="53"/>
      <c r="I21" s="53"/>
      <c r="J21" s="53"/>
      <c r="K21" s="53"/>
      <c r="L21" s="53"/>
      <c r="M21" s="53"/>
      <c r="N21" s="53"/>
      <c r="O21" s="53"/>
      <c r="P21" s="210"/>
    </row>
    <row r="22" spans="1:16" x14ac:dyDescent="0.25">
      <c r="A22" s="20" t="s">
        <v>392</v>
      </c>
      <c r="B22" s="222" t="s">
        <v>44</v>
      </c>
      <c r="C22" s="53"/>
      <c r="D22" s="53"/>
      <c r="E22" s="53"/>
      <c r="F22" s="53"/>
      <c r="G22" s="53"/>
      <c r="H22" s="53"/>
      <c r="I22" s="53"/>
      <c r="J22" s="53"/>
      <c r="K22" s="53"/>
      <c r="L22" s="53"/>
      <c r="M22" s="53"/>
      <c r="N22" s="53"/>
      <c r="O22" s="53"/>
      <c r="P22" s="210"/>
    </row>
    <row r="23" spans="1:16" x14ac:dyDescent="0.25">
      <c r="A23" s="20" t="s">
        <v>393</v>
      </c>
      <c r="B23" s="222" t="s">
        <v>38</v>
      </c>
      <c r="C23" s="53"/>
      <c r="D23" s="53"/>
      <c r="E23" s="53"/>
      <c r="F23" s="53"/>
      <c r="G23" s="53"/>
      <c r="H23" s="53"/>
      <c r="I23" s="53"/>
      <c r="J23" s="53"/>
      <c r="K23" s="53"/>
      <c r="L23" s="53"/>
      <c r="M23" s="53"/>
      <c r="N23" s="53"/>
      <c r="O23" s="53"/>
      <c r="P23" s="210"/>
    </row>
    <row r="24" spans="1:16" x14ac:dyDescent="0.25">
      <c r="A24" s="20" t="s">
        <v>394</v>
      </c>
      <c r="B24" s="222" t="s">
        <v>39</v>
      </c>
      <c r="C24" s="53"/>
      <c r="D24" s="53"/>
      <c r="E24" s="53"/>
      <c r="F24" s="53"/>
      <c r="G24" s="53"/>
      <c r="H24" s="53"/>
      <c r="I24" s="53"/>
      <c r="J24" s="53"/>
      <c r="K24" s="53"/>
      <c r="L24" s="53"/>
      <c r="M24" s="53"/>
      <c r="N24" s="53"/>
      <c r="O24" s="53"/>
      <c r="P24" s="210"/>
    </row>
    <row r="25" spans="1:16" x14ac:dyDescent="0.25">
      <c r="A25" s="20" t="s">
        <v>395</v>
      </c>
      <c r="B25" s="222" t="s">
        <v>43</v>
      </c>
      <c r="C25" s="53"/>
      <c r="D25" s="53"/>
      <c r="E25" s="53"/>
      <c r="F25" s="53"/>
      <c r="G25" s="53"/>
      <c r="H25" s="53"/>
      <c r="I25" s="53"/>
      <c r="J25" s="53"/>
      <c r="K25" s="53"/>
      <c r="L25" s="53"/>
      <c r="M25" s="53"/>
      <c r="N25" s="53"/>
      <c r="O25" s="53"/>
      <c r="P25" s="210"/>
    </row>
    <row r="26" spans="1:16" x14ac:dyDescent="0.25">
      <c r="A26" s="20" t="s">
        <v>396</v>
      </c>
      <c r="B26" s="222" t="s">
        <v>40</v>
      </c>
      <c r="C26" s="53"/>
      <c r="D26" s="53"/>
      <c r="E26" s="53"/>
      <c r="F26" s="53"/>
      <c r="G26" s="53"/>
      <c r="H26" s="53"/>
      <c r="I26" s="53"/>
      <c r="J26" s="53"/>
      <c r="K26" s="53"/>
      <c r="L26" s="53"/>
      <c r="M26" s="53"/>
      <c r="N26" s="53"/>
      <c r="O26" s="53"/>
      <c r="P26" s="210"/>
    </row>
    <row r="27" spans="1:16" x14ac:dyDescent="0.25">
      <c r="A27" s="20" t="s">
        <v>397</v>
      </c>
      <c r="B27" s="222" t="s">
        <v>45</v>
      </c>
      <c r="C27" s="53"/>
      <c r="D27" s="53"/>
      <c r="E27" s="53"/>
      <c r="F27" s="53"/>
      <c r="G27" s="53"/>
      <c r="H27" s="53"/>
      <c r="I27" s="53"/>
      <c r="J27" s="53"/>
      <c r="K27" s="53"/>
      <c r="L27" s="53"/>
      <c r="M27" s="53"/>
      <c r="N27" s="53"/>
      <c r="O27" s="53"/>
      <c r="P27" s="210"/>
    </row>
    <row r="28" spans="1:16" x14ac:dyDescent="0.25">
      <c r="A28" s="20" t="s">
        <v>398</v>
      </c>
      <c r="B28" s="222" t="s">
        <v>46</v>
      </c>
      <c r="C28" s="53"/>
      <c r="D28" s="53"/>
      <c r="E28" s="53"/>
      <c r="F28" s="53"/>
      <c r="G28" s="53"/>
      <c r="H28" s="53"/>
      <c r="I28" s="53"/>
      <c r="J28" s="53"/>
      <c r="K28" s="53"/>
      <c r="L28" s="53"/>
      <c r="M28" s="53"/>
      <c r="N28" s="53"/>
      <c r="O28" s="53"/>
      <c r="P28" s="210"/>
    </row>
    <row r="29" spans="1:16" x14ac:dyDescent="0.25">
      <c r="A29" s="20" t="s">
        <v>399</v>
      </c>
      <c r="B29" s="221" t="s">
        <v>23</v>
      </c>
      <c r="C29" s="53"/>
      <c r="D29" s="53"/>
      <c r="E29" s="53"/>
      <c r="F29" s="53"/>
      <c r="G29" s="53"/>
      <c r="H29" s="53"/>
      <c r="I29" s="53"/>
      <c r="J29" s="53"/>
      <c r="K29" s="53"/>
      <c r="L29" s="53"/>
      <c r="M29" s="53"/>
      <c r="N29" s="53"/>
      <c r="O29" s="53"/>
      <c r="P29" s="210"/>
    </row>
    <row r="30" spans="1:16" x14ac:dyDescent="0.25">
      <c r="A30" s="224" t="s">
        <v>4</v>
      </c>
      <c r="B30" s="217" t="s">
        <v>489</v>
      </c>
      <c r="C30" s="24"/>
      <c r="D30" s="24"/>
      <c r="E30" s="24"/>
      <c r="F30" s="24"/>
      <c r="G30" s="24"/>
      <c r="H30" s="24"/>
      <c r="I30" s="24"/>
      <c r="J30" s="24"/>
      <c r="K30" s="24"/>
      <c r="L30" s="24"/>
      <c r="M30" s="24"/>
      <c r="N30" s="24"/>
      <c r="O30" s="25"/>
      <c r="P30" s="210"/>
    </row>
    <row r="31" spans="1:16" x14ac:dyDescent="0.25">
      <c r="A31" s="211" t="s">
        <v>400</v>
      </c>
      <c r="B31" s="211">
        <v>2019</v>
      </c>
      <c r="C31" s="226"/>
      <c r="D31" s="225"/>
      <c r="E31" s="225"/>
      <c r="F31" s="225"/>
      <c r="G31" s="225"/>
      <c r="H31" s="225"/>
      <c r="I31" s="225"/>
      <c r="J31" s="225"/>
      <c r="K31" s="225"/>
      <c r="L31" s="225"/>
      <c r="M31" s="225"/>
      <c r="N31" s="225"/>
      <c r="O31" s="225"/>
      <c r="P31" s="210"/>
    </row>
    <row r="32" spans="1:16" x14ac:dyDescent="0.25">
      <c r="A32" s="211" t="s">
        <v>401</v>
      </c>
      <c r="B32" s="211">
        <v>2020</v>
      </c>
      <c r="C32" s="226"/>
      <c r="D32" s="225"/>
      <c r="E32" s="225"/>
      <c r="F32" s="225"/>
      <c r="G32" s="225"/>
      <c r="H32" s="225"/>
      <c r="I32" s="225"/>
      <c r="J32" s="225"/>
      <c r="K32" s="225"/>
      <c r="L32" s="225"/>
      <c r="M32" s="225"/>
      <c r="N32" s="225"/>
      <c r="O32" s="225"/>
      <c r="P32" s="210"/>
    </row>
    <row r="33" spans="1:16" x14ac:dyDescent="0.25">
      <c r="A33" s="211" t="s">
        <v>402</v>
      </c>
      <c r="B33" s="211">
        <v>2021</v>
      </c>
      <c r="C33" s="226"/>
      <c r="D33" s="225"/>
      <c r="E33" s="225"/>
      <c r="F33" s="225"/>
      <c r="G33" s="225"/>
      <c r="H33" s="225"/>
      <c r="I33" s="225"/>
      <c r="J33" s="225"/>
      <c r="K33" s="225"/>
      <c r="L33" s="225"/>
      <c r="M33" s="225"/>
      <c r="N33" s="225"/>
      <c r="O33" s="225"/>
      <c r="P33" s="210"/>
    </row>
    <row r="34" spans="1:16" x14ac:dyDescent="0.25">
      <c r="A34" s="211" t="s">
        <v>403</v>
      </c>
      <c r="B34" s="211">
        <v>2022</v>
      </c>
      <c r="C34" s="226"/>
      <c r="D34" s="225"/>
      <c r="E34" s="225"/>
      <c r="F34" s="225"/>
      <c r="G34" s="225"/>
      <c r="H34" s="225"/>
      <c r="I34" s="225"/>
      <c r="J34" s="225"/>
      <c r="K34" s="225"/>
      <c r="L34" s="225"/>
      <c r="M34" s="225"/>
      <c r="N34" s="225"/>
      <c r="O34" s="225"/>
      <c r="P34" s="210"/>
    </row>
    <row r="35" spans="1:16" x14ac:dyDescent="0.25">
      <c r="A35" s="224" t="s">
        <v>5</v>
      </c>
      <c r="B35" s="217" t="s">
        <v>490</v>
      </c>
      <c r="C35" s="24"/>
      <c r="D35" s="24"/>
      <c r="E35" s="24"/>
      <c r="F35" s="24"/>
      <c r="G35" s="24"/>
      <c r="H35" s="24"/>
      <c r="I35" s="24"/>
      <c r="J35" s="24"/>
      <c r="K35" s="24"/>
      <c r="L35" s="24"/>
      <c r="M35" s="24"/>
      <c r="N35" s="24"/>
      <c r="O35" s="25"/>
      <c r="P35" s="210"/>
    </row>
    <row r="36" spans="1:16" x14ac:dyDescent="0.25">
      <c r="A36" s="211" t="s">
        <v>404</v>
      </c>
      <c r="B36" s="211">
        <v>2019</v>
      </c>
      <c r="C36" s="226"/>
      <c r="D36" s="225"/>
      <c r="E36" s="225"/>
      <c r="F36" s="225"/>
      <c r="G36" s="225"/>
      <c r="H36" s="225"/>
      <c r="I36" s="225"/>
      <c r="J36" s="225"/>
      <c r="K36" s="225"/>
      <c r="L36" s="225"/>
      <c r="M36" s="225"/>
      <c r="N36" s="225"/>
      <c r="O36" s="225"/>
      <c r="P36" s="210"/>
    </row>
    <row r="37" spans="1:16" x14ac:dyDescent="0.25">
      <c r="A37" s="211" t="s">
        <v>405</v>
      </c>
      <c r="B37" s="211">
        <v>2020</v>
      </c>
      <c r="C37" s="226"/>
      <c r="D37" s="225"/>
      <c r="E37" s="225"/>
      <c r="F37" s="225"/>
      <c r="G37" s="225"/>
      <c r="H37" s="225"/>
      <c r="I37" s="225"/>
      <c r="J37" s="225"/>
      <c r="K37" s="225"/>
      <c r="L37" s="225"/>
      <c r="M37" s="225"/>
      <c r="N37" s="225"/>
      <c r="O37" s="225"/>
      <c r="P37" s="210"/>
    </row>
    <row r="38" spans="1:16" x14ac:dyDescent="0.25">
      <c r="A38" s="211" t="s">
        <v>406</v>
      </c>
      <c r="B38" s="211">
        <v>2021</v>
      </c>
      <c r="C38" s="226"/>
      <c r="D38" s="225"/>
      <c r="E38" s="225"/>
      <c r="F38" s="225"/>
      <c r="G38" s="225"/>
      <c r="H38" s="225"/>
      <c r="I38" s="225"/>
      <c r="J38" s="225"/>
      <c r="K38" s="225"/>
      <c r="L38" s="225"/>
      <c r="M38" s="225"/>
      <c r="N38" s="225"/>
      <c r="O38" s="225"/>
      <c r="P38" s="210"/>
    </row>
    <row r="39" spans="1:16" x14ac:dyDescent="0.25">
      <c r="A39" s="211" t="s">
        <v>407</v>
      </c>
      <c r="B39" s="211">
        <v>2022</v>
      </c>
      <c r="C39" s="226"/>
      <c r="D39" s="225"/>
      <c r="E39" s="225"/>
      <c r="F39" s="225"/>
      <c r="G39" s="225"/>
      <c r="H39" s="225"/>
      <c r="I39" s="225"/>
      <c r="J39" s="225"/>
      <c r="K39" s="225"/>
      <c r="L39" s="225"/>
      <c r="M39" s="225"/>
      <c r="N39" s="225"/>
      <c r="O39" s="225"/>
      <c r="P39" s="210"/>
    </row>
    <row r="40" spans="1:16" ht="8.25" customHeight="1" x14ac:dyDescent="0.25">
      <c r="A40" s="210"/>
      <c r="B40" s="210"/>
      <c r="C40" s="210"/>
      <c r="D40" s="210"/>
      <c r="E40" s="210"/>
      <c r="F40" s="210"/>
      <c r="G40" s="210"/>
      <c r="H40" s="210"/>
      <c r="I40" s="210"/>
      <c r="J40" s="210"/>
      <c r="K40" s="210"/>
      <c r="L40" s="210"/>
      <c r="M40" s="210"/>
      <c r="N40" s="210"/>
      <c r="O40" s="210"/>
      <c r="P40" s="210"/>
    </row>
    <row r="41" spans="1:16" x14ac:dyDescent="0.25"/>
  </sheetData>
  <mergeCells count="3">
    <mergeCell ref="B8:O8"/>
    <mergeCell ref="B13:O13"/>
    <mergeCell ref="B18:O18"/>
  </mergeCells>
  <pageMargins left="0.70866141732283472" right="0.70866141732283472" top="0.74803149606299213" bottom="0.74803149606299213" header="0.31496062992125984" footer="0.31496062992125984"/>
  <pageSetup paperSize="9" scale="78" orientation="portrait" r:id="rId1"/>
  <headerFooter>
    <oddHeader>&amp;LPolitical parties survey on fiscal discipline</oddHeader>
    <oddFooter>&amp;LFiscal discipline council&amp;CPage &amp;P&amp;R&amp;D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118"/>
  <sheetViews>
    <sheetView zoomScale="85" zoomScaleNormal="85" workbookViewId="0">
      <pane xSplit="4" ySplit="4" topLeftCell="K5" activePane="bottomRight" state="frozen"/>
      <selection pane="topRight" activeCell="E1" sqref="E1"/>
      <selection pane="bottomLeft" activeCell="A5" sqref="A5"/>
      <selection pane="bottomRight" activeCell="A2" sqref="A2"/>
    </sheetView>
  </sheetViews>
  <sheetFormatPr defaultRowHeight="15" x14ac:dyDescent="0.25"/>
  <cols>
    <col min="1" max="1" width="6.140625" style="64" customWidth="1"/>
    <col min="2" max="2" width="41.42578125" style="64" customWidth="1"/>
    <col min="3" max="3" width="33.140625" style="64" customWidth="1"/>
    <col min="4" max="4" width="17.85546875" style="65" bestFit="1" customWidth="1"/>
    <col min="5" max="10" width="8.5703125" style="65" customWidth="1"/>
    <col min="11" max="20" width="8.5703125" style="64" customWidth="1"/>
    <col min="21" max="16384" width="9.140625" style="64"/>
  </cols>
  <sheetData>
    <row r="1" spans="1:24" ht="20.25" x14ac:dyDescent="0.3">
      <c r="A1" s="63" t="s">
        <v>129</v>
      </c>
      <c r="E1" s="66">
        <v>2006</v>
      </c>
      <c r="F1" s="66">
        <v>2007</v>
      </c>
      <c r="G1" s="66">
        <v>2008</v>
      </c>
      <c r="H1" s="66">
        <v>2009</v>
      </c>
      <c r="I1" s="66">
        <v>2010</v>
      </c>
      <c r="J1" s="66">
        <v>2011</v>
      </c>
      <c r="K1" s="66">
        <v>2012</v>
      </c>
      <c r="L1" s="66">
        <v>2013</v>
      </c>
      <c r="M1" s="66">
        <v>2014</v>
      </c>
      <c r="N1" s="66">
        <v>2015</v>
      </c>
      <c r="O1" s="66">
        <v>2016</v>
      </c>
      <c r="P1" s="66">
        <v>2017</v>
      </c>
      <c r="Q1" s="66">
        <v>2018</v>
      </c>
      <c r="R1" s="66">
        <v>2019</v>
      </c>
      <c r="S1" s="66">
        <v>2020</v>
      </c>
      <c r="T1" s="66">
        <v>2021</v>
      </c>
      <c r="U1" s="66">
        <v>2022</v>
      </c>
      <c r="V1" s="66">
        <v>2023</v>
      </c>
      <c r="W1" s="66">
        <v>2024</v>
      </c>
      <c r="X1" s="66">
        <v>2025</v>
      </c>
    </row>
    <row r="2" spans="1:24" ht="6.75" customHeight="1" x14ac:dyDescent="0.25"/>
    <row r="3" spans="1:24" s="70" customFormat="1" x14ac:dyDescent="0.25">
      <c r="A3" s="67" t="s">
        <v>130</v>
      </c>
      <c r="B3" s="67" t="s">
        <v>131</v>
      </c>
      <c r="C3" s="67" t="s">
        <v>132</v>
      </c>
      <c r="D3" s="68" t="s">
        <v>133</v>
      </c>
      <c r="E3" s="68"/>
      <c r="F3" s="68"/>
      <c r="G3" s="68"/>
      <c r="H3" s="68"/>
      <c r="I3" s="68"/>
      <c r="J3" s="68"/>
      <c r="K3" s="69"/>
      <c r="L3" s="69"/>
      <c r="M3" s="69"/>
      <c r="N3" s="69"/>
      <c r="O3" s="69"/>
      <c r="P3" s="69"/>
      <c r="Q3" s="69"/>
      <c r="R3" s="69"/>
      <c r="S3" s="69"/>
      <c r="T3" s="69"/>
    </row>
    <row r="4" spans="1:24" x14ac:dyDescent="0.25">
      <c r="A4" s="71"/>
      <c r="B4" s="72" t="s">
        <v>134</v>
      </c>
      <c r="C4" s="73" t="s">
        <v>135</v>
      </c>
      <c r="D4" s="74"/>
      <c r="E4" s="74"/>
      <c r="F4" s="74"/>
      <c r="G4" s="74"/>
      <c r="H4" s="74"/>
      <c r="I4" s="74"/>
      <c r="J4" s="74"/>
      <c r="K4" s="74"/>
      <c r="L4" s="74" t="s">
        <v>136</v>
      </c>
      <c r="M4" s="74" t="s">
        <v>137</v>
      </c>
      <c r="N4" s="74" t="s">
        <v>138</v>
      </c>
      <c r="O4" s="74" t="s">
        <v>139</v>
      </c>
      <c r="P4" s="74" t="s">
        <v>140</v>
      </c>
      <c r="Q4" s="74" t="s">
        <v>141</v>
      </c>
      <c r="R4" s="74" t="s">
        <v>142</v>
      </c>
      <c r="S4" s="74" t="s">
        <v>143</v>
      </c>
      <c r="T4" s="74" t="s">
        <v>144</v>
      </c>
      <c r="U4" s="75" t="s">
        <v>145</v>
      </c>
      <c r="V4" s="75" t="s">
        <v>146</v>
      </c>
      <c r="W4" s="75" t="s">
        <v>147</v>
      </c>
      <c r="X4" s="75" t="s">
        <v>148</v>
      </c>
    </row>
    <row r="5" spans="1:24" x14ac:dyDescent="0.25">
      <c r="A5" s="76">
        <v>1</v>
      </c>
      <c r="B5" s="64" t="s">
        <v>149</v>
      </c>
      <c r="C5" s="64" t="s">
        <v>150</v>
      </c>
      <c r="D5" s="65" t="s">
        <v>151</v>
      </c>
      <c r="E5" s="94">
        <v>20565.664000000001</v>
      </c>
      <c r="F5" s="94">
        <v>22617.967000000001</v>
      </c>
      <c r="G5" s="94">
        <v>21815.562000000002</v>
      </c>
      <c r="H5" s="94">
        <v>18673.752</v>
      </c>
      <c r="I5" s="94">
        <v>17937.881000000001</v>
      </c>
      <c r="J5" s="94">
        <v>19082.501</v>
      </c>
      <c r="K5" s="77">
        <v>19852.409</v>
      </c>
      <c r="L5" s="77">
        <v>20364.539000000001</v>
      </c>
      <c r="M5" s="77">
        <v>20754.021000000001</v>
      </c>
      <c r="N5" s="77">
        <v>21342.748</v>
      </c>
      <c r="O5" s="77">
        <v>21785.745999999999</v>
      </c>
      <c r="P5" s="77">
        <v>22770.726694647747</v>
      </c>
      <c r="Q5" s="77">
        <v>23689.059133459075</v>
      </c>
      <c r="R5" s="77">
        <v>24486.645827823522</v>
      </c>
      <c r="S5" s="77">
        <v>25219.98765904102</v>
      </c>
      <c r="T5" s="77">
        <v>25949.427033761942</v>
      </c>
      <c r="U5" s="96">
        <v>26701.960417741037</v>
      </c>
      <c r="V5" s="96">
        <v>27476.317269855525</v>
      </c>
      <c r="W5" s="96">
        <v>28231.915994776555</v>
      </c>
      <c r="X5" s="96">
        <v>29022.4096426303</v>
      </c>
    </row>
    <row r="6" spans="1:24" x14ac:dyDescent="0.25">
      <c r="A6" s="76">
        <v>2</v>
      </c>
      <c r="B6" s="64" t="s">
        <v>152</v>
      </c>
      <c r="C6" s="64" t="s">
        <v>153</v>
      </c>
      <c r="D6" s="65" t="s">
        <v>151</v>
      </c>
      <c r="E6" s="94"/>
      <c r="F6" s="94">
        <v>22592.013999999999</v>
      </c>
      <c r="G6" s="94">
        <v>24351.234999999997</v>
      </c>
      <c r="H6" s="94">
        <v>18826.592000000001</v>
      </c>
      <c r="I6" s="94">
        <v>17937.882000000001</v>
      </c>
      <c r="J6" s="94">
        <v>20302.762000000002</v>
      </c>
      <c r="K6" s="77">
        <v>21885.613000000001</v>
      </c>
      <c r="L6" s="77">
        <v>22831.540999999997</v>
      </c>
      <c r="M6" s="77">
        <v>23681.522000000001</v>
      </c>
      <c r="N6" s="77">
        <v>24353.116000000002</v>
      </c>
      <c r="O6" s="77">
        <v>24926.688000000002</v>
      </c>
      <c r="P6" s="77">
        <v>26866.68161501443</v>
      </c>
      <c r="Q6" s="77">
        <v>28814.31179144284</v>
      </c>
      <c r="R6" s="77">
        <v>30689.970331700839</v>
      </c>
      <c r="S6" s="77">
        <v>32473.813188208493</v>
      </c>
      <c r="T6" s="77">
        <v>34238.352573763215</v>
      </c>
      <c r="U6" s="166">
        <f>T6+T6/100*U8</f>
        <v>36087.223612746428</v>
      </c>
      <c r="V6" s="78"/>
      <c r="W6" s="78"/>
      <c r="X6" s="78"/>
    </row>
    <row r="7" spans="1:24" x14ac:dyDescent="0.25">
      <c r="A7" s="76">
        <v>3</v>
      </c>
      <c r="B7" s="64" t="s">
        <v>154</v>
      </c>
      <c r="C7" s="64" t="s">
        <v>155</v>
      </c>
      <c r="D7" s="65" t="s">
        <v>156</v>
      </c>
      <c r="E7" s="95"/>
      <c r="F7" s="95">
        <f>(F5-E5)/E5*100</f>
        <v>9.9792693296943877</v>
      </c>
      <c r="G7" s="95">
        <f t="shared" ref="G7:J7" si="0">(G5-F5)/F5*100</f>
        <v>-3.5476442246113402</v>
      </c>
      <c r="H7" s="95">
        <f t="shared" si="0"/>
        <v>-14.401691783140866</v>
      </c>
      <c r="I7" s="95">
        <f t="shared" si="0"/>
        <v>-3.9406703055711518</v>
      </c>
      <c r="J7" s="95">
        <f t="shared" si="0"/>
        <v>6.3810212588655197</v>
      </c>
      <c r="K7" s="95">
        <f>(K5-J5)/J5*100</f>
        <v>4.0346283749703424</v>
      </c>
      <c r="L7" s="79">
        <v>2.5796869286744961</v>
      </c>
      <c r="M7" s="79">
        <v>1.9125500459401534</v>
      </c>
      <c r="N7" s="79">
        <v>2.8366888517651567</v>
      </c>
      <c r="O7" s="79">
        <v>2.0756371203933144</v>
      </c>
      <c r="P7" s="79">
        <v>4.5212162789731725</v>
      </c>
      <c r="Q7" s="79">
        <v>4.0329518294520694</v>
      </c>
      <c r="R7" s="79">
        <v>3.3668989970053964</v>
      </c>
      <c r="S7" s="79">
        <v>2.9948643696402932</v>
      </c>
      <c r="T7" s="79">
        <v>2.8923066283080834</v>
      </c>
      <c r="U7" s="97">
        <f t="shared" ref="U7:X7" si="1">(U5-T5)/T5*100</f>
        <v>2.8999999999999937</v>
      </c>
      <c r="V7" s="97">
        <f t="shared" si="1"/>
        <v>2.8999999999999924</v>
      </c>
      <c r="W7" s="268">
        <f t="shared" si="1"/>
        <v>2.750000000000012</v>
      </c>
      <c r="X7" s="97">
        <f t="shared" si="1"/>
        <v>2.8000000000000074</v>
      </c>
    </row>
    <row r="8" spans="1:24" x14ac:dyDescent="0.25">
      <c r="A8" s="76">
        <v>4</v>
      </c>
      <c r="B8" s="64" t="s">
        <v>157</v>
      </c>
      <c r="C8" s="64" t="s">
        <v>158</v>
      </c>
      <c r="D8" s="65" t="s">
        <v>156</v>
      </c>
      <c r="E8" s="95"/>
      <c r="F8" s="95"/>
      <c r="G8" s="95"/>
      <c r="H8" s="95"/>
      <c r="I8" s="95"/>
      <c r="J8" s="95"/>
      <c r="K8" s="79">
        <v>7.7962397431442731</v>
      </c>
      <c r="L8" s="79">
        <v>4.3221405622890119</v>
      </c>
      <c r="M8" s="79">
        <v>3.7228367546457086</v>
      </c>
      <c r="N8" s="79">
        <v>2.8359410345331737</v>
      </c>
      <c r="O8" s="79">
        <v>2.355230435398914</v>
      </c>
      <c r="P8" s="79">
        <v>7.7827973576530818</v>
      </c>
      <c r="Q8" s="79">
        <v>7.249239799454732</v>
      </c>
      <c r="R8" s="79">
        <v>6.509468467732149</v>
      </c>
      <c r="S8" s="79">
        <v>5.8124619777330189</v>
      </c>
      <c r="T8" s="79">
        <v>5.4337301730720045</v>
      </c>
      <c r="U8" s="165">
        <v>5.4</v>
      </c>
      <c r="V8" s="78"/>
      <c r="W8" s="78"/>
      <c r="X8" s="78"/>
    </row>
    <row r="9" spans="1:24" s="84" customFormat="1" hidden="1" x14ac:dyDescent="0.25">
      <c r="A9" s="80"/>
      <c r="B9" s="81" t="s">
        <v>159</v>
      </c>
      <c r="C9" s="81" t="s">
        <v>160</v>
      </c>
      <c r="D9" s="82"/>
      <c r="E9" s="82"/>
      <c r="F9" s="82"/>
      <c r="G9" s="82"/>
      <c r="H9" s="82"/>
      <c r="I9" s="82"/>
      <c r="J9" s="82"/>
      <c r="K9" s="80"/>
      <c r="L9" s="80"/>
      <c r="M9" s="80"/>
      <c r="N9" s="80"/>
      <c r="O9" s="80"/>
      <c r="P9" s="80"/>
      <c r="Q9" s="80"/>
      <c r="R9" s="80"/>
      <c r="S9" s="80"/>
      <c r="T9" s="80"/>
      <c r="U9" s="83"/>
      <c r="V9" s="83"/>
      <c r="W9" s="83"/>
      <c r="X9" s="83"/>
    </row>
    <row r="10" spans="1:24" hidden="1" x14ac:dyDescent="0.25">
      <c r="A10" s="76">
        <f>A8+1</f>
        <v>5</v>
      </c>
      <c r="B10" s="64" t="s">
        <v>161</v>
      </c>
      <c r="C10" s="64" t="s">
        <v>162</v>
      </c>
      <c r="D10" s="65" t="s">
        <v>151</v>
      </c>
      <c r="K10" s="77">
        <v>12153.052</v>
      </c>
      <c r="L10" s="77">
        <v>12766.031000000001</v>
      </c>
      <c r="M10" s="77">
        <v>12942.432000000001</v>
      </c>
      <c r="N10" s="77">
        <v>13266.218000000001</v>
      </c>
      <c r="O10" s="77">
        <v>13703.07</v>
      </c>
      <c r="P10" s="77">
        <v>14417.795085741031</v>
      </c>
      <c r="Q10" s="77">
        <v>15300.610120720217</v>
      </c>
      <c r="R10" s="77">
        <v>15838.081901614592</v>
      </c>
      <c r="S10" s="77">
        <v>16286.226358814471</v>
      </c>
      <c r="T10" s="77">
        <v>16705.371185257991</v>
      </c>
      <c r="U10" s="78"/>
      <c r="V10" s="78"/>
      <c r="W10" s="78"/>
      <c r="X10" s="78"/>
    </row>
    <row r="11" spans="1:24" hidden="1" x14ac:dyDescent="0.25">
      <c r="A11" s="76">
        <f>A10+1</f>
        <v>6</v>
      </c>
      <c r="B11" s="64" t="s">
        <v>163</v>
      </c>
      <c r="C11" s="64" t="s">
        <v>164</v>
      </c>
      <c r="D11" s="65" t="s">
        <v>151</v>
      </c>
      <c r="K11" s="77">
        <v>3404.4140000000002</v>
      </c>
      <c r="L11" s="77">
        <v>3460.2170000000001</v>
      </c>
      <c r="M11" s="77">
        <v>3524.5450000000001</v>
      </c>
      <c r="N11" s="77">
        <v>3590.4110000000001</v>
      </c>
      <c r="O11" s="77">
        <v>3688.6889999999999</v>
      </c>
      <c r="P11" s="77">
        <v>3839.6870165075779</v>
      </c>
      <c r="Q11" s="77">
        <v>3958.7260591868398</v>
      </c>
      <c r="R11" s="77">
        <v>4069.1157848601088</v>
      </c>
      <c r="S11" s="77">
        <v>4181.1466795952347</v>
      </c>
      <c r="T11" s="77">
        <v>4288.7533136148668</v>
      </c>
      <c r="U11" s="78"/>
      <c r="V11" s="78"/>
      <c r="W11" s="78"/>
      <c r="X11" s="78"/>
    </row>
    <row r="12" spans="1:24" hidden="1" x14ac:dyDescent="0.25">
      <c r="A12" s="76">
        <f t="shared" ref="A12:A16" si="2">A11+1</f>
        <v>7</v>
      </c>
      <c r="B12" s="64" t="s">
        <v>165</v>
      </c>
      <c r="C12" s="64" t="s">
        <v>166</v>
      </c>
      <c r="D12" s="65" t="s">
        <v>151</v>
      </c>
      <c r="K12" s="77">
        <v>5173.5819999999985</v>
      </c>
      <c r="L12" s="77">
        <v>4935.8879999999981</v>
      </c>
      <c r="M12" s="77">
        <v>4521.1549999999997</v>
      </c>
      <c r="N12" s="77">
        <v>4614.3569999999972</v>
      </c>
      <c r="O12" s="77">
        <v>4588.4899999999989</v>
      </c>
      <c r="P12" s="77">
        <v>5697.6278442372331</v>
      </c>
      <c r="Q12" s="77">
        <v>6215.3093550039384</v>
      </c>
      <c r="R12" s="77">
        <v>6566.8635813872615</v>
      </c>
      <c r="S12" s="77">
        <v>6961.7880200466689</v>
      </c>
      <c r="T12" s="77">
        <v>7382.6131124233698</v>
      </c>
      <c r="U12" s="78"/>
      <c r="V12" s="78"/>
      <c r="W12" s="78"/>
      <c r="X12" s="78"/>
    </row>
    <row r="13" spans="1:24" hidden="1" x14ac:dyDescent="0.25">
      <c r="A13" s="76">
        <f t="shared" si="2"/>
        <v>8</v>
      </c>
      <c r="B13" s="64" t="s">
        <v>167</v>
      </c>
      <c r="C13" s="64" t="s">
        <v>168</v>
      </c>
      <c r="D13" s="65" t="s">
        <v>151</v>
      </c>
      <c r="K13" s="77">
        <v>4934.6409999999996</v>
      </c>
      <c r="L13" s="77">
        <v>4637.0050000000001</v>
      </c>
      <c r="M13" s="77">
        <v>4639.71</v>
      </c>
      <c r="N13" s="77">
        <v>4617.2179999999998</v>
      </c>
      <c r="O13" s="77">
        <v>3926.1030000000001</v>
      </c>
      <c r="P13" s="77">
        <v>4617.6278442372331</v>
      </c>
      <c r="Q13" s="77">
        <v>5135.3093550039384</v>
      </c>
      <c r="R13" s="77">
        <v>5596.8635813872615</v>
      </c>
      <c r="S13" s="77">
        <v>5991.7880200466689</v>
      </c>
      <c r="T13" s="77">
        <v>6412.6131124233698</v>
      </c>
      <c r="U13" s="78"/>
      <c r="V13" s="78"/>
      <c r="W13" s="78"/>
      <c r="X13" s="78"/>
    </row>
    <row r="14" spans="1:24" hidden="1" x14ac:dyDescent="0.25">
      <c r="A14" s="76">
        <f t="shared" si="2"/>
        <v>9</v>
      </c>
      <c r="B14" s="64" t="s">
        <v>169</v>
      </c>
      <c r="C14" s="64" t="s">
        <v>170</v>
      </c>
      <c r="D14" s="65" t="s">
        <v>151</v>
      </c>
      <c r="K14" s="77">
        <v>238.94099999999889</v>
      </c>
      <c r="L14" s="77">
        <v>298.88299999999799</v>
      </c>
      <c r="M14" s="77">
        <v>-118.55500000000029</v>
      </c>
      <c r="N14" s="77">
        <v>-2.8610000000026048</v>
      </c>
      <c r="O14" s="77">
        <v>662.38699999999881</v>
      </c>
      <c r="P14" s="77">
        <v>1080</v>
      </c>
      <c r="Q14" s="77">
        <v>1080</v>
      </c>
      <c r="R14" s="77">
        <v>970</v>
      </c>
      <c r="S14" s="77">
        <v>970</v>
      </c>
      <c r="T14" s="77">
        <v>970</v>
      </c>
      <c r="U14" s="78"/>
      <c r="V14" s="78"/>
      <c r="W14" s="78"/>
      <c r="X14" s="78"/>
    </row>
    <row r="15" spans="1:24" hidden="1" x14ac:dyDescent="0.25">
      <c r="A15" s="76">
        <f t="shared" si="2"/>
        <v>10</v>
      </c>
      <c r="B15" s="64" t="s">
        <v>171</v>
      </c>
      <c r="C15" s="64" t="s">
        <v>172</v>
      </c>
      <c r="D15" s="65" t="s">
        <v>151</v>
      </c>
      <c r="K15" s="77">
        <v>11839.004000000001</v>
      </c>
      <c r="L15" s="77">
        <v>11966.596</v>
      </c>
      <c r="M15" s="77">
        <v>12682.316999999999</v>
      </c>
      <c r="N15" s="77">
        <v>13060.303</v>
      </c>
      <c r="O15" s="77">
        <v>13592.939</v>
      </c>
      <c r="P15" s="77">
        <v>14131.514877646601</v>
      </c>
      <c r="Q15" s="77">
        <v>14691.357326500445</v>
      </c>
      <c r="R15" s="77">
        <v>15264.921499082464</v>
      </c>
      <c r="S15" s="77">
        <v>15837.556132624142</v>
      </c>
      <c r="T15" s="77">
        <v>16431.672070445777</v>
      </c>
      <c r="U15" s="78"/>
      <c r="V15" s="78"/>
      <c r="W15" s="78"/>
      <c r="X15" s="78"/>
    </row>
    <row r="16" spans="1:24" hidden="1" x14ac:dyDescent="0.25">
      <c r="A16" s="76">
        <f t="shared" si="2"/>
        <v>11</v>
      </c>
      <c r="B16" s="64" t="s">
        <v>173</v>
      </c>
      <c r="C16" s="64" t="s">
        <v>174</v>
      </c>
      <c r="D16" s="65" t="s">
        <v>151</v>
      </c>
      <c r="K16" s="77">
        <v>12717.643</v>
      </c>
      <c r="L16" s="77">
        <v>12764.192999999999</v>
      </c>
      <c r="M16" s="77">
        <v>12916.428</v>
      </c>
      <c r="N16" s="77">
        <v>13188.540999999999</v>
      </c>
      <c r="O16" s="77">
        <v>13787.441999999999</v>
      </c>
      <c r="P16" s="77">
        <v>15315.898129484694</v>
      </c>
      <c r="Q16" s="77">
        <v>16476.943727952366</v>
      </c>
      <c r="R16" s="77">
        <v>17252.336939120905</v>
      </c>
      <c r="S16" s="77">
        <v>18046.729532039499</v>
      </c>
      <c r="T16" s="77">
        <v>18858.982647980065</v>
      </c>
      <c r="U16" s="78"/>
      <c r="V16" s="78"/>
      <c r="W16" s="78"/>
      <c r="X16" s="78"/>
    </row>
    <row r="17" spans="1:24" s="84" customFormat="1" hidden="1" x14ac:dyDescent="0.25">
      <c r="A17" s="80"/>
      <c r="B17" s="81" t="s">
        <v>175</v>
      </c>
      <c r="C17" s="81" t="s">
        <v>176</v>
      </c>
      <c r="D17" s="82"/>
      <c r="E17" s="82"/>
      <c r="F17" s="82"/>
      <c r="G17" s="82"/>
      <c r="H17" s="82"/>
      <c r="I17" s="82"/>
      <c r="J17" s="82"/>
      <c r="K17" s="80"/>
      <c r="L17" s="80"/>
      <c r="M17" s="80"/>
      <c r="N17" s="80"/>
      <c r="O17" s="80"/>
      <c r="P17" s="80"/>
      <c r="Q17" s="80"/>
      <c r="R17" s="80"/>
      <c r="S17" s="80"/>
      <c r="T17" s="80"/>
      <c r="U17" s="83"/>
      <c r="V17" s="83"/>
      <c r="W17" s="83"/>
      <c r="X17" s="83"/>
    </row>
    <row r="18" spans="1:24" hidden="1" x14ac:dyDescent="0.25">
      <c r="A18" s="76">
        <f>A16+1</f>
        <v>12</v>
      </c>
      <c r="B18" s="64" t="s">
        <v>161</v>
      </c>
      <c r="C18" s="64" t="s">
        <v>162</v>
      </c>
      <c r="D18" s="65" t="s">
        <v>156</v>
      </c>
      <c r="K18" s="79">
        <v>3.1551785749147188</v>
      </c>
      <c r="L18" s="79">
        <v>5.0438276739044774</v>
      </c>
      <c r="M18" s="79">
        <v>1.3817998718630653</v>
      </c>
      <c r="N18" s="79">
        <v>2.5017400130052936</v>
      </c>
      <c r="O18" s="79">
        <v>3.2929656364760307</v>
      </c>
      <c r="P18" s="79">
        <v>5.215802632118427</v>
      </c>
      <c r="Q18" s="79">
        <v>6.1230932311715058</v>
      </c>
      <c r="R18" s="79">
        <v>3.5127473783971963</v>
      </c>
      <c r="S18" s="79">
        <v>2.8295374400999496</v>
      </c>
      <c r="T18" s="79">
        <v>2.5736153803159523</v>
      </c>
      <c r="U18" s="85"/>
      <c r="V18" s="85"/>
      <c r="W18" s="78"/>
      <c r="X18" s="78"/>
    </row>
    <row r="19" spans="1:24" hidden="1" x14ac:dyDescent="0.25">
      <c r="A19" s="76">
        <f>A18+1</f>
        <v>13</v>
      </c>
      <c r="B19" s="64" t="s">
        <v>163</v>
      </c>
      <c r="C19" s="64" t="s">
        <v>164</v>
      </c>
      <c r="D19" s="65" t="s">
        <v>156</v>
      </c>
      <c r="K19" s="79">
        <v>0.28783586374179215</v>
      </c>
      <c r="L19" s="79">
        <v>1.639136720739609</v>
      </c>
      <c r="M19" s="79">
        <v>1.8590741563318192</v>
      </c>
      <c r="N19" s="79">
        <v>1.8687802255326513</v>
      </c>
      <c r="O19" s="79">
        <v>2.7372353750030332</v>
      </c>
      <c r="P19" s="79">
        <v>4.0935415403027475</v>
      </c>
      <c r="Q19" s="79">
        <v>3.1002277573012993</v>
      </c>
      <c r="R19" s="79">
        <v>2.7885164071177027</v>
      </c>
      <c r="S19" s="79">
        <v>2.7531999741063462</v>
      </c>
      <c r="T19" s="79">
        <v>2.5736153803159301</v>
      </c>
      <c r="U19" s="85"/>
      <c r="V19" s="85"/>
      <c r="W19" s="78"/>
      <c r="X19" s="78"/>
    </row>
    <row r="20" spans="1:24" hidden="1" x14ac:dyDescent="0.25">
      <c r="A20" s="76">
        <f t="shared" ref="A20:A24" si="3">A19+1</f>
        <v>14</v>
      </c>
      <c r="B20" s="64" t="s">
        <v>165</v>
      </c>
      <c r="C20" s="64" t="s">
        <v>166</v>
      </c>
      <c r="D20" s="65" t="s">
        <v>156</v>
      </c>
      <c r="K20" s="79">
        <v>-0.32356037404615012</v>
      </c>
      <c r="L20" s="79">
        <v>-4.5943796773686092</v>
      </c>
      <c r="M20" s="79">
        <v>-8.4023989199106364</v>
      </c>
      <c r="N20" s="79">
        <v>2.0614643824420353</v>
      </c>
      <c r="O20" s="79">
        <v>-0.560576479019681</v>
      </c>
      <c r="P20" s="79">
        <v>24.172175252364813</v>
      </c>
      <c r="Q20" s="79">
        <v>9.0859130311627077</v>
      </c>
      <c r="R20" s="79">
        <v>5.6562627264930443</v>
      </c>
      <c r="S20" s="79">
        <v>6.013897407260882</v>
      </c>
      <c r="T20" s="79">
        <v>6.0447846324094279</v>
      </c>
      <c r="U20" s="85"/>
      <c r="V20" s="85"/>
      <c r="W20" s="78"/>
      <c r="X20" s="78"/>
    </row>
    <row r="21" spans="1:24" hidden="1" x14ac:dyDescent="0.25">
      <c r="A21" s="76">
        <f t="shared" si="3"/>
        <v>15</v>
      </c>
      <c r="B21" s="64" t="s">
        <v>167</v>
      </c>
      <c r="C21" s="64" t="s">
        <v>168</v>
      </c>
      <c r="D21" s="65" t="s">
        <v>156</v>
      </c>
      <c r="K21" s="79">
        <v>14.380228466500355</v>
      </c>
      <c r="L21" s="79">
        <v>-6.0315633903256449</v>
      </c>
      <c r="M21" s="79">
        <v>5.8335067570558508E-2</v>
      </c>
      <c r="N21" s="79">
        <v>-0.48477167754019668</v>
      </c>
      <c r="O21" s="79">
        <v>-14.96821246040364</v>
      </c>
      <c r="P21" s="79">
        <v>17.613517634082278</v>
      </c>
      <c r="Q21" s="79">
        <v>11.210983826095223</v>
      </c>
      <c r="R21" s="79">
        <v>8.9878563193778405</v>
      </c>
      <c r="S21" s="79">
        <v>7.0561741038812187</v>
      </c>
      <c r="T21" s="79">
        <v>7.0233641605602637</v>
      </c>
      <c r="U21" s="85"/>
      <c r="V21" s="85"/>
      <c r="W21" s="78"/>
      <c r="X21" s="78"/>
    </row>
    <row r="22" spans="1:24" hidden="1" x14ac:dyDescent="0.25">
      <c r="A22" s="76">
        <f t="shared" si="3"/>
        <v>16</v>
      </c>
      <c r="B22" s="64" t="s">
        <v>169</v>
      </c>
      <c r="C22" s="64" t="s">
        <v>177</v>
      </c>
      <c r="D22" s="65" t="s">
        <v>178</v>
      </c>
      <c r="K22" s="65" t="s">
        <v>178</v>
      </c>
      <c r="L22" s="65" t="s">
        <v>178</v>
      </c>
      <c r="M22" s="65" t="s">
        <v>178</v>
      </c>
      <c r="N22" s="65" t="s">
        <v>178</v>
      </c>
      <c r="O22" s="65" t="s">
        <v>178</v>
      </c>
      <c r="P22" s="65" t="s">
        <v>178</v>
      </c>
      <c r="Q22" s="65" t="s">
        <v>178</v>
      </c>
      <c r="R22" s="65" t="s">
        <v>178</v>
      </c>
      <c r="S22" s="65" t="s">
        <v>178</v>
      </c>
      <c r="T22" s="65" t="s">
        <v>178</v>
      </c>
      <c r="U22" s="85"/>
      <c r="V22" s="85"/>
      <c r="W22" s="78"/>
      <c r="X22" s="78"/>
    </row>
    <row r="23" spans="1:24" hidden="1" x14ac:dyDescent="0.25">
      <c r="A23" s="76">
        <f t="shared" si="3"/>
        <v>17</v>
      </c>
      <c r="B23" s="64" t="s">
        <v>171</v>
      </c>
      <c r="C23" s="64" t="s">
        <v>172</v>
      </c>
      <c r="D23" s="65" t="s">
        <v>156</v>
      </c>
      <c r="K23" s="79">
        <v>9.7791093735786649</v>
      </c>
      <c r="L23" s="79">
        <v>1.0777257951766872</v>
      </c>
      <c r="M23" s="79">
        <v>5.9809907512545779</v>
      </c>
      <c r="N23" s="79">
        <v>2.9804175372686315</v>
      </c>
      <c r="O23" s="79">
        <v>4.0782821041747797</v>
      </c>
      <c r="P23" s="79">
        <v>3.9621738731160372</v>
      </c>
      <c r="Q23" s="79">
        <v>3.9616591264352685</v>
      </c>
      <c r="R23" s="79">
        <v>3.9040924526926979</v>
      </c>
      <c r="S23" s="79">
        <v>3.7513106999999879</v>
      </c>
      <c r="T23" s="79">
        <v>3.7513106999999879</v>
      </c>
      <c r="U23" s="85"/>
      <c r="V23" s="85"/>
      <c r="W23" s="78"/>
      <c r="X23" s="78"/>
    </row>
    <row r="24" spans="1:24" hidden="1" x14ac:dyDescent="0.25">
      <c r="A24" s="76">
        <f t="shared" si="3"/>
        <v>18</v>
      </c>
      <c r="B24" s="64" t="s">
        <v>173</v>
      </c>
      <c r="C24" s="64" t="s">
        <v>174</v>
      </c>
      <c r="D24" s="65" t="s">
        <v>156</v>
      </c>
      <c r="K24" s="79">
        <v>5.3811348552625926</v>
      </c>
      <c r="L24" s="79">
        <v>0.36602694382912304</v>
      </c>
      <c r="M24" s="79">
        <v>1.19267234520819</v>
      </c>
      <c r="N24" s="79">
        <v>2.1067202170754973</v>
      </c>
      <c r="O24" s="79">
        <v>4.5410709190652598</v>
      </c>
      <c r="P24" s="79">
        <v>11.085857184274616</v>
      </c>
      <c r="Q24" s="79">
        <v>7.5806563131452176</v>
      </c>
      <c r="R24" s="79">
        <v>4.7059286234808262</v>
      </c>
      <c r="S24" s="79">
        <v>4.604550651438144</v>
      </c>
      <c r="T24" s="79">
        <v>4.5008327658400571</v>
      </c>
      <c r="U24" s="85"/>
      <c r="V24" s="85"/>
      <c r="W24" s="78"/>
      <c r="X24" s="78"/>
    </row>
    <row r="25" spans="1:24" s="84" customFormat="1" hidden="1" x14ac:dyDescent="0.25">
      <c r="A25" s="80"/>
      <c r="B25" s="81" t="s">
        <v>179</v>
      </c>
      <c r="C25" s="81" t="s">
        <v>180</v>
      </c>
      <c r="D25" s="82"/>
      <c r="E25" s="82"/>
      <c r="F25" s="82"/>
      <c r="G25" s="82"/>
      <c r="H25" s="82"/>
      <c r="I25" s="82"/>
      <c r="J25" s="82"/>
      <c r="K25" s="80"/>
      <c r="L25" s="80"/>
      <c r="M25" s="80"/>
      <c r="N25" s="80"/>
      <c r="O25" s="80"/>
      <c r="P25" s="80"/>
      <c r="Q25" s="80"/>
      <c r="R25" s="80"/>
      <c r="S25" s="80"/>
      <c r="T25" s="80"/>
      <c r="U25" s="83"/>
      <c r="V25" s="83"/>
      <c r="W25" s="83"/>
      <c r="X25" s="83"/>
    </row>
    <row r="26" spans="1:24" hidden="1" x14ac:dyDescent="0.25">
      <c r="A26" s="76">
        <f>A24+1</f>
        <v>19</v>
      </c>
      <c r="B26" s="64" t="s">
        <v>161</v>
      </c>
      <c r="C26" s="64" t="s">
        <v>162</v>
      </c>
      <c r="D26" s="65" t="s">
        <v>151</v>
      </c>
      <c r="K26" s="77">
        <v>13331.181</v>
      </c>
      <c r="L26" s="77">
        <v>14039.43</v>
      </c>
      <c r="M26" s="77">
        <v>14468.681</v>
      </c>
      <c r="N26" s="77">
        <v>14678.594999999999</v>
      </c>
      <c r="O26" s="77">
        <v>15319.529</v>
      </c>
      <c r="P26" s="77">
        <v>16638.311626969451</v>
      </c>
      <c r="Q26" s="77">
        <v>18151.489506861122</v>
      </c>
      <c r="R26" s="77">
        <v>19240.044010141111</v>
      </c>
      <c r="S26" s="77">
        <v>20199.921672336652</v>
      </c>
      <c r="T26" s="77">
        <v>21154.905552537144</v>
      </c>
      <c r="U26" s="78"/>
      <c r="V26" s="78"/>
      <c r="W26" s="78"/>
      <c r="X26" s="78"/>
    </row>
    <row r="27" spans="1:24" hidden="1" x14ac:dyDescent="0.25">
      <c r="A27" s="76">
        <f>A26+1</f>
        <v>20</v>
      </c>
      <c r="B27" s="64" t="s">
        <v>163</v>
      </c>
      <c r="C27" s="64" t="s">
        <v>164</v>
      </c>
      <c r="D27" s="65" t="s">
        <v>151</v>
      </c>
      <c r="K27" s="77">
        <v>3799.1370000000002</v>
      </c>
      <c r="L27" s="77">
        <v>4021.8020000000001</v>
      </c>
      <c r="M27" s="77">
        <v>4135.5810000000001</v>
      </c>
      <c r="N27" s="77">
        <v>4358.3620000000001</v>
      </c>
      <c r="O27" s="77">
        <v>4492.6549999999997</v>
      </c>
      <c r="P27" s="77">
        <v>4813.9569311358573</v>
      </c>
      <c r="Q27" s="77">
        <v>5112.0965769436443</v>
      </c>
      <c r="R27" s="77">
        <v>5410.8164985820586</v>
      </c>
      <c r="S27" s="77">
        <v>5708.4544754690169</v>
      </c>
      <c r="T27" s="77">
        <v>5994.4887477568427</v>
      </c>
      <c r="U27" s="78"/>
      <c r="V27" s="78"/>
      <c r="W27" s="78"/>
      <c r="X27" s="78"/>
    </row>
    <row r="28" spans="1:24" hidden="1" x14ac:dyDescent="0.25">
      <c r="A28" s="76">
        <f t="shared" ref="A28:A32" si="4">A27+1</f>
        <v>21</v>
      </c>
      <c r="B28" s="64" t="s">
        <v>165</v>
      </c>
      <c r="C28" s="64" t="s">
        <v>166</v>
      </c>
      <c r="D28" s="65" t="s">
        <v>151</v>
      </c>
      <c r="K28" s="77">
        <v>5728.5130000000008</v>
      </c>
      <c r="L28" s="77">
        <v>5579.1759999999995</v>
      </c>
      <c r="M28" s="77">
        <v>5418.6470000000008</v>
      </c>
      <c r="N28" s="77">
        <v>5440.2730000000001</v>
      </c>
      <c r="O28" s="77">
        <v>4891.0220000000008</v>
      </c>
      <c r="P28" s="77">
        <v>6136.4296208282531</v>
      </c>
      <c r="Q28" s="77">
        <v>6845.7710008561353</v>
      </c>
      <c r="R28" s="77">
        <v>7462.1044336183077</v>
      </c>
      <c r="S28" s="77">
        <v>8137.6125931825381</v>
      </c>
      <c r="T28" s="77">
        <v>8801.4089353741711</v>
      </c>
      <c r="U28" s="78"/>
      <c r="V28" s="78"/>
      <c r="W28" s="78"/>
      <c r="X28" s="78"/>
    </row>
    <row r="29" spans="1:24" hidden="1" x14ac:dyDescent="0.25">
      <c r="A29" s="76">
        <f t="shared" si="4"/>
        <v>22</v>
      </c>
      <c r="B29" s="64" t="s">
        <v>167</v>
      </c>
      <c r="C29" s="64" t="s">
        <v>168</v>
      </c>
      <c r="D29" s="65" t="s">
        <v>151</v>
      </c>
      <c r="K29" s="77">
        <v>5551.2340000000004</v>
      </c>
      <c r="L29" s="77">
        <v>5291.0259999999998</v>
      </c>
      <c r="M29" s="77">
        <v>5337.31</v>
      </c>
      <c r="N29" s="77">
        <v>5384.46</v>
      </c>
      <c r="O29" s="77">
        <v>4537.7520000000004</v>
      </c>
      <c r="P29" s="77">
        <v>5404.9159709528767</v>
      </c>
      <c r="Q29" s="77">
        <v>6187.4087159682967</v>
      </c>
      <c r="R29" s="77">
        <v>6900.3629099848422</v>
      </c>
      <c r="S29" s="77">
        <v>7547.7839933673986</v>
      </c>
      <c r="T29" s="77">
        <v>8241.0717655497883</v>
      </c>
      <c r="U29" s="78"/>
      <c r="V29" s="78"/>
      <c r="W29" s="78"/>
      <c r="X29" s="78"/>
    </row>
    <row r="30" spans="1:24" hidden="1" x14ac:dyDescent="0.25">
      <c r="A30" s="76">
        <f t="shared" si="4"/>
        <v>23</v>
      </c>
      <c r="B30" s="64" t="s">
        <v>169</v>
      </c>
      <c r="C30" s="64" t="s">
        <v>177</v>
      </c>
      <c r="D30" s="65" t="s">
        <v>151</v>
      </c>
      <c r="K30" s="77">
        <v>177.279</v>
      </c>
      <c r="L30" s="77">
        <v>288.14999999999998</v>
      </c>
      <c r="M30" s="77">
        <v>81.337000000000003</v>
      </c>
      <c r="N30" s="77">
        <v>55.813000000000002</v>
      </c>
      <c r="O30" s="77">
        <v>353.27</v>
      </c>
      <c r="P30" s="77">
        <v>731.51364987537625</v>
      </c>
      <c r="Q30" s="77">
        <v>658.36228488783865</v>
      </c>
      <c r="R30" s="77">
        <v>561.74152363346593</v>
      </c>
      <c r="S30" s="77">
        <v>589.82859981513934</v>
      </c>
      <c r="T30" s="77">
        <v>560.33716982438239</v>
      </c>
      <c r="U30" s="78"/>
      <c r="V30" s="78"/>
      <c r="W30" s="78"/>
      <c r="X30" s="78"/>
    </row>
    <row r="31" spans="1:24" hidden="1" x14ac:dyDescent="0.25">
      <c r="A31" s="76">
        <f t="shared" si="4"/>
        <v>24</v>
      </c>
      <c r="B31" s="64" t="s">
        <v>171</v>
      </c>
      <c r="C31" s="64" t="s">
        <v>172</v>
      </c>
      <c r="D31" s="65" t="s">
        <v>151</v>
      </c>
      <c r="K31" s="77">
        <v>13417.956</v>
      </c>
      <c r="L31" s="77">
        <v>13741.264999999999</v>
      </c>
      <c r="M31" s="77">
        <v>14345.879000000001</v>
      </c>
      <c r="N31" s="77">
        <v>14690.398999999999</v>
      </c>
      <c r="O31" s="77">
        <v>14965.835999999999</v>
      </c>
      <c r="P31" s="77">
        <v>16227.837206972465</v>
      </c>
      <c r="Q31" s="77">
        <v>17596.170139135884</v>
      </c>
      <c r="R31" s="77">
        <v>19069.315947749386</v>
      </c>
      <c r="S31" s="77">
        <v>20635.405842518619</v>
      </c>
      <c r="T31" s="77">
        <v>22330.112703162173</v>
      </c>
      <c r="U31" s="78"/>
      <c r="V31" s="78"/>
      <c r="W31" s="78"/>
      <c r="X31" s="78"/>
    </row>
    <row r="32" spans="1:24" hidden="1" x14ac:dyDescent="0.25">
      <c r="A32" s="76">
        <f t="shared" si="4"/>
        <v>25</v>
      </c>
      <c r="B32" s="64" t="s">
        <v>173</v>
      </c>
      <c r="C32" s="64" t="s">
        <v>174</v>
      </c>
      <c r="D32" s="65" t="s">
        <v>151</v>
      </c>
      <c r="K32" s="77">
        <v>14391.173000000001</v>
      </c>
      <c r="L32" s="77">
        <v>14550.132</v>
      </c>
      <c r="M32" s="77">
        <v>14687.266</v>
      </c>
      <c r="N32" s="77">
        <v>14814.513000000001</v>
      </c>
      <c r="O32" s="77">
        <v>14742.353999999999</v>
      </c>
      <c r="P32" s="77">
        <v>16949.853770891597</v>
      </c>
      <c r="Q32" s="77">
        <v>18891.215432353947</v>
      </c>
      <c r="R32" s="77">
        <v>20492.310558390025</v>
      </c>
      <c r="S32" s="77">
        <v>22207.581395298337</v>
      </c>
      <c r="T32" s="77">
        <v>24042.563365067115</v>
      </c>
      <c r="U32" s="78"/>
      <c r="V32" s="78"/>
      <c r="W32" s="78"/>
      <c r="X32" s="78"/>
    </row>
    <row r="33" spans="1:24" hidden="1" x14ac:dyDescent="0.25">
      <c r="A33" s="71"/>
      <c r="B33" s="72" t="s">
        <v>181</v>
      </c>
      <c r="C33" s="72" t="s">
        <v>182</v>
      </c>
      <c r="D33" s="74"/>
      <c r="E33" s="74"/>
      <c r="F33" s="74"/>
      <c r="G33" s="74"/>
      <c r="H33" s="74"/>
      <c r="I33" s="74"/>
      <c r="J33" s="74"/>
      <c r="K33" s="71"/>
      <c r="L33" s="71"/>
      <c r="M33" s="71"/>
      <c r="N33" s="71"/>
      <c r="O33" s="71"/>
      <c r="P33" s="71"/>
      <c r="Q33" s="71"/>
      <c r="R33" s="71"/>
      <c r="S33" s="71"/>
      <c r="T33" s="71"/>
      <c r="U33" s="78"/>
      <c r="V33" s="78"/>
      <c r="W33" s="78"/>
      <c r="X33" s="78"/>
    </row>
    <row r="34" spans="1:24" hidden="1" x14ac:dyDescent="0.25">
      <c r="A34" s="76">
        <f>A32+1</f>
        <v>26</v>
      </c>
      <c r="B34" s="64" t="s">
        <v>183</v>
      </c>
      <c r="C34" s="64" t="s">
        <v>184</v>
      </c>
      <c r="D34" s="65" t="s">
        <v>156</v>
      </c>
      <c r="K34" s="79">
        <v>3.615730095767745</v>
      </c>
      <c r="L34" s="79">
        <v>1.698634189462922</v>
      </c>
      <c r="M34" s="79">
        <v>1.7763138179640379</v>
      </c>
      <c r="N34" s="79">
        <v>-7.2718913874325608E-4</v>
      </c>
      <c r="O34" s="79">
        <v>0.27390797931130351</v>
      </c>
      <c r="P34" s="79">
        <v>3.1204966750239151</v>
      </c>
      <c r="Q34" s="79">
        <v>3.0916050284484129</v>
      </c>
      <c r="R34" s="79">
        <v>3.0402087140273011</v>
      </c>
      <c r="S34" s="79">
        <v>2.7356680600894663</v>
      </c>
      <c r="T34" s="79">
        <v>2.4699840328632661</v>
      </c>
      <c r="U34" s="78"/>
      <c r="V34" s="78"/>
      <c r="W34" s="78"/>
      <c r="X34" s="78"/>
    </row>
    <row r="35" spans="1:24" hidden="1" x14ac:dyDescent="0.25">
      <c r="A35" s="76">
        <f>A34+1</f>
        <v>27</v>
      </c>
      <c r="B35" s="86" t="s">
        <v>185</v>
      </c>
      <c r="C35" s="86" t="s">
        <v>186</v>
      </c>
      <c r="D35" s="87" t="s">
        <v>156</v>
      </c>
      <c r="E35" s="87"/>
      <c r="F35" s="87"/>
      <c r="G35" s="87"/>
      <c r="H35" s="87"/>
      <c r="I35" s="87"/>
      <c r="J35" s="87"/>
      <c r="K35" s="79">
        <v>3.3479370757350466</v>
      </c>
      <c r="L35" s="79">
        <v>0.25598594291578536</v>
      </c>
      <c r="M35" s="79">
        <v>1.6528287750360136</v>
      </c>
      <c r="N35" s="79">
        <v>-1.025273903482983</v>
      </c>
      <c r="O35" s="79">
        <v>1.0392650513217632</v>
      </c>
      <c r="P35" s="79">
        <v>3.2245191638590902</v>
      </c>
      <c r="Q35" s="79">
        <v>2.8000000000000003</v>
      </c>
      <c r="R35" s="79">
        <v>2.4</v>
      </c>
      <c r="S35" s="79">
        <v>2.1</v>
      </c>
      <c r="T35" s="79">
        <v>2.1</v>
      </c>
      <c r="U35" s="78"/>
      <c r="V35" s="78"/>
      <c r="W35" s="78"/>
      <c r="X35" s="78"/>
    </row>
    <row r="36" spans="1:24" hidden="1" x14ac:dyDescent="0.25">
      <c r="A36" s="76">
        <f t="shared" ref="A36:A41" si="5">A35+1</f>
        <v>28</v>
      </c>
      <c r="B36" s="86" t="s">
        <v>187</v>
      </c>
      <c r="C36" s="86" t="s">
        <v>188</v>
      </c>
      <c r="D36" s="87" t="s">
        <v>156</v>
      </c>
      <c r="E36" s="87"/>
      <c r="F36" s="87"/>
      <c r="G36" s="87"/>
      <c r="H36" s="87"/>
      <c r="I36" s="87"/>
      <c r="J36" s="87"/>
      <c r="K36" s="79">
        <v>2.4438745014633696</v>
      </c>
      <c r="L36" s="79">
        <v>4.1537145317375206</v>
      </c>
      <c r="M36" s="79">
        <v>0.95227753260758163</v>
      </c>
      <c r="N36" s="79">
        <v>3.453612880782714</v>
      </c>
      <c r="O36" s="79">
        <v>0.33487070183007006</v>
      </c>
      <c r="P36" s="79">
        <v>2.9379099976106366</v>
      </c>
      <c r="Q36" s="79">
        <v>3</v>
      </c>
      <c r="R36" s="79">
        <v>2.9720023690359012</v>
      </c>
      <c r="S36" s="79">
        <v>2.6739761047458273</v>
      </c>
      <c r="T36" s="79">
        <v>2.3759498404557529</v>
      </c>
      <c r="U36" s="78"/>
      <c r="V36" s="78"/>
      <c r="W36" s="78"/>
      <c r="X36" s="78"/>
    </row>
    <row r="37" spans="1:24" hidden="1" x14ac:dyDescent="0.25">
      <c r="A37" s="76">
        <f t="shared" si="5"/>
        <v>29</v>
      </c>
      <c r="B37" s="86" t="s">
        <v>189</v>
      </c>
      <c r="C37" s="86" t="s">
        <v>190</v>
      </c>
      <c r="D37" s="87" t="s">
        <v>156</v>
      </c>
      <c r="E37" s="87"/>
      <c r="F37" s="87"/>
      <c r="G37" s="87"/>
      <c r="H37" s="87"/>
      <c r="I37" s="87"/>
      <c r="J37" s="87"/>
      <c r="K37" s="79">
        <v>12.450885410730123</v>
      </c>
      <c r="L37" s="79">
        <v>2.0831820832416952</v>
      </c>
      <c r="M37" s="79">
        <v>6.0319376987328752</v>
      </c>
      <c r="N37" s="79">
        <v>-1.6287842565309063</v>
      </c>
      <c r="O37" s="79">
        <v>-9.5891973844988883</v>
      </c>
      <c r="P37" s="79">
        <v>1.0396544194749566</v>
      </c>
      <c r="Q37" s="79">
        <v>2.2675704905816332</v>
      </c>
      <c r="R37" s="79">
        <v>3.1676909897935275</v>
      </c>
      <c r="S37" s="79">
        <v>2.8662450440819782</v>
      </c>
      <c r="T37" s="79">
        <v>1.9919452210225472</v>
      </c>
      <c r="U37" s="78"/>
      <c r="V37" s="78"/>
      <c r="W37" s="78"/>
      <c r="X37" s="78"/>
    </row>
    <row r="38" spans="1:24" hidden="1" x14ac:dyDescent="0.25">
      <c r="A38" s="76">
        <f t="shared" si="5"/>
        <v>30</v>
      </c>
      <c r="B38" s="86" t="s">
        <v>191</v>
      </c>
      <c r="C38" s="86" t="s">
        <v>192</v>
      </c>
      <c r="D38" s="87" t="s">
        <v>156</v>
      </c>
      <c r="E38" s="87"/>
      <c r="F38" s="87"/>
      <c r="G38" s="87"/>
      <c r="H38" s="87"/>
      <c r="I38" s="87"/>
      <c r="J38" s="87"/>
      <c r="K38" s="79">
        <v>7.7958214475638812</v>
      </c>
      <c r="L38" s="79">
        <v>1.4304517683945193</v>
      </c>
      <c r="M38" s="79">
        <v>0.81595312179752</v>
      </c>
      <c r="N38" s="79">
        <v>1.3748403260851063</v>
      </c>
      <c r="O38" s="79">
        <v>-0.89004181120482428</v>
      </c>
      <c r="P38" s="79">
        <v>1.2723645906466128</v>
      </c>
      <c r="Q38" s="79">
        <v>2.9371584607183356</v>
      </c>
      <c r="R38" s="79">
        <v>2.3257689290140795</v>
      </c>
      <c r="S38" s="79">
        <v>2.1729215460880158</v>
      </c>
      <c r="T38" s="79">
        <v>2.0200741631619521</v>
      </c>
      <c r="U38" s="78"/>
      <c r="V38" s="78"/>
      <c r="W38" s="78"/>
      <c r="X38" s="78"/>
    </row>
    <row r="39" spans="1:24" hidden="1" x14ac:dyDescent="0.25">
      <c r="A39" s="76">
        <f t="shared" si="5"/>
        <v>31</v>
      </c>
      <c r="B39" s="86" t="s">
        <v>193</v>
      </c>
      <c r="C39" s="86" t="s">
        <v>194</v>
      </c>
      <c r="D39" s="87" t="s">
        <v>178</v>
      </c>
      <c r="E39" s="87"/>
      <c r="F39" s="87"/>
      <c r="G39" s="87"/>
      <c r="H39" s="87"/>
      <c r="I39" s="87"/>
      <c r="J39" s="87"/>
      <c r="K39" s="87" t="s">
        <v>178</v>
      </c>
      <c r="L39" s="87" t="s">
        <v>178</v>
      </c>
      <c r="M39" s="87" t="s">
        <v>178</v>
      </c>
      <c r="N39" s="87" t="s">
        <v>178</v>
      </c>
      <c r="O39" s="87" t="s">
        <v>178</v>
      </c>
      <c r="P39" s="87" t="s">
        <v>178</v>
      </c>
      <c r="Q39" s="87" t="s">
        <v>178</v>
      </c>
      <c r="R39" s="87" t="s">
        <v>178</v>
      </c>
      <c r="S39" s="87" t="s">
        <v>178</v>
      </c>
      <c r="T39" s="87" t="s">
        <v>178</v>
      </c>
      <c r="U39" s="78"/>
      <c r="V39" s="78"/>
      <c r="W39" s="78"/>
      <c r="X39" s="78"/>
    </row>
    <row r="40" spans="1:24" hidden="1" x14ac:dyDescent="0.25">
      <c r="A40" s="76">
        <f t="shared" si="5"/>
        <v>32</v>
      </c>
      <c r="B40" s="86" t="s">
        <v>195</v>
      </c>
      <c r="C40" s="86" t="s">
        <v>196</v>
      </c>
      <c r="D40" s="87" t="s">
        <v>156</v>
      </c>
      <c r="E40" s="87"/>
      <c r="F40" s="87"/>
      <c r="G40" s="87"/>
      <c r="H40" s="87"/>
      <c r="I40" s="87"/>
      <c r="J40" s="87"/>
      <c r="K40" s="79">
        <v>4.1257903257970128</v>
      </c>
      <c r="L40" s="79">
        <v>1.3175990676802343</v>
      </c>
      <c r="M40" s="79">
        <v>-1.4917796299592112</v>
      </c>
      <c r="N40" s="79">
        <v>-0.56213758838138972</v>
      </c>
      <c r="O40" s="79">
        <v>-2.1169992330113558</v>
      </c>
      <c r="P40" s="79">
        <v>4.3</v>
      </c>
      <c r="Q40" s="79">
        <v>4.3</v>
      </c>
      <c r="R40" s="79">
        <v>4.3</v>
      </c>
      <c r="S40" s="79">
        <v>4.3</v>
      </c>
      <c r="T40" s="79">
        <v>4.3</v>
      </c>
      <c r="U40" s="78"/>
      <c r="V40" s="78"/>
      <c r="W40" s="78"/>
      <c r="X40" s="78"/>
    </row>
    <row r="41" spans="1:24" hidden="1" x14ac:dyDescent="0.25">
      <c r="A41" s="76">
        <f t="shared" si="5"/>
        <v>33</v>
      </c>
      <c r="B41" s="86" t="s">
        <v>197</v>
      </c>
      <c r="C41" s="86" t="s">
        <v>198</v>
      </c>
      <c r="D41" s="87" t="s">
        <v>156</v>
      </c>
      <c r="E41" s="87"/>
      <c r="F41" s="87"/>
      <c r="G41" s="87"/>
      <c r="H41" s="87"/>
      <c r="I41" s="87"/>
      <c r="J41" s="87"/>
      <c r="K41" s="79">
        <v>7.1164605325228649</v>
      </c>
      <c r="L41" s="79">
        <v>0.73583871200671069</v>
      </c>
      <c r="M41" s="79">
        <v>-0.24723052732036876</v>
      </c>
      <c r="N41" s="79">
        <v>-1.2147524259056581</v>
      </c>
      <c r="O41" s="79">
        <v>-4.8097403709016646</v>
      </c>
      <c r="P41" s="79">
        <v>3.5</v>
      </c>
      <c r="Q41" s="79">
        <v>3.6</v>
      </c>
      <c r="R41" s="79">
        <v>3.6</v>
      </c>
      <c r="S41" s="79">
        <v>3.6</v>
      </c>
      <c r="T41" s="79">
        <v>3.6</v>
      </c>
      <c r="U41" s="78"/>
      <c r="V41" s="78"/>
      <c r="W41" s="78"/>
      <c r="X41" s="78"/>
    </row>
    <row r="42" spans="1:24" hidden="1" x14ac:dyDescent="0.25">
      <c r="A42" s="71"/>
      <c r="B42" s="72" t="s">
        <v>199</v>
      </c>
      <c r="C42" s="72" t="s">
        <v>200</v>
      </c>
      <c r="D42" s="74"/>
      <c r="E42" s="74"/>
      <c r="F42" s="74"/>
      <c r="G42" s="74"/>
      <c r="H42" s="74"/>
      <c r="I42" s="74"/>
      <c r="J42" s="74"/>
      <c r="K42" s="71"/>
      <c r="L42" s="71"/>
      <c r="M42" s="71"/>
      <c r="N42" s="71"/>
      <c r="O42" s="71"/>
      <c r="P42" s="71"/>
      <c r="Q42" s="71"/>
      <c r="R42" s="71"/>
      <c r="S42" s="71"/>
      <c r="T42" s="71"/>
      <c r="U42" s="78"/>
      <c r="V42" s="78"/>
      <c r="W42" s="78"/>
      <c r="X42" s="78"/>
    </row>
    <row r="43" spans="1:24" hidden="1" x14ac:dyDescent="0.25">
      <c r="A43" s="76">
        <f>A41+1</f>
        <v>34</v>
      </c>
      <c r="B43" s="64" t="s">
        <v>161</v>
      </c>
      <c r="C43" s="64" t="s">
        <v>162</v>
      </c>
      <c r="D43" s="65" t="s">
        <v>156</v>
      </c>
      <c r="K43" s="79">
        <v>1.9479731718604376</v>
      </c>
      <c r="L43" s="79">
        <v>3.0876806940658992</v>
      </c>
      <c r="M43" s="79">
        <v>0.86621651489385199</v>
      </c>
      <c r="N43" s="79">
        <v>1.5601121344148237</v>
      </c>
      <c r="O43" s="79">
        <v>2.0468404537222535</v>
      </c>
      <c r="P43" s="79">
        <v>3.2807005357587036</v>
      </c>
      <c r="Q43" s="79">
        <v>3.8769734792288957</v>
      </c>
      <c r="R43" s="79">
        <v>2.268860818263716</v>
      </c>
      <c r="S43" s="79">
        <v>1.8301586111506756</v>
      </c>
      <c r="T43" s="79">
        <v>1.6619549228576362</v>
      </c>
      <c r="U43" s="78"/>
      <c r="V43" s="78"/>
      <c r="W43" s="78"/>
      <c r="X43" s="78"/>
    </row>
    <row r="44" spans="1:24" hidden="1" x14ac:dyDescent="0.25">
      <c r="A44" s="76">
        <f>A43+1</f>
        <v>35</v>
      </c>
      <c r="B44" s="64" t="s">
        <v>163</v>
      </c>
      <c r="C44" s="64" t="s">
        <v>164</v>
      </c>
      <c r="D44" s="65" t="s">
        <v>156</v>
      </c>
      <c r="K44" s="79">
        <v>5.1203980023374424E-2</v>
      </c>
      <c r="L44" s="79">
        <v>0.2810893126370726</v>
      </c>
      <c r="M44" s="79">
        <v>0.3158824268008229</v>
      </c>
      <c r="N44" s="79">
        <v>0.31736500603906875</v>
      </c>
      <c r="O44" s="79">
        <v>0.46047491166554727</v>
      </c>
      <c r="P44" s="79">
        <v>0.693104640564423</v>
      </c>
      <c r="Q44" s="79">
        <v>0.52277226052360493</v>
      </c>
      <c r="R44" s="79">
        <v>0.46599455491818753</v>
      </c>
      <c r="S44" s="79">
        <v>0.4575183368227112</v>
      </c>
      <c r="T44" s="79">
        <v>0.42667203281146804</v>
      </c>
      <c r="U44" s="78"/>
      <c r="V44" s="78"/>
      <c r="W44" s="78"/>
      <c r="X44" s="78"/>
    </row>
    <row r="45" spans="1:24" hidden="1" x14ac:dyDescent="0.25">
      <c r="A45" s="76">
        <f t="shared" ref="A45:A49" si="6">A44+1</f>
        <v>36</v>
      </c>
      <c r="B45" s="64" t="s">
        <v>165</v>
      </c>
      <c r="C45" s="64" t="s">
        <v>166</v>
      </c>
      <c r="D45" s="65" t="s">
        <v>156</v>
      </c>
      <c r="K45" s="79">
        <v>-8.8007331952985324E-2</v>
      </c>
      <c r="L45" s="79">
        <v>-1.1973055763660738</v>
      </c>
      <c r="M45" s="79">
        <v>-2.0365449961818367</v>
      </c>
      <c r="N45" s="79">
        <v>0.44907924107813807</v>
      </c>
      <c r="O45" s="79">
        <v>-0.12119807627395711</v>
      </c>
      <c r="P45" s="79">
        <v>5.0911171195938563</v>
      </c>
      <c r="Q45" s="79">
        <v>2.2734518652335605</v>
      </c>
      <c r="R45" s="79">
        <v>1.4840362565804819</v>
      </c>
      <c r="S45" s="79">
        <v>1.6128155788926619</v>
      </c>
      <c r="T45" s="79">
        <v>1.6686173604285719</v>
      </c>
      <c r="U45" s="78"/>
      <c r="V45" s="78"/>
      <c r="W45" s="78"/>
      <c r="X45" s="78"/>
    </row>
    <row r="46" spans="1:24" hidden="1" x14ac:dyDescent="0.25">
      <c r="A46" s="76">
        <f t="shared" si="6"/>
        <v>37</v>
      </c>
      <c r="B46" s="64" t="s">
        <v>167</v>
      </c>
      <c r="C46" s="64" t="s">
        <v>168</v>
      </c>
      <c r="D46" s="65" t="s">
        <v>156</v>
      </c>
      <c r="K46" s="79">
        <v>3.2511356870883903</v>
      </c>
      <c r="L46" s="79">
        <v>-1.499243744172303</v>
      </c>
      <c r="M46" s="79">
        <v>1.3282893366748587E-2</v>
      </c>
      <c r="N46" s="79">
        <v>-0.10837417963487737</v>
      </c>
      <c r="O46" s="79">
        <v>-3.2381725164913138</v>
      </c>
      <c r="P46" s="79">
        <v>3.1742077789635164</v>
      </c>
      <c r="Q46" s="79">
        <v>2.2734518652335605</v>
      </c>
      <c r="R46" s="79">
        <v>1.9483856398982564</v>
      </c>
      <c r="S46" s="79">
        <v>1.6128155788926584</v>
      </c>
      <c r="T46" s="79">
        <v>1.668617360428569</v>
      </c>
      <c r="U46" s="78"/>
      <c r="V46" s="78"/>
      <c r="W46" s="78"/>
      <c r="X46" s="78"/>
    </row>
    <row r="47" spans="1:24" hidden="1" x14ac:dyDescent="0.25">
      <c r="A47" s="76">
        <f t="shared" si="6"/>
        <v>38</v>
      </c>
      <c r="B47" s="64" t="s">
        <v>169</v>
      </c>
      <c r="C47" s="64" t="s">
        <v>177</v>
      </c>
      <c r="D47" s="65" t="s">
        <v>156</v>
      </c>
      <c r="K47" s="79">
        <v>-3.3391430190413756</v>
      </c>
      <c r="L47" s="79">
        <v>0.30193816780622917</v>
      </c>
      <c r="M47" s="79">
        <v>-2.0498278895485851</v>
      </c>
      <c r="N47" s="79">
        <v>0.5574534207130154</v>
      </c>
      <c r="O47" s="79">
        <v>3.1169744402173567</v>
      </c>
      <c r="P47" s="79">
        <v>1.9169093406303399</v>
      </c>
      <c r="Q47" s="79">
        <v>0</v>
      </c>
      <c r="R47" s="79">
        <v>-0.46434938331777453</v>
      </c>
      <c r="S47" s="79">
        <v>3.5527136788005009E-15</v>
      </c>
      <c r="T47" s="79">
        <v>2.886579864025407E-15</v>
      </c>
      <c r="U47" s="78"/>
      <c r="V47" s="78"/>
      <c r="W47" s="78"/>
      <c r="X47" s="78"/>
    </row>
    <row r="48" spans="1:24" hidden="1" x14ac:dyDescent="0.25">
      <c r="A48" s="76">
        <f t="shared" si="6"/>
        <v>39</v>
      </c>
      <c r="B48" s="64" t="s">
        <v>171</v>
      </c>
      <c r="C48" s="64" t="s">
        <v>172</v>
      </c>
      <c r="D48" s="65" t="s">
        <v>156</v>
      </c>
      <c r="K48" s="79">
        <v>5.5266183400173752</v>
      </c>
      <c r="L48" s="79">
        <v>0.64270285787483072</v>
      </c>
      <c r="M48" s="79">
        <v>3.5145455539160526</v>
      </c>
      <c r="N48" s="79">
        <v>1.8212663464106618</v>
      </c>
      <c r="O48" s="79">
        <v>2.4956298973309403</v>
      </c>
      <c r="P48" s="79">
        <v>2.4721479707263696</v>
      </c>
      <c r="Q48" s="79">
        <v>2.4586059828535674</v>
      </c>
      <c r="R48" s="79">
        <v>2.4212197257420889</v>
      </c>
      <c r="S48" s="79">
        <v>2.3385588927455712</v>
      </c>
      <c r="T48" s="79">
        <v>2.3557344509986375</v>
      </c>
      <c r="U48" s="78"/>
      <c r="V48" s="78"/>
      <c r="W48" s="78"/>
      <c r="X48" s="78"/>
    </row>
    <row r="49" spans="1:24" hidden="1" x14ac:dyDescent="0.25">
      <c r="A49" s="76">
        <f t="shared" si="6"/>
        <v>40</v>
      </c>
      <c r="B49" s="64" t="s">
        <v>173</v>
      </c>
      <c r="C49" s="64" t="s">
        <v>174</v>
      </c>
      <c r="D49" s="65" t="s">
        <v>156</v>
      </c>
      <c r="K49" s="79">
        <v>-3.403159784977865</v>
      </c>
      <c r="L49" s="79">
        <v>-0.23448035953721713</v>
      </c>
      <c r="M49" s="79">
        <v>-0.74754945348873436</v>
      </c>
      <c r="N49" s="79">
        <v>-1.3111338761775344</v>
      </c>
      <c r="O49" s="79">
        <v>-2.8061100660514704</v>
      </c>
      <c r="P49" s="79">
        <v>-7.0158539876701749</v>
      </c>
      <c r="Q49" s="79">
        <v>-5.0988517583875543</v>
      </c>
      <c r="R49" s="79">
        <v>-3.2732123584990886</v>
      </c>
      <c r="S49" s="79">
        <v>-3.244187049971329</v>
      </c>
      <c r="T49" s="79">
        <v>-3.2206721387882467</v>
      </c>
      <c r="U49" s="78"/>
      <c r="V49" s="78"/>
      <c r="W49" s="78"/>
      <c r="X49" s="78"/>
    </row>
    <row r="50" spans="1:24" hidden="1" x14ac:dyDescent="0.25">
      <c r="A50" s="71"/>
      <c r="B50" s="72" t="s">
        <v>201</v>
      </c>
      <c r="C50" s="72" t="s">
        <v>202</v>
      </c>
      <c r="D50" s="74"/>
      <c r="E50" s="74"/>
      <c r="F50" s="74"/>
      <c r="G50" s="74"/>
      <c r="H50" s="74"/>
      <c r="I50" s="74"/>
      <c r="J50" s="74"/>
      <c r="K50" s="71"/>
      <c r="L50" s="71"/>
      <c r="M50" s="71"/>
      <c r="N50" s="71"/>
      <c r="O50" s="71"/>
      <c r="P50" s="71"/>
      <c r="Q50" s="71"/>
      <c r="R50" s="71"/>
      <c r="S50" s="71"/>
      <c r="T50" s="71"/>
      <c r="U50" s="78"/>
      <c r="V50" s="78"/>
      <c r="W50" s="78"/>
      <c r="X50" s="78"/>
    </row>
    <row r="51" spans="1:24" hidden="1" x14ac:dyDescent="0.25">
      <c r="A51" s="76">
        <f>A49+1</f>
        <v>41</v>
      </c>
      <c r="B51" s="64" t="s">
        <v>203</v>
      </c>
      <c r="C51" s="64" t="s">
        <v>204</v>
      </c>
      <c r="D51" s="65" t="s">
        <v>156</v>
      </c>
      <c r="K51" s="79">
        <v>2.2675736961451198</v>
      </c>
      <c r="L51" s="79">
        <v>-5.5432372505537231E-2</v>
      </c>
      <c r="M51" s="79">
        <v>0.61009428729894566</v>
      </c>
      <c r="N51" s="79">
        <v>0.16538037486217849</v>
      </c>
      <c r="O51" s="79">
        <v>0.11007154650524154</v>
      </c>
      <c r="P51" s="79">
        <v>2.9000000000000004</v>
      </c>
      <c r="Q51" s="79">
        <v>2.8000000000000003</v>
      </c>
      <c r="R51" s="79">
        <v>2.4</v>
      </c>
      <c r="S51" s="79">
        <v>2.1</v>
      </c>
      <c r="T51" s="79">
        <v>2.1</v>
      </c>
      <c r="U51" s="78"/>
      <c r="V51" s="78"/>
      <c r="W51" s="78"/>
      <c r="X51" s="78"/>
    </row>
    <row r="52" spans="1:24" hidden="1" x14ac:dyDescent="0.25">
      <c r="A52" s="71"/>
      <c r="B52" s="72" t="s">
        <v>205</v>
      </c>
      <c r="C52" s="72" t="s">
        <v>206</v>
      </c>
      <c r="D52" s="74"/>
      <c r="E52" s="74"/>
      <c r="F52" s="74"/>
      <c r="G52" s="74"/>
      <c r="H52" s="74"/>
      <c r="I52" s="74"/>
      <c r="J52" s="74"/>
      <c r="K52" s="71"/>
      <c r="L52" s="71"/>
      <c r="M52" s="71"/>
      <c r="N52" s="71"/>
      <c r="O52" s="71"/>
      <c r="P52" s="71"/>
      <c r="Q52" s="71"/>
      <c r="R52" s="71"/>
      <c r="S52" s="71"/>
      <c r="T52" s="71"/>
      <c r="U52" s="78"/>
      <c r="V52" s="78"/>
      <c r="W52" s="78"/>
      <c r="X52" s="78"/>
    </row>
    <row r="53" spans="1:24" s="86" customFormat="1" hidden="1" x14ac:dyDescent="0.25">
      <c r="A53" s="76">
        <f>A51+1</f>
        <v>42</v>
      </c>
      <c r="B53" s="86" t="s">
        <v>207</v>
      </c>
      <c r="C53" s="86" t="s">
        <v>208</v>
      </c>
      <c r="D53" s="65" t="s">
        <v>151</v>
      </c>
      <c r="E53" s="65"/>
      <c r="F53" s="65"/>
      <c r="G53" s="65"/>
      <c r="H53" s="65"/>
      <c r="I53" s="65"/>
      <c r="J53" s="65"/>
      <c r="K53" s="77">
        <v>10999.338</v>
      </c>
      <c r="L53" s="77">
        <v>11063.838</v>
      </c>
      <c r="M53" s="77">
        <v>10956.14</v>
      </c>
      <c r="N53" s="77">
        <v>10607.608</v>
      </c>
      <c r="O53" s="77">
        <v>10403.287</v>
      </c>
      <c r="P53" s="77">
        <v>11220.032938021204</v>
      </c>
      <c r="Q53" s="77">
        <v>11967.830458715322</v>
      </c>
      <c r="R53" s="77">
        <v>12791.116190221475</v>
      </c>
      <c r="S53" s="77">
        <v>13576.614158471833</v>
      </c>
      <c r="T53" s="77">
        <v>14336.527307903098</v>
      </c>
      <c r="U53" s="78"/>
      <c r="V53" s="78"/>
      <c r="W53" s="78"/>
      <c r="X53" s="78"/>
    </row>
    <row r="54" spans="1:24" s="86" customFormat="1" hidden="1" x14ac:dyDescent="0.25">
      <c r="A54" s="76">
        <f>A53+1</f>
        <v>43</v>
      </c>
      <c r="B54" s="86" t="s">
        <v>209</v>
      </c>
      <c r="C54" s="86" t="s">
        <v>210</v>
      </c>
      <c r="D54" s="65" t="s">
        <v>151</v>
      </c>
      <c r="E54" s="65"/>
      <c r="F54" s="65"/>
      <c r="G54" s="65"/>
      <c r="H54" s="65"/>
      <c r="I54" s="65"/>
      <c r="J54" s="65"/>
      <c r="K54" s="77">
        <v>8746.7659999999996</v>
      </c>
      <c r="L54" s="77">
        <v>9416.1039999999994</v>
      </c>
      <c r="M54" s="77">
        <v>10093.050999999999</v>
      </c>
      <c r="N54" s="77">
        <v>10908.264000000001</v>
      </c>
      <c r="O54" s="77">
        <v>11573.939</v>
      </c>
      <c r="P54" s="77">
        <v>12476.589498980991</v>
      </c>
      <c r="Q54" s="77">
        <v>13489.52510122794</v>
      </c>
      <c r="R54" s="77">
        <v>14298.89660730162</v>
      </c>
      <c r="S54" s="77">
        <v>15085.335920703208</v>
      </c>
      <c r="T54" s="77">
        <v>15823.763114021633</v>
      </c>
      <c r="U54" s="78"/>
      <c r="V54" s="78"/>
      <c r="W54" s="78"/>
      <c r="X54" s="78"/>
    </row>
    <row r="55" spans="1:24" s="86" customFormat="1" hidden="1" x14ac:dyDescent="0.25">
      <c r="A55" s="76">
        <f t="shared" ref="A55:A58" si="7">A54+1</f>
        <v>44</v>
      </c>
      <c r="B55" s="86" t="s">
        <v>211</v>
      </c>
      <c r="C55" s="86" t="s">
        <v>212</v>
      </c>
      <c r="D55" s="65" t="s">
        <v>151</v>
      </c>
      <c r="E55" s="65"/>
      <c r="F55" s="65"/>
      <c r="G55" s="65"/>
      <c r="H55" s="65"/>
      <c r="I55" s="65"/>
      <c r="J55" s="65"/>
      <c r="K55" s="77">
        <v>7254.7730000000001</v>
      </c>
      <c r="L55" s="77">
        <v>7797.3180000000002</v>
      </c>
      <c r="M55" s="77">
        <v>8401.018</v>
      </c>
      <c r="N55" s="77">
        <v>9090.7070000000003</v>
      </c>
      <c r="O55" s="77">
        <v>9599.3080000000009</v>
      </c>
      <c r="P55" s="77">
        <v>10339.083673234121</v>
      </c>
      <c r="Q55" s="77">
        <v>11178.481745044219</v>
      </c>
      <c r="R55" s="77">
        <v>11849.190649746875</v>
      </c>
      <c r="S55" s="77">
        <v>12500.896135482953</v>
      </c>
      <c r="T55" s="77">
        <v>13112.815001314842</v>
      </c>
      <c r="U55" s="78"/>
      <c r="V55" s="78"/>
      <c r="W55" s="78"/>
      <c r="X55" s="78"/>
    </row>
    <row r="56" spans="1:24" s="86" customFormat="1" hidden="1" x14ac:dyDescent="0.25">
      <c r="A56" s="76">
        <f t="shared" si="7"/>
        <v>45</v>
      </c>
      <c r="B56" s="86" t="s">
        <v>213</v>
      </c>
      <c r="C56" s="86" t="s">
        <v>214</v>
      </c>
      <c r="D56" s="65" t="s">
        <v>151</v>
      </c>
      <c r="E56" s="65"/>
      <c r="F56" s="65"/>
      <c r="G56" s="65"/>
      <c r="H56" s="65"/>
      <c r="I56" s="65"/>
      <c r="J56" s="65"/>
      <c r="K56" s="77">
        <v>1491.9929999999999</v>
      </c>
      <c r="L56" s="77">
        <v>1618.7860000000001</v>
      </c>
      <c r="M56" s="77">
        <v>1692.0329999999999</v>
      </c>
      <c r="N56" s="77">
        <v>1817.557</v>
      </c>
      <c r="O56" s="77">
        <v>1974.6310000000001</v>
      </c>
      <c r="P56" s="77">
        <v>2137.5058257468704</v>
      </c>
      <c r="Q56" s="77">
        <v>2311.0433561837208</v>
      </c>
      <c r="R56" s="77">
        <v>2449.7059575547446</v>
      </c>
      <c r="S56" s="77">
        <v>2584.4397852202555</v>
      </c>
      <c r="T56" s="77">
        <v>2710.9481127067902</v>
      </c>
      <c r="U56" s="78"/>
      <c r="V56" s="78"/>
      <c r="W56" s="78"/>
      <c r="X56" s="78"/>
    </row>
    <row r="57" spans="1:24" s="86" customFormat="1" hidden="1" x14ac:dyDescent="0.25">
      <c r="A57" s="76">
        <f t="shared" si="7"/>
        <v>46</v>
      </c>
      <c r="B57" s="86" t="s">
        <v>215</v>
      </c>
      <c r="C57" s="86" t="s">
        <v>216</v>
      </c>
      <c r="D57" s="65" t="s">
        <v>151</v>
      </c>
      <c r="E57" s="65"/>
      <c r="F57" s="65"/>
      <c r="G57" s="65"/>
      <c r="H57" s="65"/>
      <c r="I57" s="65"/>
      <c r="J57" s="65"/>
      <c r="K57" s="77">
        <v>2790.3470000000002</v>
      </c>
      <c r="L57" s="77">
        <v>3027.7440000000001</v>
      </c>
      <c r="M57" s="77">
        <v>3247.8539999999998</v>
      </c>
      <c r="N57" s="77">
        <v>3387.8</v>
      </c>
      <c r="O57" s="77">
        <v>3611.0529999999999</v>
      </c>
      <c r="P57" s="77">
        <v>3883.1404648787047</v>
      </c>
      <c r="Q57" s="77">
        <v>4121.7304908160377</v>
      </c>
      <c r="R57" s="77">
        <v>4414.5145327537402</v>
      </c>
      <c r="S57" s="77">
        <v>4673.7659234386392</v>
      </c>
      <c r="T57" s="77">
        <v>4986.7984395325648</v>
      </c>
      <c r="U57" s="78"/>
      <c r="V57" s="78"/>
      <c r="W57" s="78"/>
      <c r="X57" s="78"/>
    </row>
    <row r="58" spans="1:24" s="86" customFormat="1" hidden="1" x14ac:dyDescent="0.25">
      <c r="A58" s="76">
        <f t="shared" si="7"/>
        <v>47</v>
      </c>
      <c r="B58" s="86" t="s">
        <v>217</v>
      </c>
      <c r="C58" s="86" t="s">
        <v>218</v>
      </c>
      <c r="D58" s="65" t="s">
        <v>151</v>
      </c>
      <c r="E58" s="65"/>
      <c r="F58" s="65"/>
      <c r="G58" s="65"/>
      <c r="H58" s="65"/>
      <c r="I58" s="65"/>
      <c r="J58" s="65"/>
      <c r="K58" s="77">
        <v>-650.83799999999997</v>
      </c>
      <c r="L58" s="77">
        <v>-676.14499999999998</v>
      </c>
      <c r="M58" s="77">
        <v>-615.52300000000002</v>
      </c>
      <c r="N58" s="77">
        <v>-550.55600000000004</v>
      </c>
      <c r="O58" s="77">
        <v>-661.59100000000001</v>
      </c>
      <c r="P58" s="77">
        <v>-713.08128686647069</v>
      </c>
      <c r="Q58" s="77">
        <v>-764.77425931645871</v>
      </c>
      <c r="R58" s="77">
        <v>-814.55699857599575</v>
      </c>
      <c r="S58" s="77">
        <v>-861.90281440518868</v>
      </c>
      <c r="T58" s="77">
        <v>-908.73628769408037</v>
      </c>
      <c r="U58" s="78"/>
      <c r="V58" s="78"/>
      <c r="W58" s="78"/>
      <c r="X58" s="78"/>
    </row>
    <row r="59" spans="1:24" hidden="1" x14ac:dyDescent="0.25">
      <c r="A59" s="71"/>
      <c r="B59" s="72" t="s">
        <v>219</v>
      </c>
      <c r="C59" s="72" t="s">
        <v>220</v>
      </c>
      <c r="D59" s="74"/>
      <c r="E59" s="74"/>
      <c r="F59" s="74"/>
      <c r="G59" s="74"/>
      <c r="H59" s="74"/>
      <c r="I59" s="74"/>
      <c r="J59" s="74"/>
      <c r="K59" s="71"/>
      <c r="L59" s="71"/>
      <c r="M59" s="71"/>
      <c r="N59" s="71"/>
      <c r="O59" s="71"/>
      <c r="P59" s="71"/>
      <c r="Q59" s="71"/>
      <c r="R59" s="71"/>
      <c r="S59" s="71"/>
      <c r="T59" s="71"/>
      <c r="U59" s="78"/>
      <c r="V59" s="78"/>
      <c r="W59" s="78"/>
      <c r="X59" s="78"/>
    </row>
    <row r="60" spans="1:24" hidden="1" x14ac:dyDescent="0.25">
      <c r="A60" s="76">
        <f>A58+1</f>
        <v>48</v>
      </c>
      <c r="B60" s="64" t="s">
        <v>221</v>
      </c>
      <c r="C60" s="64" t="s">
        <v>222</v>
      </c>
      <c r="D60" s="65" t="s">
        <v>223</v>
      </c>
      <c r="K60" s="77">
        <v>2044.8130000000001</v>
      </c>
      <c r="L60" s="77">
        <v>2023.825</v>
      </c>
      <c r="M60" s="77">
        <v>2001.4680000000001</v>
      </c>
      <c r="N60" s="77">
        <v>1986.096</v>
      </c>
      <c r="O60" s="77">
        <v>1968.9570000000001</v>
      </c>
      <c r="P60" s="77">
        <v>1950.116</v>
      </c>
      <c r="Q60" s="77">
        <v>1934.5728621719215</v>
      </c>
      <c r="R60" s="77">
        <v>1919.0788803515982</v>
      </c>
      <c r="S60" s="77">
        <v>1904.1816439739603</v>
      </c>
      <c r="T60" s="77">
        <v>1890.4830557790574</v>
      </c>
      <c r="U60" s="78"/>
      <c r="V60" s="78"/>
      <c r="W60" s="78"/>
      <c r="X60" s="78"/>
    </row>
    <row r="61" spans="1:24" hidden="1" x14ac:dyDescent="0.25">
      <c r="A61" s="76">
        <f>A60+1</f>
        <v>49</v>
      </c>
      <c r="B61" s="64" t="s">
        <v>224</v>
      </c>
      <c r="C61" s="64" t="s">
        <v>225</v>
      </c>
      <c r="D61" s="65" t="s">
        <v>156</v>
      </c>
      <c r="K61" s="79">
        <v>-1.4360324013486858</v>
      </c>
      <c r="L61" s="79">
        <v>-1.026401925261633</v>
      </c>
      <c r="M61" s="79">
        <v>-1.1046903758971216</v>
      </c>
      <c r="N61" s="79">
        <v>-0.76803626138415293</v>
      </c>
      <c r="O61" s="79">
        <v>-0.86294922299827714</v>
      </c>
      <c r="P61" s="79">
        <v>-0.95690256313368804</v>
      </c>
      <c r="Q61" s="79">
        <v>-0.7970365777255517</v>
      </c>
      <c r="R61" s="79">
        <v>-0.80089936767377967</v>
      </c>
      <c r="S61" s="79">
        <v>-0.77627014346114409</v>
      </c>
      <c r="T61" s="79">
        <v>-0.7193950345154243</v>
      </c>
      <c r="U61" s="78"/>
      <c r="V61" s="78"/>
      <c r="W61" s="78"/>
      <c r="X61" s="78"/>
    </row>
    <row r="62" spans="1:24" hidden="1" x14ac:dyDescent="0.25">
      <c r="A62" s="76">
        <f t="shared" ref="A62:A68" si="8">A61+1</f>
        <v>50</v>
      </c>
      <c r="B62" s="64" t="s">
        <v>226</v>
      </c>
      <c r="C62" s="64" t="s">
        <v>227</v>
      </c>
      <c r="D62" s="65" t="s">
        <v>223</v>
      </c>
      <c r="K62" s="77">
        <v>1560</v>
      </c>
      <c r="L62" s="77">
        <v>1536.1</v>
      </c>
      <c r="M62" s="77">
        <v>1495.8</v>
      </c>
      <c r="N62" s="77">
        <v>1472.6</v>
      </c>
      <c r="O62" s="77">
        <v>1450.3</v>
      </c>
      <c r="P62" s="77">
        <v>1423.3454296589559</v>
      </c>
      <c r="Q62" s="77">
        <v>1401.9952482140716</v>
      </c>
      <c r="R62" s="77">
        <v>1387.4940304942054</v>
      </c>
      <c r="S62" s="77">
        <v>1374.8191469491992</v>
      </c>
      <c r="T62" s="77">
        <v>1364.9287662724794</v>
      </c>
      <c r="U62" s="78"/>
      <c r="V62" s="78"/>
      <c r="W62" s="78"/>
      <c r="X62" s="78"/>
    </row>
    <row r="63" spans="1:24" hidden="1" x14ac:dyDescent="0.25">
      <c r="A63" s="76">
        <f t="shared" si="8"/>
        <v>51</v>
      </c>
      <c r="B63" s="64" t="s">
        <v>228</v>
      </c>
      <c r="C63" s="64" t="s">
        <v>229</v>
      </c>
      <c r="D63" s="65" t="s">
        <v>223</v>
      </c>
      <c r="K63" s="77">
        <v>1030.7</v>
      </c>
      <c r="L63" s="77">
        <v>1014.2</v>
      </c>
      <c r="M63" s="77">
        <v>992.3</v>
      </c>
      <c r="N63" s="77">
        <v>994.2</v>
      </c>
      <c r="O63" s="77">
        <v>988.6</v>
      </c>
      <c r="P63" s="77">
        <v>980.81919861297433</v>
      </c>
      <c r="Q63" s="77">
        <v>974.38669750877978</v>
      </c>
      <c r="R63" s="77">
        <v>971.24582134594391</v>
      </c>
      <c r="S63" s="77">
        <v>965.12304115833774</v>
      </c>
      <c r="T63" s="77">
        <v>962.27478022209789</v>
      </c>
      <c r="U63" s="78"/>
      <c r="V63" s="78"/>
      <c r="W63" s="78"/>
      <c r="X63" s="78"/>
    </row>
    <row r="64" spans="1:24" hidden="1" x14ac:dyDescent="0.25">
      <c r="A64" s="76">
        <f t="shared" si="8"/>
        <v>52</v>
      </c>
      <c r="B64" s="64" t="s">
        <v>230</v>
      </c>
      <c r="C64" s="64" t="s">
        <v>231</v>
      </c>
      <c r="D64" s="65" t="s">
        <v>223</v>
      </c>
      <c r="K64" s="77">
        <v>875.6</v>
      </c>
      <c r="L64" s="77">
        <v>893.9</v>
      </c>
      <c r="M64" s="77">
        <v>884.6</v>
      </c>
      <c r="N64" s="77">
        <v>896.1</v>
      </c>
      <c r="O64" s="77">
        <v>893.3</v>
      </c>
      <c r="P64" s="77">
        <v>895.01639999999998</v>
      </c>
      <c r="Q64" s="77">
        <v>896</v>
      </c>
      <c r="R64" s="77">
        <v>896</v>
      </c>
      <c r="S64" s="77">
        <v>896</v>
      </c>
      <c r="T64" s="77">
        <v>895.10400000000004</v>
      </c>
      <c r="U64" s="78"/>
      <c r="V64" s="78"/>
      <c r="W64" s="78"/>
      <c r="X64" s="78"/>
    </row>
    <row r="65" spans="1:24" hidden="1" x14ac:dyDescent="0.25">
      <c r="A65" s="76">
        <f t="shared" si="8"/>
        <v>53</v>
      </c>
      <c r="B65" s="64" t="s">
        <v>232</v>
      </c>
      <c r="C65" s="64" t="s">
        <v>233</v>
      </c>
      <c r="D65" s="65" t="s">
        <v>156</v>
      </c>
      <c r="K65" s="79">
        <v>1.624883936861643</v>
      </c>
      <c r="L65" s="79">
        <v>2.0899954317039615</v>
      </c>
      <c r="M65" s="79">
        <v>-1.0403848305179486</v>
      </c>
      <c r="N65" s="79">
        <v>1.3000226090888578</v>
      </c>
      <c r="O65" s="79">
        <v>-0.31246512665997273</v>
      </c>
      <c r="P65" s="79">
        <v>0.1921414978170759</v>
      </c>
      <c r="Q65" s="79">
        <v>0.10989742757787724</v>
      </c>
      <c r="R65" s="79">
        <v>0</v>
      </c>
      <c r="S65" s="79">
        <v>0</v>
      </c>
      <c r="T65" s="79">
        <v>-9.9999999999994316E-2</v>
      </c>
      <c r="U65" s="78"/>
      <c r="V65" s="78"/>
      <c r="W65" s="78"/>
      <c r="X65" s="78"/>
    </row>
    <row r="66" spans="1:24" hidden="1" x14ac:dyDescent="0.25">
      <c r="A66" s="76">
        <f t="shared" si="8"/>
        <v>54</v>
      </c>
      <c r="B66" s="64" t="s">
        <v>234</v>
      </c>
      <c r="C66" s="64" t="s">
        <v>235</v>
      </c>
      <c r="D66" s="65" t="s">
        <v>156</v>
      </c>
      <c r="K66" s="79">
        <v>66.070512820512832</v>
      </c>
      <c r="L66" s="79">
        <v>66.024347373217893</v>
      </c>
      <c r="M66" s="79">
        <v>66.339082765075545</v>
      </c>
      <c r="N66" s="79">
        <v>67.513241885101195</v>
      </c>
      <c r="O66" s="79">
        <v>68.165207198510657</v>
      </c>
      <c r="P66" s="79">
        <v>68.909428321133959</v>
      </c>
      <c r="Q66" s="79">
        <v>69.5</v>
      </c>
      <c r="R66" s="79">
        <v>70</v>
      </c>
      <c r="S66" s="79">
        <v>70.199999999999989</v>
      </c>
      <c r="T66" s="79">
        <v>70.5</v>
      </c>
      <c r="U66" s="78"/>
      <c r="V66" s="78"/>
      <c r="W66" s="78"/>
      <c r="X66" s="78"/>
    </row>
    <row r="67" spans="1:24" hidden="1" x14ac:dyDescent="0.25">
      <c r="A67" s="76">
        <f t="shared" si="8"/>
        <v>55</v>
      </c>
      <c r="B67" s="64" t="s">
        <v>236</v>
      </c>
      <c r="C67" s="64" t="s">
        <v>237</v>
      </c>
      <c r="D67" s="65" t="s">
        <v>156</v>
      </c>
      <c r="K67" s="79">
        <v>15.048025613660618</v>
      </c>
      <c r="L67" s="79">
        <v>11.871425754289094</v>
      </c>
      <c r="M67" s="79">
        <v>10.843494910813261</v>
      </c>
      <c r="N67" s="79">
        <v>9.8772882719774699</v>
      </c>
      <c r="O67" s="79">
        <v>9.6398948007283014</v>
      </c>
      <c r="P67" s="79">
        <v>8.7506238391691049</v>
      </c>
      <c r="Q67" s="79">
        <v>8.0447216396931012</v>
      </c>
      <c r="R67" s="79">
        <v>7.7473508448838322</v>
      </c>
      <c r="S67" s="79">
        <v>7.1620962520360596</v>
      </c>
      <c r="T67" s="79">
        <v>6.9804157401479952</v>
      </c>
      <c r="U67" s="78"/>
      <c r="V67" s="78"/>
      <c r="W67" s="78"/>
      <c r="X67" s="78"/>
    </row>
    <row r="68" spans="1:24" hidden="1" x14ac:dyDescent="0.25">
      <c r="A68" s="76">
        <f t="shared" si="8"/>
        <v>56</v>
      </c>
      <c r="B68" s="64" t="s">
        <v>238</v>
      </c>
      <c r="C68" s="64" t="s">
        <v>239</v>
      </c>
      <c r="D68" s="65" t="s">
        <v>240</v>
      </c>
      <c r="K68" s="79"/>
      <c r="L68" s="79">
        <v>14.09877835741362</v>
      </c>
      <c r="M68" s="79">
        <v>12.928598461928548</v>
      </c>
      <c r="N68" s="79">
        <v>11.279548929533764</v>
      </c>
      <c r="O68" s="79">
        <v>11.434494530316176</v>
      </c>
      <c r="P68" s="79">
        <v>11.057780505938299</v>
      </c>
      <c r="Q68" s="79">
        <v>10.290406806128624</v>
      </c>
      <c r="R68" s="79">
        <v>9.6610156665114477</v>
      </c>
      <c r="S68" s="79">
        <v>9.3834026855769128</v>
      </c>
      <c r="T68" s="79">
        <v>8.7570375812787926</v>
      </c>
      <c r="U68" s="78"/>
      <c r="V68" s="78"/>
      <c r="W68" s="78"/>
      <c r="X68" s="78"/>
    </row>
    <row r="69" spans="1:24" hidden="1" x14ac:dyDescent="0.25">
      <c r="A69" s="71"/>
      <c r="B69" s="72" t="s">
        <v>241</v>
      </c>
      <c r="C69" s="72" t="s">
        <v>242</v>
      </c>
      <c r="D69" s="74"/>
      <c r="E69" s="74"/>
      <c r="F69" s="74"/>
      <c r="G69" s="74"/>
      <c r="H69" s="74"/>
      <c r="I69" s="74"/>
      <c r="J69" s="74"/>
      <c r="K69" s="71"/>
      <c r="L69" s="71"/>
      <c r="M69" s="71"/>
      <c r="N69" s="71"/>
      <c r="O69" s="71"/>
      <c r="P69" s="71"/>
      <c r="Q69" s="71"/>
      <c r="R69" s="71"/>
      <c r="S69" s="71"/>
      <c r="T69" s="71"/>
      <c r="U69" s="78"/>
      <c r="V69" s="78"/>
      <c r="W69" s="78"/>
      <c r="X69" s="78"/>
    </row>
    <row r="70" spans="1:24" hidden="1" x14ac:dyDescent="0.25">
      <c r="A70" s="76">
        <f>A68+1</f>
        <v>57</v>
      </c>
      <c r="B70" s="64" t="s">
        <v>243</v>
      </c>
      <c r="C70" s="64" t="s">
        <v>244</v>
      </c>
      <c r="D70" s="65" t="s">
        <v>245</v>
      </c>
      <c r="K70" s="77">
        <v>685</v>
      </c>
      <c r="L70" s="77">
        <v>716</v>
      </c>
      <c r="M70" s="77">
        <v>765</v>
      </c>
      <c r="N70" s="77">
        <v>818</v>
      </c>
      <c r="O70" s="77">
        <v>859</v>
      </c>
      <c r="P70" s="77">
        <v>923.42499999999995</v>
      </c>
      <c r="Q70" s="77">
        <v>997.29899999999998</v>
      </c>
      <c r="R70" s="77">
        <v>1057.1369400000001</v>
      </c>
      <c r="S70" s="77">
        <v>1115.2794716999999</v>
      </c>
      <c r="T70" s="77">
        <v>1171.043445285</v>
      </c>
      <c r="U70" s="78"/>
      <c r="V70" s="78"/>
      <c r="W70" s="78"/>
      <c r="X70" s="78"/>
    </row>
    <row r="71" spans="1:24" hidden="1" x14ac:dyDescent="0.25">
      <c r="A71" s="76">
        <f>A70+1</f>
        <v>58</v>
      </c>
      <c r="B71" s="64" t="s">
        <v>246</v>
      </c>
      <c r="C71" s="64" t="s">
        <v>247</v>
      </c>
      <c r="D71" s="65" t="s">
        <v>156</v>
      </c>
      <c r="K71" s="79">
        <v>3.7878787878787845</v>
      </c>
      <c r="L71" s="79">
        <v>4.5255474452554845</v>
      </c>
      <c r="M71" s="79">
        <v>6.8435754189944076</v>
      </c>
      <c r="N71" s="79">
        <v>6.9281045751633963</v>
      </c>
      <c r="O71" s="79">
        <v>5.012224938875292</v>
      </c>
      <c r="P71" s="79">
        <v>7.5</v>
      </c>
      <c r="Q71" s="79">
        <v>8</v>
      </c>
      <c r="R71" s="79">
        <v>6</v>
      </c>
      <c r="S71" s="79">
        <v>5.5</v>
      </c>
      <c r="T71" s="79">
        <v>5</v>
      </c>
      <c r="U71" s="78"/>
      <c r="V71" s="78"/>
      <c r="W71" s="78"/>
      <c r="X71" s="78"/>
    </row>
    <row r="72" spans="1:24" hidden="1" x14ac:dyDescent="0.25">
      <c r="A72" s="76">
        <f>A71+1</f>
        <v>59</v>
      </c>
      <c r="B72" s="64" t="s">
        <v>248</v>
      </c>
      <c r="C72" s="64" t="s">
        <v>249</v>
      </c>
      <c r="D72" s="65" t="s">
        <v>156</v>
      </c>
      <c r="K72" s="79">
        <v>2.3712149473211985</v>
      </c>
      <c r="L72" s="79">
        <v>0.47966648925763522</v>
      </c>
      <c r="M72" s="79">
        <v>2.9839797491135966</v>
      </c>
      <c r="N72" s="79">
        <v>1.5169456068200526</v>
      </c>
      <c r="O72" s="79">
        <v>2.3955876229535988</v>
      </c>
      <c r="P72" s="79">
        <v>4.3207727836124032</v>
      </c>
      <c r="Q72" s="79">
        <v>3.9187477988499975</v>
      </c>
      <c r="R72" s="79">
        <v>3.3668989970053964</v>
      </c>
      <c r="S72" s="79">
        <v>2.9948643696402932</v>
      </c>
      <c r="T72" s="79">
        <v>2.9953019302383144</v>
      </c>
      <c r="U72" s="78"/>
      <c r="V72" s="78"/>
      <c r="W72" s="78"/>
      <c r="X72" s="78"/>
    </row>
    <row r="73" spans="1:24" x14ac:dyDescent="0.25">
      <c r="A73" s="71"/>
      <c r="B73" s="72" t="s">
        <v>250</v>
      </c>
      <c r="C73" s="72" t="s">
        <v>251</v>
      </c>
      <c r="D73" s="74"/>
      <c r="E73" s="74"/>
      <c r="F73" s="74"/>
      <c r="G73" s="74"/>
      <c r="H73" s="74"/>
      <c r="I73" s="74"/>
      <c r="J73" s="74"/>
      <c r="K73" s="71"/>
      <c r="L73" s="71"/>
      <c r="M73" s="71"/>
      <c r="N73" s="71"/>
      <c r="O73" s="71"/>
      <c r="P73" s="71"/>
      <c r="Q73" s="71"/>
      <c r="R73" s="71"/>
      <c r="S73" s="71"/>
      <c r="T73" s="71"/>
      <c r="U73" s="78"/>
      <c r="V73" s="78"/>
      <c r="W73" s="78"/>
      <c r="X73" s="78"/>
    </row>
    <row r="74" spans="1:24" x14ac:dyDescent="0.25">
      <c r="A74" s="76">
        <f>A72+1</f>
        <v>60</v>
      </c>
      <c r="B74" s="64" t="s">
        <v>252</v>
      </c>
      <c r="C74" s="64" t="s">
        <v>253</v>
      </c>
      <c r="D74" s="65" t="s">
        <v>254</v>
      </c>
      <c r="F74" s="94">
        <v>19845.32807701534</v>
      </c>
      <c r="G74" s="94">
        <v>20362.507901038232</v>
      </c>
      <c r="H74" s="94">
        <v>20048.850254722031</v>
      </c>
      <c r="I74" s="94">
        <v>19701.145523630403</v>
      </c>
      <c r="J74" s="94">
        <v>19640.452289873749</v>
      </c>
      <c r="K74" s="77">
        <v>19893.77704638011</v>
      </c>
      <c r="L74" s="77">
        <v>20313.535742058728</v>
      </c>
      <c r="M74" s="77">
        <v>20799.029246293932</v>
      </c>
      <c r="N74" s="77">
        <v>21399.892402190115</v>
      </c>
      <c r="O74" s="77">
        <v>21943.449669205747</v>
      </c>
      <c r="P74" s="77">
        <v>22678.55521118069</v>
      </c>
      <c r="Q74" s="77">
        <v>23449.626088360834</v>
      </c>
      <c r="R74" s="77">
        <v>24258.635843446671</v>
      </c>
      <c r="S74" s="77">
        <v>25071.300141776272</v>
      </c>
      <c r="T74" s="77">
        <v>25886.117396384001</v>
      </c>
      <c r="U74" s="77">
        <v>26645.722701792394</v>
      </c>
      <c r="V74" s="77">
        <v>27445.094382846168</v>
      </c>
      <c r="W74" s="77">
        <v>28224.535063318999</v>
      </c>
      <c r="X74" s="77">
        <v>29014.822045091933</v>
      </c>
    </row>
    <row r="75" spans="1:24" x14ac:dyDescent="0.25">
      <c r="A75" s="76">
        <v>61</v>
      </c>
      <c r="B75" s="64" t="s">
        <v>255</v>
      </c>
      <c r="D75" s="65" t="s">
        <v>240</v>
      </c>
      <c r="F75" s="95">
        <v>3.8542568401399535</v>
      </c>
      <c r="G75" s="95">
        <v>2.6060532837544059</v>
      </c>
      <c r="H75" s="95">
        <v>-1.5403684449900652</v>
      </c>
      <c r="I75" s="95">
        <v>-1.7342876358195838</v>
      </c>
      <c r="J75" s="95">
        <v>-0.30806956724346435</v>
      </c>
      <c r="K75" s="88">
        <f t="shared" ref="K75:X75" si="9">(K74-J74)/J74*100</f>
        <v>1.2898112159920607</v>
      </c>
      <c r="L75" s="79">
        <f t="shared" si="9"/>
        <v>2.1099999999999888</v>
      </c>
      <c r="M75" s="79">
        <f t="shared" si="9"/>
        <v>2.3900000000000041</v>
      </c>
      <c r="N75" s="79">
        <f t="shared" si="9"/>
        <v>2.8888999999999854</v>
      </c>
      <c r="O75" s="79">
        <f t="shared" si="9"/>
        <v>2.5400000000000169</v>
      </c>
      <c r="P75" s="79">
        <f t="shared" si="9"/>
        <v>3.3499998999999994</v>
      </c>
      <c r="Q75" s="79">
        <f t="shared" si="9"/>
        <v>3.4000000000000008</v>
      </c>
      <c r="R75" s="79">
        <f t="shared" si="9"/>
        <v>3.4499899999999881</v>
      </c>
      <c r="S75" s="79">
        <f t="shared" si="9"/>
        <v>3.3499999900000028</v>
      </c>
      <c r="T75" s="79">
        <f t="shared" si="9"/>
        <v>3.2500000000000022</v>
      </c>
      <c r="U75" s="79">
        <f t="shared" si="9"/>
        <v>2.934411884860344</v>
      </c>
      <c r="V75" s="79">
        <f t="shared" si="9"/>
        <v>3.0000000000000062</v>
      </c>
      <c r="W75" s="79">
        <f t="shared" si="9"/>
        <v>2.8400000000000007</v>
      </c>
      <c r="X75" s="79">
        <f t="shared" si="9"/>
        <v>2.8000000000000047</v>
      </c>
    </row>
    <row r="76" spans="1:24" x14ac:dyDescent="0.25">
      <c r="A76" s="76">
        <v>62</v>
      </c>
      <c r="B76" s="64" t="s">
        <v>256</v>
      </c>
      <c r="C76" s="64" t="s">
        <v>257</v>
      </c>
      <c r="D76" s="65" t="s">
        <v>156</v>
      </c>
      <c r="K76" s="77">
        <v>885.38389147013788</v>
      </c>
      <c r="L76" s="88">
        <v>-9.1147804091625761E-2</v>
      </c>
      <c r="M76" s="88">
        <v>-0.10721491010653636</v>
      </c>
      <c r="N76" s="88">
        <v>5.7733245453142953E-3</v>
      </c>
      <c r="O76" s="88">
        <v>-4.9109227300400703E-2</v>
      </c>
      <c r="P76" s="88">
        <v>2.4127152042625964E-2</v>
      </c>
      <c r="Q76" s="88">
        <v>1.4404834128340127E-2</v>
      </c>
      <c r="R76" s="88">
        <v>-5.611569786501746E-3</v>
      </c>
      <c r="S76" s="88">
        <v>1.9762146042224059E-2</v>
      </c>
      <c r="T76" s="88">
        <v>4.2948729124528025E-2</v>
      </c>
      <c r="U76" s="78"/>
      <c r="V76" s="78"/>
      <c r="W76" s="78"/>
      <c r="X76" s="78"/>
    </row>
    <row r="77" spans="1:24" x14ac:dyDescent="0.25">
      <c r="A77" s="76">
        <v>63</v>
      </c>
      <c r="B77" s="64" t="s">
        <v>258</v>
      </c>
      <c r="C77" s="64" t="s">
        <v>259</v>
      </c>
      <c r="D77" s="65" t="s">
        <v>156</v>
      </c>
      <c r="K77" s="77">
        <v>54492.108649561764</v>
      </c>
      <c r="L77" s="88">
        <v>2.4033491469582886</v>
      </c>
      <c r="M77" s="88">
        <v>2.2654277532081175</v>
      </c>
      <c r="N77" s="88">
        <v>2.1723088439780311</v>
      </c>
      <c r="O77" s="88">
        <v>1.5</v>
      </c>
      <c r="P77" s="88">
        <v>2.1032883329915131</v>
      </c>
      <c r="Q77" s="88">
        <v>2.2000000000000002</v>
      </c>
      <c r="R77" s="88">
        <v>2.2000000000000002</v>
      </c>
      <c r="S77" s="88">
        <v>2.1</v>
      </c>
      <c r="T77" s="88">
        <v>2</v>
      </c>
      <c r="U77" s="78"/>
      <c r="V77" s="78"/>
      <c r="W77" s="78"/>
      <c r="X77" s="78"/>
    </row>
    <row r="78" spans="1:24" x14ac:dyDescent="0.25">
      <c r="A78" s="76">
        <f t="shared" ref="A78:A80" si="10">A77+1</f>
        <v>64</v>
      </c>
      <c r="B78" s="64" t="s">
        <v>260</v>
      </c>
      <c r="C78" s="64" t="s">
        <v>261</v>
      </c>
      <c r="D78" s="65" t="s">
        <v>156</v>
      </c>
      <c r="K78" s="79">
        <v>5.3133072577266471</v>
      </c>
      <c r="L78" s="88">
        <v>-0.25217243323482386</v>
      </c>
      <c r="M78" s="88">
        <v>0.21200269905841562</v>
      </c>
      <c r="N78" s="88">
        <v>0.71552707787761083</v>
      </c>
      <c r="O78" s="88">
        <v>1.0891092273004008</v>
      </c>
      <c r="P78" s="88">
        <v>1.2225844149658607</v>
      </c>
      <c r="Q78" s="88">
        <v>1.1855951658716597</v>
      </c>
      <c r="R78" s="88">
        <v>1.2556015697865015</v>
      </c>
      <c r="S78" s="88">
        <v>1.2302378439577759</v>
      </c>
      <c r="T78" s="88">
        <v>1.2070512708754619</v>
      </c>
      <c r="U78" s="78"/>
      <c r="V78" s="78"/>
      <c r="W78" s="78"/>
      <c r="X78" s="78"/>
    </row>
    <row r="79" spans="1:24" x14ac:dyDescent="0.25">
      <c r="A79" s="76">
        <f t="shared" si="10"/>
        <v>65</v>
      </c>
      <c r="B79" s="64" t="s">
        <v>262</v>
      </c>
      <c r="C79" s="64" t="s">
        <v>263</v>
      </c>
      <c r="D79" s="65" t="s">
        <v>156</v>
      </c>
      <c r="K79" s="79"/>
      <c r="L79" s="235">
        <f>(L5-L74)/L74*100</f>
        <v>0.2510801595001092</v>
      </c>
      <c r="M79" s="235">
        <f t="shared" ref="M79:T79" si="11">(M5-M74)/M74*100</f>
        <v>-0.21639589887086441</v>
      </c>
      <c r="N79" s="235">
        <f t="shared" si="11"/>
        <v>-0.26703125939206557</v>
      </c>
      <c r="O79" s="235">
        <f t="shared" si="11"/>
        <v>-0.71868221078776395</v>
      </c>
      <c r="P79" s="235">
        <f t="shared" si="11"/>
        <v>0.40642572954389677</v>
      </c>
      <c r="Q79" s="235">
        <f t="shared" si="11"/>
        <v>1.0210527203974633</v>
      </c>
      <c r="R79" s="235">
        <f t="shared" si="11"/>
        <v>0.93991263914556344</v>
      </c>
      <c r="S79" s="235">
        <f t="shared" si="11"/>
        <v>0.59305866239059124</v>
      </c>
      <c r="T79" s="235">
        <f t="shared" si="11"/>
        <v>0.24456984571500268</v>
      </c>
      <c r="U79" s="235">
        <v>0.21105719885336782</v>
      </c>
      <c r="V79" s="236">
        <v>0.11376491031079183</v>
      </c>
      <c r="W79" s="237">
        <v>2.6150763656502818E-2</v>
      </c>
      <c r="X79" s="237">
        <v>2.6150763656502818E-2</v>
      </c>
    </row>
    <row r="80" spans="1:24" x14ac:dyDescent="0.25">
      <c r="A80" s="76">
        <f t="shared" si="10"/>
        <v>66</v>
      </c>
      <c r="B80" s="64" t="s">
        <v>262</v>
      </c>
      <c r="C80" s="64" t="s">
        <v>264</v>
      </c>
      <c r="D80" s="65" t="s">
        <v>254</v>
      </c>
      <c r="K80" s="79">
        <v>-0.2079446566816614</v>
      </c>
      <c r="L80" s="238">
        <v>2527.9463952467559</v>
      </c>
      <c r="M80" s="238">
        <v>2896.6884403077383</v>
      </c>
      <c r="N80" s="238">
        <v>2966.8505745754337</v>
      </c>
      <c r="O80" s="238">
        <v>2997.2114327696472</v>
      </c>
      <c r="P80" s="238">
        <v>4202.5676047113338</v>
      </c>
      <c r="Q80" s="238">
        <v>5379.6179047894402</v>
      </c>
      <c r="R80" s="238">
        <v>6446.7818494272869</v>
      </c>
      <c r="S80" s="238">
        <v>7418.4778942030935</v>
      </c>
      <c r="T80" s="238">
        <v>8368.7188827026403</v>
      </c>
      <c r="U80" s="78"/>
      <c r="V80" s="78"/>
      <c r="W80" s="78"/>
      <c r="X80" s="78"/>
    </row>
    <row r="81" spans="1:24" x14ac:dyDescent="0.25">
      <c r="A81" s="76"/>
      <c r="B81" s="86" t="s">
        <v>265</v>
      </c>
      <c r="C81" s="86"/>
      <c r="D81" s="87"/>
      <c r="E81" s="87"/>
      <c r="F81" s="87"/>
      <c r="G81" s="87"/>
      <c r="H81" s="87"/>
      <c r="I81" s="87"/>
      <c r="J81" s="87"/>
      <c r="K81" s="98">
        <f>AVERAGE(F75:O75)</f>
        <v>1.40962956918333</v>
      </c>
      <c r="L81" s="98">
        <f t="shared" ref="L81:T81" si="12">AVERAGE(G75:P75)</f>
        <v>1.3592038751693347</v>
      </c>
      <c r="M81" s="98">
        <f t="shared" si="12"/>
        <v>1.4385985467938942</v>
      </c>
      <c r="N81" s="98">
        <f t="shared" si="12"/>
        <v>1.9376343912928995</v>
      </c>
      <c r="O81" s="98">
        <f t="shared" si="12"/>
        <v>2.4460631538748587</v>
      </c>
      <c r="P81" s="98">
        <f t="shared" si="12"/>
        <v>2.8018701105992054</v>
      </c>
      <c r="Q81" s="98">
        <f t="shared" si="12"/>
        <v>2.9663301774860336</v>
      </c>
      <c r="R81" s="98">
        <f t="shared" si="12"/>
        <v>3.0553301774860353</v>
      </c>
      <c r="S81" s="98">
        <f t="shared" si="12"/>
        <v>3.1003301774860352</v>
      </c>
      <c r="T81" s="98">
        <f t="shared" si="12"/>
        <v>3.0914401774860369</v>
      </c>
      <c r="U81" s="269">
        <v>3</v>
      </c>
      <c r="V81" s="79"/>
      <c r="W81" s="79"/>
      <c r="X81" s="79"/>
    </row>
    <row r="82" spans="1:24" x14ac:dyDescent="0.25">
      <c r="A82" s="90"/>
      <c r="S82" s="280"/>
      <c r="T82" s="280"/>
    </row>
    <row r="83" spans="1:24" x14ac:dyDescent="0.25">
      <c r="A83" s="91"/>
      <c r="P83" s="172" t="s">
        <v>324</v>
      </c>
      <c r="Q83" s="89">
        <v>15</v>
      </c>
      <c r="R83" s="89"/>
      <c r="S83" s="89"/>
      <c r="T83" s="89"/>
      <c r="U83" s="89"/>
    </row>
    <row r="84" spans="1:24" x14ac:dyDescent="0.25">
      <c r="A84" s="91"/>
      <c r="P84" s="172" t="s">
        <v>325</v>
      </c>
      <c r="Q84" s="89">
        <v>45</v>
      </c>
      <c r="R84" s="89"/>
      <c r="S84" s="89"/>
    </row>
    <row r="85" spans="1:24" x14ac:dyDescent="0.25">
      <c r="A85" s="90"/>
      <c r="Q85" s="64">
        <f>Q83/Q6*100</f>
        <v>5.2057464042763082E-2</v>
      </c>
    </row>
    <row r="86" spans="1:24" x14ac:dyDescent="0.25">
      <c r="A86" s="91"/>
      <c r="Q86" s="64">
        <f>Q84/Q6*100</f>
        <v>0.15617239212828926</v>
      </c>
    </row>
    <row r="87" spans="1:24" x14ac:dyDescent="0.25">
      <c r="A87" s="90"/>
      <c r="B87" s="64" t="s">
        <v>421</v>
      </c>
    </row>
    <row r="88" spans="1:24" x14ac:dyDescent="0.25">
      <c r="A88" s="90"/>
      <c r="B88" s="64" t="s">
        <v>422</v>
      </c>
    </row>
    <row r="89" spans="1:24" x14ac:dyDescent="0.25">
      <c r="A89" s="90"/>
    </row>
    <row r="90" spans="1:24" x14ac:dyDescent="0.25">
      <c r="A90" s="90"/>
    </row>
    <row r="91" spans="1:24" x14ac:dyDescent="0.25">
      <c r="A91" s="91"/>
    </row>
    <row r="92" spans="1:24" x14ac:dyDescent="0.25">
      <c r="A92" s="91"/>
    </row>
    <row r="93" spans="1:24" x14ac:dyDescent="0.25">
      <c r="A93" s="90"/>
    </row>
    <row r="94" spans="1:24" x14ac:dyDescent="0.25">
      <c r="A94" s="91"/>
    </row>
    <row r="95" spans="1:24" x14ac:dyDescent="0.25">
      <c r="A95" s="91"/>
    </row>
    <row r="96" spans="1:24" x14ac:dyDescent="0.25">
      <c r="A96" s="90"/>
    </row>
    <row r="97" spans="1:1" x14ac:dyDescent="0.25">
      <c r="A97" s="91"/>
    </row>
    <row r="98" spans="1:1" x14ac:dyDescent="0.25">
      <c r="A98" s="91"/>
    </row>
    <row r="99" spans="1:1" x14ac:dyDescent="0.25">
      <c r="A99" s="90"/>
    </row>
    <row r="100" spans="1:1" x14ac:dyDescent="0.25">
      <c r="A100" s="91"/>
    </row>
    <row r="101" spans="1:1" x14ac:dyDescent="0.25">
      <c r="A101" s="91"/>
    </row>
    <row r="102" spans="1:1" x14ac:dyDescent="0.25">
      <c r="A102" s="90"/>
    </row>
    <row r="103" spans="1:1" x14ac:dyDescent="0.25">
      <c r="A103" s="91"/>
    </row>
    <row r="104" spans="1:1" x14ac:dyDescent="0.25">
      <c r="A104" s="91"/>
    </row>
    <row r="105" spans="1:1" x14ac:dyDescent="0.25">
      <c r="A105" s="92"/>
    </row>
    <row r="106" spans="1:1" x14ac:dyDescent="0.25">
      <c r="A106" s="92"/>
    </row>
    <row r="107" spans="1:1" x14ac:dyDescent="0.25">
      <c r="A107" s="90"/>
    </row>
    <row r="108" spans="1:1" x14ac:dyDescent="0.25">
      <c r="A108" s="92"/>
    </row>
    <row r="109" spans="1:1" x14ac:dyDescent="0.25">
      <c r="A109" s="92"/>
    </row>
    <row r="110" spans="1:1" x14ac:dyDescent="0.25">
      <c r="A110" s="92"/>
    </row>
    <row r="111" spans="1:1" x14ac:dyDescent="0.25">
      <c r="A111" s="92"/>
    </row>
    <row r="112" spans="1:1" x14ac:dyDescent="0.25">
      <c r="A112" s="92"/>
    </row>
    <row r="113" spans="1:1" x14ac:dyDescent="0.25">
      <c r="A113" s="92"/>
    </row>
    <row r="114" spans="1:1" x14ac:dyDescent="0.25">
      <c r="A114" s="90"/>
    </row>
    <row r="115" spans="1:1" x14ac:dyDescent="0.25">
      <c r="A115" s="92"/>
    </row>
    <row r="116" spans="1:1" x14ac:dyDescent="0.25">
      <c r="A116" s="92"/>
    </row>
    <row r="117" spans="1:1" x14ac:dyDescent="0.25">
      <c r="A117" s="92"/>
    </row>
    <row r="118" spans="1:1" x14ac:dyDescent="0.25">
      <c r="A118" s="93"/>
    </row>
  </sheetData>
  <mergeCells count="1">
    <mergeCell ref="S82:T82"/>
  </mergeCells>
  <pageMargins left="0.23622047244094491" right="0.23622047244094491" top="0.74803149606299213" bottom="0.74803149606299213" header="0.31496062992125984" footer="0.31496062992125984"/>
  <pageSetup paperSize="9" scale="38" fitToHeight="0" orientation="landscape" r:id="rId1"/>
  <rowBreaks count="1" manualBreakCount="1">
    <brk id="4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10"/>
  <sheetViews>
    <sheetView workbookViewId="0"/>
  </sheetViews>
  <sheetFormatPr defaultRowHeight="15" x14ac:dyDescent="0.25"/>
  <cols>
    <col min="1" max="1" width="33.140625" style="101" bestFit="1" customWidth="1"/>
    <col min="2" max="2" width="16" style="101" bestFit="1" customWidth="1"/>
    <col min="3" max="3" width="10" style="101" customWidth="1"/>
    <col min="4" max="5" width="10.85546875" style="101" bestFit="1" customWidth="1"/>
    <col min="6" max="12" width="10" style="101" customWidth="1"/>
    <col min="13" max="16384" width="9.140625" style="101"/>
  </cols>
  <sheetData>
    <row r="1" spans="1:12" x14ac:dyDescent="0.25">
      <c r="A1" s="101" t="s">
        <v>326</v>
      </c>
    </row>
    <row r="2" spans="1:12" x14ac:dyDescent="0.25">
      <c r="A2" s="173"/>
      <c r="B2" s="174"/>
      <c r="C2" s="174">
        <v>2008</v>
      </c>
      <c r="D2" s="174">
        <v>2009</v>
      </c>
      <c r="E2" s="174">
        <v>2010</v>
      </c>
      <c r="F2" s="174">
        <v>2011</v>
      </c>
      <c r="G2" s="174">
        <v>2012</v>
      </c>
      <c r="H2" s="174">
        <v>2013</v>
      </c>
      <c r="I2" s="174">
        <v>2014</v>
      </c>
      <c r="J2" s="174">
        <v>2015</v>
      </c>
      <c r="K2" s="174">
        <v>2016</v>
      </c>
      <c r="L2" s="174">
        <v>2017</v>
      </c>
    </row>
    <row r="3" spans="1:12" x14ac:dyDescent="0.25">
      <c r="A3" s="173" t="s">
        <v>79</v>
      </c>
      <c r="B3" s="175" t="s">
        <v>327</v>
      </c>
      <c r="C3" s="176">
        <f>'LNG_2008-2018'!B5/1000000</f>
        <v>6.9357230000000003</v>
      </c>
      <c r="D3" s="176">
        <f>'LNG_2008-2018'!D5/1000000</f>
        <v>7.1143590000000003</v>
      </c>
      <c r="E3" s="176">
        <f>'LNG_2008-2018'!G5/1000000</f>
        <v>9.8645239999999994</v>
      </c>
      <c r="F3" s="176">
        <f>'LNG_2008-2018'!H5/1000000</f>
        <v>19.243257</v>
      </c>
      <c r="G3" s="176">
        <f>'LNG_2008-2018'!J5/1000000</f>
        <v>23.026883999999999</v>
      </c>
      <c r="H3" s="176">
        <f>'LNG_2008-2018'!L5/1000000</f>
        <v>21.321971999999999</v>
      </c>
      <c r="I3" s="176">
        <f>'LNG_2008-2018'!M5/1000000</f>
        <v>38.098717000000001</v>
      </c>
      <c r="J3" s="176">
        <f>'LNG_2008-2018'!N5/1000000</f>
        <v>32.642775999999998</v>
      </c>
      <c r="K3" s="176">
        <f>'LNG_2008-2018'!O5/1000000</f>
        <v>32.716962000000002</v>
      </c>
      <c r="L3" s="176">
        <f>'LNG_2008-2018'!P5/1000000</f>
        <v>41.035305999999999</v>
      </c>
    </row>
    <row r="4" spans="1:12" x14ac:dyDescent="0.25">
      <c r="A4" s="177"/>
      <c r="B4" s="175" t="s">
        <v>328</v>
      </c>
      <c r="C4" s="176">
        <f>'LNG_2008-2018'!C20/1000000</f>
        <v>8.3585949999999993</v>
      </c>
      <c r="D4" s="176">
        <f>'LNG_2008-2018'!F20/1000000</f>
        <v>108.10707600000001</v>
      </c>
      <c r="E4" s="176">
        <f>'LNG_2008-2018'!G20/1000000</f>
        <v>118.475241</v>
      </c>
      <c r="F4" s="176">
        <f>'LNG_2008-2018'!I20/1000000</f>
        <v>68.096461000000005</v>
      </c>
      <c r="G4" s="176">
        <f>'LNG_2008-2018'!K20/1000000</f>
        <v>10.563726000000001</v>
      </c>
      <c r="H4" s="176">
        <f>'LNG_2008-2018'!L20/1000000</f>
        <v>53.348809000000003</v>
      </c>
      <c r="I4" s="176">
        <f>'LNG_2008-2018'!M20/1000000</f>
        <v>47.380226</v>
      </c>
      <c r="J4" s="176">
        <f>'LNG_2008-2018'!N20/1000000</f>
        <v>38.063631999999998</v>
      </c>
      <c r="K4" s="176">
        <f>'LNG_2008-2018'!O20/1000000</f>
        <v>45.553699999999999</v>
      </c>
      <c r="L4" s="176">
        <f>'LNG_2008-2018'!P20/1000000</f>
        <v>68.021347000000006</v>
      </c>
    </row>
    <row r="5" spans="1:12" x14ac:dyDescent="0.25">
      <c r="A5" s="173" t="s">
        <v>323</v>
      </c>
      <c r="B5" s="175" t="s">
        <v>327</v>
      </c>
      <c r="C5" s="176"/>
      <c r="D5" s="176"/>
      <c r="E5" s="176">
        <f>'Apro_rezerve_2010-2018'!B5/1000000</f>
        <v>0.142287</v>
      </c>
      <c r="F5" s="176">
        <f>'Apro_rezerve_2010-2018'!C5/1000000</f>
        <v>1.937441</v>
      </c>
      <c r="G5" s="176">
        <f>'Apro_rezerve_2010-2018'!E5/1000000</f>
        <v>2.1343079999999999</v>
      </c>
      <c r="H5" s="176">
        <f>'Apro_rezerve_2010-2018'!G5/1000000</f>
        <v>3.2209379999999999</v>
      </c>
      <c r="I5" s="176">
        <f>'Apro_rezerve_2010-2018'!H5/1000000</f>
        <v>4.2686159999999997</v>
      </c>
      <c r="J5" s="176">
        <f>'Apro_rezerve_2010-2018'!I5/1000000</f>
        <v>5</v>
      </c>
      <c r="K5" s="176">
        <f>'Apro_rezerve_2010-2018'!J5/1000000</f>
        <v>4.3404990000000003</v>
      </c>
      <c r="L5" s="176">
        <f>'Apro_rezerve_2010-2018'!K5/1000000</f>
        <v>15.587272</v>
      </c>
    </row>
    <row r="6" spans="1:12" x14ac:dyDescent="0.25">
      <c r="A6" s="178"/>
      <c r="B6" s="175" t="s">
        <v>328</v>
      </c>
      <c r="C6" s="176"/>
      <c r="D6" s="176"/>
      <c r="E6" s="176"/>
      <c r="F6" s="176"/>
      <c r="G6" s="176"/>
      <c r="H6" s="176"/>
      <c r="I6" s="176"/>
      <c r="J6" s="176"/>
      <c r="K6" s="176"/>
      <c r="L6" s="176"/>
    </row>
    <row r="10" spans="1:12" x14ac:dyDescent="0.25">
      <c r="A10" s="179"/>
    </row>
  </sheetData>
  <pageMargins left="0.70866141732283472" right="0.70866141732283472" top="0.74803149606299213" bottom="0.74803149606299213" header="0.31496062992125984" footer="0.31496062992125984"/>
  <pageSetup paperSize="9" scale="86"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2:Q26"/>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34.140625" style="180" customWidth="1"/>
    <col min="2" max="2" width="14.5703125" style="180" bestFit="1" customWidth="1"/>
    <col min="3" max="3" width="15.28515625" style="180" customWidth="1"/>
    <col min="4" max="4" width="13.28515625" style="180" customWidth="1"/>
    <col min="5" max="5" width="14.5703125" style="180" customWidth="1"/>
    <col min="6" max="6" width="14.7109375" style="180" customWidth="1"/>
    <col min="7" max="7" width="12.42578125" style="180" bestFit="1" customWidth="1"/>
    <col min="8" max="8" width="14.5703125" style="180" bestFit="1" customWidth="1"/>
    <col min="9" max="9" width="13.42578125" style="180" customWidth="1"/>
    <col min="10" max="10" width="12" style="180" customWidth="1"/>
    <col min="11" max="11" width="12.42578125" style="180" customWidth="1"/>
    <col min="12" max="15" width="11.28515625" style="180" bestFit="1" customWidth="1"/>
    <col min="16" max="16" width="12.28515625" style="180" customWidth="1"/>
    <col min="17" max="17" width="12.5703125" style="180" customWidth="1"/>
    <col min="18" max="16384" width="9.140625" style="180"/>
  </cols>
  <sheetData>
    <row r="2" spans="1:17" ht="16.5" thickBot="1" x14ac:dyDescent="0.3">
      <c r="A2" s="281" t="s">
        <v>329</v>
      </c>
      <c r="B2" s="281"/>
      <c r="C2" s="281"/>
      <c r="D2" s="281"/>
      <c r="E2" s="281"/>
      <c r="F2" s="281"/>
      <c r="G2" s="281"/>
      <c r="H2" s="281"/>
      <c r="I2" s="281"/>
      <c r="J2" s="281"/>
      <c r="K2" s="281"/>
      <c r="L2" s="281"/>
      <c r="M2" s="281"/>
      <c r="N2" s="281"/>
      <c r="O2" s="281"/>
    </row>
    <row r="3" spans="1:17" ht="45" x14ac:dyDescent="0.25">
      <c r="A3" s="181"/>
      <c r="B3" s="182" t="s">
        <v>330</v>
      </c>
      <c r="C3" s="182" t="s">
        <v>331</v>
      </c>
      <c r="D3" s="182" t="s">
        <v>332</v>
      </c>
      <c r="E3" s="182" t="s">
        <v>333</v>
      </c>
      <c r="F3" s="182" t="s">
        <v>334</v>
      </c>
      <c r="G3" s="182" t="s">
        <v>335</v>
      </c>
      <c r="H3" s="182" t="s">
        <v>336</v>
      </c>
      <c r="I3" s="182" t="s">
        <v>337</v>
      </c>
      <c r="J3" s="182" t="s">
        <v>338</v>
      </c>
      <c r="K3" s="182" t="s">
        <v>339</v>
      </c>
      <c r="L3" s="182" t="s">
        <v>340</v>
      </c>
      <c r="M3" s="182" t="s">
        <v>341</v>
      </c>
      <c r="N3" s="182" t="s">
        <v>342</v>
      </c>
      <c r="O3" s="182" t="s">
        <v>343</v>
      </c>
      <c r="P3" s="182" t="s">
        <v>344</v>
      </c>
      <c r="Q3" s="183" t="s">
        <v>345</v>
      </c>
    </row>
    <row r="4" spans="1:17" ht="15" x14ac:dyDescent="0.25">
      <c r="A4" s="184"/>
      <c r="B4" s="259"/>
      <c r="C4" s="259"/>
      <c r="D4" s="259"/>
      <c r="E4" s="259"/>
      <c r="F4" s="259"/>
      <c r="G4" s="259"/>
      <c r="H4" s="259"/>
      <c r="I4" s="259"/>
      <c r="J4" s="259"/>
      <c r="K4" s="259"/>
      <c r="L4" s="259"/>
      <c r="M4" s="259"/>
      <c r="N4" s="259"/>
      <c r="O4" s="260"/>
      <c r="P4" s="260"/>
      <c r="Q4" s="185"/>
    </row>
    <row r="5" spans="1:17" ht="28.5" x14ac:dyDescent="0.2">
      <c r="A5" s="186" t="s">
        <v>346</v>
      </c>
      <c r="B5" s="247">
        <v>6935723</v>
      </c>
      <c r="C5" s="247">
        <v>8358595</v>
      </c>
      <c r="D5" s="247">
        <v>7114359</v>
      </c>
      <c r="E5" s="247">
        <v>21021911</v>
      </c>
      <c r="F5" s="247">
        <v>12589198</v>
      </c>
      <c r="G5" s="247">
        <v>9864524</v>
      </c>
      <c r="H5" s="247">
        <v>19243257</v>
      </c>
      <c r="I5" s="247">
        <v>19806367</v>
      </c>
      <c r="J5" s="247">
        <v>23026884</v>
      </c>
      <c r="K5" s="247">
        <v>10563726</v>
      </c>
      <c r="L5" s="247">
        <v>21321972</v>
      </c>
      <c r="M5" s="247">
        <v>38098717</v>
      </c>
      <c r="N5" s="247">
        <v>32642776</v>
      </c>
      <c r="O5" s="247">
        <v>32716962</v>
      </c>
      <c r="P5" s="247">
        <v>41035306</v>
      </c>
      <c r="Q5" s="248">
        <v>43545932</v>
      </c>
    </row>
    <row r="6" spans="1:17" ht="75" x14ac:dyDescent="0.2">
      <c r="A6" s="187" t="s">
        <v>347</v>
      </c>
      <c r="B6" s="261"/>
      <c r="C6" s="261"/>
      <c r="D6" s="261"/>
      <c r="E6" s="261"/>
      <c r="F6" s="261">
        <v>95517878</v>
      </c>
      <c r="G6" s="261">
        <v>108610717</v>
      </c>
      <c r="H6" s="261"/>
      <c r="I6" s="261">
        <v>48290094</v>
      </c>
      <c r="J6" s="261"/>
      <c r="K6" s="261"/>
      <c r="L6" s="261"/>
      <c r="M6" s="261"/>
      <c r="N6" s="261"/>
      <c r="O6" s="262"/>
      <c r="P6" s="262"/>
      <c r="Q6" s="188"/>
    </row>
    <row r="7" spans="1:17" ht="75" x14ac:dyDescent="0.2">
      <c r="A7" s="189" t="s">
        <v>348</v>
      </c>
      <c r="B7" s="261"/>
      <c r="C7" s="261"/>
      <c r="D7" s="261"/>
      <c r="E7" s="261"/>
      <c r="F7" s="261"/>
      <c r="G7" s="261"/>
      <c r="H7" s="261"/>
      <c r="I7" s="261"/>
      <c r="J7" s="261"/>
      <c r="K7" s="261"/>
      <c r="L7" s="261">
        <v>2146529</v>
      </c>
      <c r="M7" s="261">
        <v>2860846</v>
      </c>
      <c r="N7" s="261"/>
      <c r="O7" s="262"/>
      <c r="P7" s="262"/>
      <c r="Q7" s="188"/>
    </row>
    <row r="8" spans="1:17" ht="96" customHeight="1" x14ac:dyDescent="0.2">
      <c r="A8" s="187" t="s">
        <v>349</v>
      </c>
      <c r="B8" s="261"/>
      <c r="C8" s="261"/>
      <c r="D8" s="261"/>
      <c r="E8" s="261"/>
      <c r="F8" s="261"/>
      <c r="G8" s="261"/>
      <c r="H8" s="261"/>
      <c r="I8" s="261"/>
      <c r="J8" s="261"/>
      <c r="K8" s="261"/>
      <c r="L8" s="261">
        <v>21343077</v>
      </c>
      <c r="M8" s="261">
        <v>3526111</v>
      </c>
      <c r="N8" s="261"/>
      <c r="O8" s="262"/>
      <c r="P8" s="262"/>
      <c r="Q8" s="188"/>
    </row>
    <row r="9" spans="1:17" ht="75" x14ac:dyDescent="0.2">
      <c r="A9" s="187" t="s">
        <v>350</v>
      </c>
      <c r="B9" s="261"/>
      <c r="C9" s="261"/>
      <c r="D9" s="261"/>
      <c r="E9" s="261"/>
      <c r="F9" s="261"/>
      <c r="G9" s="261"/>
      <c r="H9" s="261"/>
      <c r="I9" s="261"/>
      <c r="J9" s="261"/>
      <c r="K9" s="261"/>
      <c r="L9" s="261"/>
      <c r="M9" s="261">
        <v>2894552</v>
      </c>
      <c r="N9" s="261">
        <v>3972666</v>
      </c>
      <c r="O9" s="262"/>
      <c r="P9" s="262"/>
      <c r="Q9" s="188"/>
    </row>
    <row r="10" spans="1:17" ht="60" x14ac:dyDescent="0.2">
      <c r="A10" s="187" t="s">
        <v>351</v>
      </c>
      <c r="B10" s="261"/>
      <c r="C10" s="261"/>
      <c r="D10" s="261"/>
      <c r="E10" s="261"/>
      <c r="F10" s="261"/>
      <c r="G10" s="261"/>
      <c r="H10" s="261"/>
      <c r="I10" s="261"/>
      <c r="J10" s="261"/>
      <c r="K10" s="261"/>
      <c r="L10" s="261">
        <v>8537231</v>
      </c>
      <c r="M10" s="261"/>
      <c r="N10" s="261"/>
      <c r="O10" s="262"/>
      <c r="P10" s="262"/>
      <c r="Q10" s="188"/>
    </row>
    <row r="11" spans="1:17" ht="120" x14ac:dyDescent="0.2">
      <c r="A11" s="187" t="s">
        <v>352</v>
      </c>
      <c r="B11" s="261"/>
      <c r="C11" s="261"/>
      <c r="D11" s="261"/>
      <c r="E11" s="261"/>
      <c r="F11" s="261"/>
      <c r="G11" s="261"/>
      <c r="H11" s="261"/>
      <c r="I11" s="261"/>
      <c r="J11" s="261"/>
      <c r="K11" s="261"/>
      <c r="L11" s="261"/>
      <c r="M11" s="261"/>
      <c r="N11" s="261">
        <v>1448190</v>
      </c>
      <c r="O11" s="262"/>
      <c r="P11" s="262"/>
      <c r="Q11" s="188"/>
    </row>
    <row r="12" spans="1:17" ht="63.75" x14ac:dyDescent="0.2">
      <c r="A12" s="263" t="s">
        <v>353</v>
      </c>
      <c r="B12" s="261"/>
      <c r="C12" s="261"/>
      <c r="D12" s="261"/>
      <c r="E12" s="261"/>
      <c r="F12" s="261"/>
      <c r="G12" s="261"/>
      <c r="H12" s="261"/>
      <c r="I12" s="261"/>
      <c r="J12" s="261"/>
      <c r="K12" s="261"/>
      <c r="L12" s="261"/>
      <c r="M12" s="261"/>
      <c r="N12" s="261"/>
      <c r="O12" s="190">
        <v>2500000</v>
      </c>
      <c r="P12" s="262"/>
      <c r="Q12" s="188"/>
    </row>
    <row r="13" spans="1:17" ht="63.75" x14ac:dyDescent="0.2">
      <c r="A13" s="263" t="s">
        <v>354</v>
      </c>
      <c r="B13" s="261"/>
      <c r="C13" s="261"/>
      <c r="D13" s="261"/>
      <c r="E13" s="261"/>
      <c r="F13" s="261"/>
      <c r="G13" s="261"/>
      <c r="H13" s="261"/>
      <c r="I13" s="261"/>
      <c r="J13" s="261"/>
      <c r="K13" s="261"/>
      <c r="L13" s="261"/>
      <c r="M13" s="261"/>
      <c r="N13" s="261"/>
      <c r="O13" s="190">
        <v>2096682</v>
      </c>
      <c r="P13" s="262"/>
      <c r="Q13" s="188"/>
    </row>
    <row r="14" spans="1:17" ht="63.75" x14ac:dyDescent="0.2">
      <c r="A14" s="264" t="s">
        <v>355</v>
      </c>
      <c r="B14" s="261"/>
      <c r="C14" s="261"/>
      <c r="D14" s="261"/>
      <c r="E14" s="261"/>
      <c r="F14" s="261"/>
      <c r="G14" s="261"/>
      <c r="H14" s="261"/>
      <c r="I14" s="261"/>
      <c r="J14" s="261"/>
      <c r="K14" s="261"/>
      <c r="L14" s="261"/>
      <c r="M14" s="261"/>
      <c r="N14" s="261"/>
      <c r="O14" s="265">
        <v>8240056</v>
      </c>
      <c r="P14" s="262"/>
      <c r="Q14" s="188"/>
    </row>
    <row r="15" spans="1:17" ht="114.75" x14ac:dyDescent="0.2">
      <c r="A15" s="264" t="s">
        <v>356</v>
      </c>
      <c r="B15" s="261"/>
      <c r="C15" s="261"/>
      <c r="D15" s="261"/>
      <c r="E15" s="261"/>
      <c r="F15" s="261"/>
      <c r="G15" s="261"/>
      <c r="H15" s="261"/>
      <c r="I15" s="261"/>
      <c r="J15" s="261"/>
      <c r="K15" s="261"/>
      <c r="L15" s="261"/>
      <c r="M15" s="261"/>
      <c r="N15" s="261"/>
      <c r="O15" s="265"/>
      <c r="P15" s="261">
        <v>1260571</v>
      </c>
      <c r="Q15" s="188"/>
    </row>
    <row r="16" spans="1:17" ht="63.75" x14ac:dyDescent="0.2">
      <c r="A16" s="264" t="s">
        <v>357</v>
      </c>
      <c r="B16" s="261"/>
      <c r="C16" s="261"/>
      <c r="D16" s="261"/>
      <c r="E16" s="261"/>
      <c r="F16" s="261"/>
      <c r="G16" s="261"/>
      <c r="H16" s="261"/>
      <c r="I16" s="261"/>
      <c r="J16" s="261"/>
      <c r="K16" s="261"/>
      <c r="L16" s="261"/>
      <c r="M16" s="261"/>
      <c r="N16" s="261"/>
      <c r="O16" s="265"/>
      <c r="P16" s="261">
        <v>7146712</v>
      </c>
      <c r="Q16" s="188"/>
    </row>
    <row r="17" spans="1:17" ht="153" x14ac:dyDescent="0.2">
      <c r="A17" s="264" t="s">
        <v>358</v>
      </c>
      <c r="B17" s="261"/>
      <c r="C17" s="261"/>
      <c r="D17" s="261"/>
      <c r="E17" s="261"/>
      <c r="F17" s="261"/>
      <c r="G17" s="261"/>
      <c r="H17" s="261"/>
      <c r="I17" s="261"/>
      <c r="J17" s="261"/>
      <c r="K17" s="261"/>
      <c r="L17" s="261"/>
      <c r="M17" s="261"/>
      <c r="N17" s="261"/>
      <c r="O17" s="265"/>
      <c r="P17" s="261">
        <v>574259</v>
      </c>
      <c r="Q17" s="188"/>
    </row>
    <row r="18" spans="1:17" ht="63.75" x14ac:dyDescent="0.2">
      <c r="A18" s="264" t="s">
        <v>359</v>
      </c>
      <c r="B18" s="261"/>
      <c r="C18" s="261"/>
      <c r="D18" s="261"/>
      <c r="E18" s="261"/>
      <c r="F18" s="261"/>
      <c r="G18" s="261"/>
      <c r="H18" s="261"/>
      <c r="I18" s="261"/>
      <c r="J18" s="261"/>
      <c r="K18" s="261"/>
      <c r="L18" s="261"/>
      <c r="M18" s="261"/>
      <c r="N18" s="261"/>
      <c r="O18" s="265"/>
      <c r="P18" s="261">
        <v>14255306</v>
      </c>
      <c r="Q18" s="188"/>
    </row>
    <row r="19" spans="1:17" ht="267.75" x14ac:dyDescent="0.2">
      <c r="A19" s="264" t="s">
        <v>360</v>
      </c>
      <c r="B19" s="261"/>
      <c r="C19" s="261"/>
      <c r="D19" s="261"/>
      <c r="E19" s="261"/>
      <c r="F19" s="261"/>
      <c r="G19" s="261"/>
      <c r="H19" s="261"/>
      <c r="I19" s="261"/>
      <c r="J19" s="261"/>
      <c r="K19" s="261"/>
      <c r="L19" s="261"/>
      <c r="M19" s="261"/>
      <c r="N19" s="261"/>
      <c r="O19" s="265"/>
      <c r="P19" s="261">
        <v>3749193</v>
      </c>
      <c r="Q19" s="188"/>
    </row>
    <row r="20" spans="1:17" ht="14.25" x14ac:dyDescent="0.2">
      <c r="A20" s="191" t="s">
        <v>361</v>
      </c>
      <c r="B20" s="247">
        <f t="shared" ref="B20:Q20" si="0">SUM(B5:B19)</f>
        <v>6935723</v>
      </c>
      <c r="C20" s="247">
        <f t="shared" si="0"/>
        <v>8358595</v>
      </c>
      <c r="D20" s="247">
        <f t="shared" si="0"/>
        <v>7114359</v>
      </c>
      <c r="E20" s="247">
        <f t="shared" si="0"/>
        <v>21021911</v>
      </c>
      <c r="F20" s="247">
        <f t="shared" si="0"/>
        <v>108107076</v>
      </c>
      <c r="G20" s="247">
        <f t="shared" si="0"/>
        <v>118475241</v>
      </c>
      <c r="H20" s="247">
        <f t="shared" si="0"/>
        <v>19243257</v>
      </c>
      <c r="I20" s="247">
        <f t="shared" si="0"/>
        <v>68096461</v>
      </c>
      <c r="J20" s="247">
        <f t="shared" si="0"/>
        <v>23026884</v>
      </c>
      <c r="K20" s="247">
        <f t="shared" si="0"/>
        <v>10563726</v>
      </c>
      <c r="L20" s="247">
        <f t="shared" si="0"/>
        <v>53348809</v>
      </c>
      <c r="M20" s="247">
        <f t="shared" si="0"/>
        <v>47380226</v>
      </c>
      <c r="N20" s="247">
        <f t="shared" si="0"/>
        <v>38063632</v>
      </c>
      <c r="O20" s="247">
        <f t="shared" si="0"/>
        <v>45553700</v>
      </c>
      <c r="P20" s="247">
        <f t="shared" si="0"/>
        <v>68021347</v>
      </c>
      <c r="Q20" s="248">
        <f t="shared" si="0"/>
        <v>43545932</v>
      </c>
    </row>
    <row r="21" spans="1:17" ht="30" x14ac:dyDescent="0.2">
      <c r="A21" s="187" t="s">
        <v>362</v>
      </c>
      <c r="B21" s="261"/>
      <c r="C21" s="261">
        <v>6036046</v>
      </c>
      <c r="D21" s="261"/>
      <c r="E21" s="261">
        <v>3133381</v>
      </c>
      <c r="F21" s="261">
        <v>107625368</v>
      </c>
      <c r="G21" s="261">
        <v>116191931</v>
      </c>
      <c r="H21" s="261">
        <v>927237</v>
      </c>
      <c r="I21" s="261">
        <v>65436658</v>
      </c>
      <c r="J21" s="261">
        <v>12536253</v>
      </c>
      <c r="K21" s="261">
        <v>10563726</v>
      </c>
      <c r="L21" s="261">
        <v>48896793</v>
      </c>
      <c r="M21" s="261">
        <v>45702869</v>
      </c>
      <c r="N21" s="261">
        <v>25023157</v>
      </c>
      <c r="O21" s="261">
        <v>44912981</v>
      </c>
      <c r="P21" s="261">
        <v>66952162</v>
      </c>
      <c r="Q21" s="192"/>
    </row>
    <row r="22" spans="1:17" ht="45.75" thickBot="1" x14ac:dyDescent="0.25">
      <c r="A22" s="193" t="s">
        <v>363</v>
      </c>
      <c r="B22" s="266"/>
      <c r="C22" s="266"/>
      <c r="D22" s="266"/>
      <c r="E22" s="266"/>
      <c r="F22" s="266"/>
      <c r="G22" s="266"/>
      <c r="H22" s="266"/>
      <c r="I22" s="266"/>
      <c r="J22" s="266"/>
      <c r="K22" s="266"/>
      <c r="L22" s="266"/>
      <c r="M22" s="266"/>
      <c r="N22" s="266">
        <v>5523933</v>
      </c>
      <c r="O22" s="266"/>
      <c r="P22" s="266"/>
      <c r="Q22" s="194"/>
    </row>
    <row r="23" spans="1:17" ht="15" thickBot="1" x14ac:dyDescent="0.25">
      <c r="A23" s="195" t="s">
        <v>364</v>
      </c>
      <c r="B23" s="196"/>
      <c r="C23" s="196">
        <f>C20-C21</f>
        <v>2322549</v>
      </c>
      <c r="D23" s="196"/>
      <c r="E23" s="196"/>
      <c r="F23" s="196">
        <f>F20-F21</f>
        <v>481708</v>
      </c>
      <c r="G23" s="196">
        <f>G20-G21</f>
        <v>2283310</v>
      </c>
      <c r="H23" s="196"/>
      <c r="I23" s="196">
        <f>I20-I21</f>
        <v>2659803</v>
      </c>
      <c r="J23" s="196"/>
      <c r="K23" s="196">
        <f>K20-K21</f>
        <v>0</v>
      </c>
      <c r="L23" s="196">
        <f>L20-L21</f>
        <v>4452016</v>
      </c>
      <c r="M23" s="196">
        <f>M20-M21</f>
        <v>1677357</v>
      </c>
      <c r="N23" s="196">
        <f>N20-N21-N22</f>
        <v>7516542</v>
      </c>
      <c r="O23" s="196">
        <f>O20-O21</f>
        <v>640719</v>
      </c>
      <c r="P23" s="196">
        <f>P20-P21</f>
        <v>1069185</v>
      </c>
      <c r="Q23" s="267"/>
    </row>
    <row r="24" spans="1:17" ht="15" x14ac:dyDescent="0.25">
      <c r="A24" s="197" t="s">
        <v>365</v>
      </c>
      <c r="B24" s="197"/>
      <c r="C24" s="197"/>
      <c r="D24" s="197"/>
      <c r="E24" s="198"/>
      <c r="F24" s="198"/>
      <c r="G24" s="199"/>
      <c r="H24" s="197"/>
      <c r="I24" s="197"/>
      <c r="J24" s="197"/>
      <c r="K24" s="197"/>
      <c r="L24" s="197"/>
      <c r="M24" s="197"/>
      <c r="N24" s="197"/>
      <c r="O24" s="197"/>
      <c r="P24" s="197"/>
      <c r="Q24" s="197"/>
    </row>
    <row r="25" spans="1:17" ht="15" x14ac:dyDescent="0.25">
      <c r="A25" s="197" t="s">
        <v>366</v>
      </c>
      <c r="B25" s="197"/>
      <c r="C25" s="197"/>
      <c r="D25" s="197"/>
      <c r="E25" s="198"/>
      <c r="F25" s="198"/>
      <c r="G25" s="199"/>
      <c r="H25" s="197"/>
      <c r="I25" s="197"/>
      <c r="J25" s="197"/>
      <c r="K25" s="197"/>
      <c r="L25" s="197"/>
      <c r="M25" s="197"/>
      <c r="N25" s="197"/>
      <c r="O25" s="197"/>
      <c r="P25" s="197"/>
      <c r="Q25" s="197"/>
    </row>
    <row r="26" spans="1:17" x14ac:dyDescent="0.2">
      <c r="A26" s="200"/>
      <c r="B26" s="200"/>
      <c r="C26" s="200"/>
      <c r="D26" s="201"/>
      <c r="E26" s="201"/>
      <c r="F26" s="200"/>
      <c r="G26" s="200"/>
      <c r="H26" s="200"/>
      <c r="I26" s="200"/>
      <c r="J26" s="200"/>
      <c r="K26" s="200"/>
      <c r="L26" s="200"/>
      <c r="M26" s="200"/>
      <c r="N26" s="200"/>
      <c r="O26" s="200"/>
      <c r="P26" s="200"/>
      <c r="Q26" s="200"/>
    </row>
  </sheetData>
  <mergeCells count="1">
    <mergeCell ref="A2:O2"/>
  </mergeCells>
  <pageMargins left="0.15748031496062992" right="0.15748031496062992" top="0.31496062992125984" bottom="0.47244094488188981" header="0.15748031496062992" footer="0.31496062992125984"/>
  <pageSetup paperSize="9" scale="4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2:L13"/>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40.5703125" style="180" customWidth="1"/>
    <col min="2" max="12" width="15.140625" style="180" customWidth="1"/>
    <col min="13" max="16384" width="9.140625" style="180"/>
  </cols>
  <sheetData>
    <row r="2" spans="1:12" ht="16.5" thickBot="1" x14ac:dyDescent="0.3">
      <c r="A2" s="281" t="s">
        <v>367</v>
      </c>
      <c r="B2" s="281"/>
      <c r="C2" s="281"/>
      <c r="D2" s="281"/>
      <c r="E2" s="281"/>
      <c r="F2" s="281"/>
      <c r="G2" s="281"/>
      <c r="H2" s="281"/>
      <c r="I2" s="281"/>
      <c r="J2" s="281"/>
    </row>
    <row r="3" spans="1:12" ht="30" x14ac:dyDescent="0.25">
      <c r="A3" s="181"/>
      <c r="B3" s="182" t="s">
        <v>335</v>
      </c>
      <c r="C3" s="182" t="s">
        <v>336</v>
      </c>
      <c r="D3" s="182" t="s">
        <v>337</v>
      </c>
      <c r="E3" s="182" t="s">
        <v>338</v>
      </c>
      <c r="F3" s="182" t="s">
        <v>339</v>
      </c>
      <c r="G3" s="182" t="s">
        <v>340</v>
      </c>
      <c r="H3" s="182" t="s">
        <v>341</v>
      </c>
      <c r="I3" s="182" t="s">
        <v>342</v>
      </c>
      <c r="J3" s="182" t="s">
        <v>343</v>
      </c>
      <c r="K3" s="182" t="s">
        <v>344</v>
      </c>
      <c r="L3" s="183" t="s">
        <v>345</v>
      </c>
    </row>
    <row r="4" spans="1:12" ht="15" x14ac:dyDescent="0.25">
      <c r="A4" s="243"/>
      <c r="B4" s="244"/>
      <c r="C4" s="244"/>
      <c r="D4" s="244"/>
      <c r="E4" s="244"/>
      <c r="F4" s="244"/>
      <c r="G4" s="244"/>
      <c r="H4" s="244"/>
      <c r="I4" s="244"/>
      <c r="J4" s="245"/>
      <c r="K4" s="245"/>
      <c r="L4" s="246"/>
    </row>
    <row r="5" spans="1:12" ht="28.5" x14ac:dyDescent="0.2">
      <c r="A5" s="186" t="s">
        <v>346</v>
      </c>
      <c r="B5" s="247">
        <v>142287</v>
      </c>
      <c r="C5" s="247">
        <v>1937441</v>
      </c>
      <c r="D5" s="247">
        <v>0</v>
      </c>
      <c r="E5" s="247">
        <v>2134308</v>
      </c>
      <c r="F5" s="247">
        <v>0</v>
      </c>
      <c r="G5" s="247">
        <v>3220938</v>
      </c>
      <c r="H5" s="247">
        <v>4268616</v>
      </c>
      <c r="I5" s="247">
        <v>5000000</v>
      </c>
      <c r="J5" s="247">
        <v>4340499</v>
      </c>
      <c r="K5" s="247">
        <v>15587272</v>
      </c>
      <c r="L5" s="248">
        <v>14272179</v>
      </c>
    </row>
    <row r="6" spans="1:12" s="204" customFormat="1" ht="30" x14ac:dyDescent="0.2">
      <c r="A6" s="249" t="s">
        <v>368</v>
      </c>
      <c r="B6" s="202">
        <v>142287</v>
      </c>
      <c r="C6" s="202"/>
      <c r="D6" s="202"/>
      <c r="E6" s="202">
        <f>930228/0.702804</f>
        <v>1323595.1986613623</v>
      </c>
      <c r="F6" s="202"/>
      <c r="G6" s="203">
        <f>1074409</f>
        <v>1074409</v>
      </c>
      <c r="H6" s="202">
        <f>1407770</f>
        <v>1407770</v>
      </c>
      <c r="I6" s="202">
        <v>1386127</v>
      </c>
      <c r="J6" s="202">
        <v>3778959</v>
      </c>
      <c r="K6" s="202">
        <f>1331966</f>
        <v>1331966</v>
      </c>
      <c r="L6" s="250"/>
    </row>
    <row r="7" spans="1:12" ht="45" x14ac:dyDescent="0.2">
      <c r="A7" s="251" t="s">
        <v>369</v>
      </c>
      <c r="B7" s="203"/>
      <c r="C7" s="203"/>
      <c r="D7" s="203"/>
      <c r="E7" s="203"/>
      <c r="F7" s="203"/>
      <c r="G7" s="203">
        <v>2146529</v>
      </c>
      <c r="H7" s="203"/>
      <c r="I7" s="203"/>
      <c r="J7" s="205"/>
      <c r="K7" s="205"/>
      <c r="L7" s="252"/>
    </row>
    <row r="8" spans="1:12" ht="45" x14ac:dyDescent="0.2">
      <c r="A8" s="251" t="s">
        <v>370</v>
      </c>
      <c r="B8" s="203"/>
      <c r="C8" s="203"/>
      <c r="D8" s="203"/>
      <c r="E8" s="203"/>
      <c r="F8" s="203"/>
      <c r="G8" s="203"/>
      <c r="H8" s="203">
        <v>2860846</v>
      </c>
      <c r="I8" s="203"/>
      <c r="J8" s="205"/>
      <c r="K8" s="205"/>
      <c r="L8" s="252"/>
    </row>
    <row r="9" spans="1:12" ht="38.25" x14ac:dyDescent="0.2">
      <c r="A9" s="253" t="s">
        <v>371</v>
      </c>
      <c r="B9" s="203"/>
      <c r="C9" s="203"/>
      <c r="D9" s="203"/>
      <c r="E9" s="203"/>
      <c r="F9" s="203"/>
      <c r="G9" s="203"/>
      <c r="H9" s="203"/>
      <c r="I9" s="203"/>
      <c r="J9" s="206"/>
      <c r="K9" s="203">
        <v>14255306</v>
      </c>
      <c r="L9" s="252"/>
    </row>
    <row r="10" spans="1:12" ht="15" x14ac:dyDescent="0.2">
      <c r="A10" s="254"/>
      <c r="B10" s="207"/>
      <c r="C10" s="207"/>
      <c r="D10" s="207"/>
      <c r="E10" s="207"/>
      <c r="F10" s="207"/>
      <c r="G10" s="207"/>
      <c r="H10" s="207"/>
      <c r="I10" s="207"/>
      <c r="J10" s="208"/>
      <c r="K10" s="207"/>
      <c r="L10" s="255"/>
    </row>
    <row r="11" spans="1:12" ht="21.75" customHeight="1" thickBot="1" x14ac:dyDescent="0.25">
      <c r="A11" s="256" t="s">
        <v>372</v>
      </c>
      <c r="B11" s="257">
        <f t="shared" ref="B11:L11" si="0">B5-SUM(B6:B10)</f>
        <v>0</v>
      </c>
      <c r="C11" s="257">
        <f t="shared" si="0"/>
        <v>1937441</v>
      </c>
      <c r="D11" s="257">
        <f t="shared" si="0"/>
        <v>0</v>
      </c>
      <c r="E11" s="257">
        <f t="shared" si="0"/>
        <v>810712.80133863771</v>
      </c>
      <c r="F11" s="257">
        <f t="shared" si="0"/>
        <v>0</v>
      </c>
      <c r="G11" s="257">
        <f t="shared" si="0"/>
        <v>0</v>
      </c>
      <c r="H11" s="257">
        <f t="shared" si="0"/>
        <v>0</v>
      </c>
      <c r="I11" s="257">
        <f t="shared" si="0"/>
        <v>3613873</v>
      </c>
      <c r="J11" s="257">
        <f t="shared" si="0"/>
        <v>561540</v>
      </c>
      <c r="K11" s="257">
        <f t="shared" si="0"/>
        <v>0</v>
      </c>
      <c r="L11" s="258">
        <f t="shared" si="0"/>
        <v>14272179</v>
      </c>
    </row>
    <row r="12" spans="1:12" ht="15" x14ac:dyDescent="0.25">
      <c r="A12" s="197" t="s">
        <v>373</v>
      </c>
      <c r="B12" s="199"/>
      <c r="C12" s="197"/>
      <c r="D12" s="197"/>
      <c r="E12" s="197"/>
      <c r="F12" s="197"/>
      <c r="G12" s="197"/>
      <c r="H12" s="197"/>
      <c r="I12" s="197"/>
      <c r="J12" s="197"/>
      <c r="K12" s="197"/>
      <c r="L12" s="197"/>
    </row>
    <row r="13" spans="1:12" x14ac:dyDescent="0.2">
      <c r="A13" s="200"/>
      <c r="B13" s="200"/>
      <c r="C13" s="200"/>
      <c r="D13" s="200"/>
      <c r="E13" s="200"/>
      <c r="F13" s="200"/>
      <c r="G13" s="201"/>
      <c r="H13" s="200"/>
      <c r="I13" s="200"/>
      <c r="J13" s="200"/>
      <c r="K13" s="200"/>
      <c r="L13" s="200"/>
    </row>
  </sheetData>
  <mergeCells count="1">
    <mergeCell ref="A2:J2"/>
  </mergeCells>
  <pageMargins left="0.66" right="0.15748031496062992" top="0.31496062992125984" bottom="0.48" header="0.15748031496062992"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U35"/>
  <sheetViews>
    <sheetView topLeftCell="A7" zoomScaleNormal="100" workbookViewId="0">
      <selection activeCell="A10" sqref="A10"/>
    </sheetView>
  </sheetViews>
  <sheetFormatPr defaultRowHeight="14.25" x14ac:dyDescent="0.2"/>
  <cols>
    <col min="1" max="16384" width="9.140625" style="59"/>
  </cols>
  <sheetData>
    <row r="1" spans="1:21" x14ac:dyDescent="0.2">
      <c r="A1" s="58" t="s">
        <v>320</v>
      </c>
    </row>
    <row r="3" spans="1:21" x14ac:dyDescent="0.2">
      <c r="A3" s="58" t="s">
        <v>9</v>
      </c>
      <c r="B3" s="60">
        <v>43032.330046296294</v>
      </c>
    </row>
    <row r="4" spans="1:21" x14ac:dyDescent="0.2">
      <c r="A4" s="58" t="s">
        <v>10</v>
      </c>
      <c r="B4" s="60">
        <v>43150.441388356485</v>
      </c>
    </row>
    <row r="5" spans="1:21" x14ac:dyDescent="0.2">
      <c r="A5" s="58" t="s">
        <v>12</v>
      </c>
      <c r="B5" s="58" t="s">
        <v>13</v>
      </c>
    </row>
    <row r="7" spans="1:21" x14ac:dyDescent="0.2">
      <c r="A7" s="58" t="s">
        <v>16</v>
      </c>
      <c r="B7" s="58" t="s">
        <v>47</v>
      </c>
    </row>
    <row r="8" spans="1:21" x14ac:dyDescent="0.2">
      <c r="A8" s="58" t="s">
        <v>19</v>
      </c>
      <c r="B8" s="58" t="s">
        <v>20</v>
      </c>
    </row>
    <row r="9" spans="1:21" x14ac:dyDescent="0.2">
      <c r="A9" s="58" t="s">
        <v>25</v>
      </c>
      <c r="B9" s="58" t="s">
        <v>321</v>
      </c>
    </row>
    <row r="11" spans="1:21" x14ac:dyDescent="0.2">
      <c r="A11" s="61"/>
      <c r="B11" s="61" t="s">
        <v>279</v>
      </c>
      <c r="C11" s="61" t="s">
        <v>280</v>
      </c>
      <c r="D11" s="61" t="s">
        <v>281</v>
      </c>
      <c r="E11" s="61" t="s">
        <v>114</v>
      </c>
      <c r="F11" s="61" t="s">
        <v>115</v>
      </c>
      <c r="G11" s="61" t="s">
        <v>116</v>
      </c>
      <c r="H11" s="61" t="s">
        <v>117</v>
      </c>
      <c r="I11" s="61" t="s">
        <v>118</v>
      </c>
      <c r="J11" s="61" t="s">
        <v>119</v>
      </c>
      <c r="K11" s="61" t="s">
        <v>120</v>
      </c>
      <c r="L11" s="61" t="s">
        <v>121</v>
      </c>
      <c r="M11" s="61" t="s">
        <v>122</v>
      </c>
      <c r="N11" s="61" t="s">
        <v>30</v>
      </c>
      <c r="O11" s="149">
        <v>2017</v>
      </c>
      <c r="P11" s="149">
        <v>2018</v>
      </c>
      <c r="Q11" s="149">
        <v>2019</v>
      </c>
      <c r="R11" s="149">
        <v>2020</v>
      </c>
      <c r="S11" s="149">
        <v>2021</v>
      </c>
      <c r="T11" s="149">
        <v>2022</v>
      </c>
    </row>
    <row r="12" spans="1:21" x14ac:dyDescent="0.2">
      <c r="A12" s="61" t="s">
        <v>32</v>
      </c>
      <c r="B12" s="150">
        <v>14</v>
      </c>
      <c r="C12" s="150">
        <v>11.4</v>
      </c>
      <c r="D12" s="150">
        <v>9.6</v>
      </c>
      <c r="E12" s="241">
        <v>8</v>
      </c>
      <c r="F12" s="241">
        <v>18.2</v>
      </c>
      <c r="G12" s="241">
        <v>35.799999999999997</v>
      </c>
      <c r="H12" s="241">
        <v>46.8</v>
      </c>
      <c r="I12" s="241">
        <v>42.7</v>
      </c>
      <c r="J12" s="241">
        <v>41.2</v>
      </c>
      <c r="K12" s="241">
        <v>39</v>
      </c>
      <c r="L12" s="241">
        <v>40.9</v>
      </c>
      <c r="M12" s="241">
        <v>36.9</v>
      </c>
      <c r="N12" s="241">
        <v>40.6</v>
      </c>
      <c r="O12" s="240">
        <v>40.200000000000003</v>
      </c>
      <c r="P12" s="240">
        <v>38.4</v>
      </c>
      <c r="Q12" s="240">
        <f>'State debt'!D4</f>
        <v>37.399999999999991</v>
      </c>
      <c r="R12" s="240">
        <f>'State debt'!E4</f>
        <v>38</v>
      </c>
      <c r="S12" s="240">
        <f>'State debt'!F4</f>
        <v>35.6</v>
      </c>
      <c r="T12" s="240">
        <f>'State debt'!G4</f>
        <v>35.599999999999994</v>
      </c>
      <c r="U12" s="242" t="s">
        <v>430</v>
      </c>
    </row>
    <row r="13" spans="1:21" x14ac:dyDescent="0.2">
      <c r="A13" s="61" t="s">
        <v>32</v>
      </c>
      <c r="B13" s="150">
        <v>14</v>
      </c>
      <c r="C13" s="150">
        <v>11.4</v>
      </c>
      <c r="D13" s="150">
        <v>9.6</v>
      </c>
      <c r="E13" s="150">
        <v>8</v>
      </c>
      <c r="F13" s="150">
        <v>18.2</v>
      </c>
      <c r="G13" s="150">
        <v>35.799999999999997</v>
      </c>
      <c r="H13" s="150">
        <v>46.8</v>
      </c>
      <c r="I13" s="150">
        <v>42.7</v>
      </c>
      <c r="J13" s="150">
        <v>41.2</v>
      </c>
      <c r="K13" s="150">
        <v>39</v>
      </c>
      <c r="L13" s="150">
        <v>40.9</v>
      </c>
      <c r="M13" s="150">
        <v>36.9</v>
      </c>
      <c r="N13" s="150">
        <v>40.6</v>
      </c>
      <c r="O13" s="151">
        <v>39</v>
      </c>
      <c r="P13" s="151">
        <v>37</v>
      </c>
      <c r="Q13" s="240"/>
      <c r="R13" s="240"/>
      <c r="S13" s="240"/>
      <c r="T13" s="240"/>
      <c r="U13" s="242" t="s">
        <v>13</v>
      </c>
    </row>
    <row r="14" spans="1:21" x14ac:dyDescent="0.2">
      <c r="A14" s="58" t="s">
        <v>34</v>
      </c>
    </row>
    <row r="15" spans="1:21" x14ac:dyDescent="0.2">
      <c r="A15" s="58" t="s">
        <v>35</v>
      </c>
      <c r="B15" s="58" t="s">
        <v>36</v>
      </c>
    </row>
    <row r="30" spans="1:14" ht="15" x14ac:dyDescent="0.25">
      <c r="A30" s="152" t="s">
        <v>16</v>
      </c>
      <c r="B30" s="152" t="s">
        <v>17</v>
      </c>
      <c r="C30" s="153"/>
      <c r="D30" s="153"/>
      <c r="E30" s="153"/>
      <c r="F30" s="153"/>
      <c r="G30" s="153"/>
      <c r="H30" s="153"/>
      <c r="I30" s="153"/>
      <c r="J30" s="153"/>
      <c r="K30" s="153"/>
      <c r="L30" s="153"/>
      <c r="M30" s="153"/>
      <c r="N30" s="153"/>
    </row>
    <row r="31" spans="1:14" ht="15" x14ac:dyDescent="0.25">
      <c r="A31" s="152" t="s">
        <v>19</v>
      </c>
      <c r="B31" s="152" t="s">
        <v>20</v>
      </c>
      <c r="C31" s="153"/>
      <c r="D31" s="153"/>
      <c r="E31" s="153"/>
      <c r="F31" s="153"/>
      <c r="G31" s="153"/>
      <c r="H31" s="153"/>
      <c r="I31" s="153"/>
      <c r="J31" s="153"/>
      <c r="K31" s="153"/>
      <c r="L31" s="153"/>
      <c r="M31" s="153"/>
      <c r="N31" s="153"/>
    </row>
    <row r="32" spans="1:14" ht="15" x14ac:dyDescent="0.25">
      <c r="A32" s="152" t="s">
        <v>25</v>
      </c>
      <c r="B32" s="152" t="s">
        <v>321</v>
      </c>
      <c r="C32" s="153"/>
      <c r="D32" s="153"/>
      <c r="E32" s="153"/>
      <c r="F32" s="153"/>
      <c r="G32" s="153"/>
      <c r="H32" s="153"/>
      <c r="I32" s="153"/>
      <c r="J32" s="153"/>
      <c r="K32" s="153"/>
      <c r="L32" s="153"/>
      <c r="M32" s="153"/>
      <c r="N32" s="153"/>
    </row>
    <row r="33" spans="1:14" ht="15" x14ac:dyDescent="0.25">
      <c r="A33" s="153"/>
      <c r="B33" s="153"/>
      <c r="C33" s="153"/>
      <c r="D33" s="153"/>
      <c r="E33" s="153"/>
      <c r="F33" s="153"/>
      <c r="G33" s="153"/>
      <c r="H33" s="153"/>
      <c r="I33" s="153"/>
      <c r="J33" s="153"/>
      <c r="K33" s="153"/>
      <c r="L33" s="153"/>
      <c r="M33" s="153"/>
      <c r="N33" s="153"/>
    </row>
    <row r="34" spans="1:14" x14ac:dyDescent="0.2">
      <c r="A34" s="154" t="s">
        <v>29</v>
      </c>
      <c r="B34" s="154" t="s">
        <v>279</v>
      </c>
      <c r="C34" s="154" t="s">
        <v>280</v>
      </c>
      <c r="D34" s="154" t="s">
        <v>281</v>
      </c>
      <c r="E34" s="154" t="s">
        <v>114</v>
      </c>
      <c r="F34" s="154" t="s">
        <v>115</v>
      </c>
      <c r="G34" s="154" t="s">
        <v>116</v>
      </c>
      <c r="H34" s="154" t="s">
        <v>117</v>
      </c>
      <c r="I34" s="154" t="s">
        <v>118</v>
      </c>
      <c r="J34" s="154" t="s">
        <v>119</v>
      </c>
      <c r="K34" s="154" t="s">
        <v>120</v>
      </c>
      <c r="L34" s="154" t="s">
        <v>121</v>
      </c>
      <c r="M34" s="154" t="s">
        <v>122</v>
      </c>
      <c r="N34" s="154" t="s">
        <v>30</v>
      </c>
    </row>
    <row r="35" spans="1:14" x14ac:dyDescent="0.2">
      <c r="A35" s="154" t="s">
        <v>32</v>
      </c>
      <c r="B35" s="155">
        <v>1550.8</v>
      </c>
      <c r="C35" s="155">
        <v>1552</v>
      </c>
      <c r="D35" s="155">
        <v>1634.5</v>
      </c>
      <c r="E35" s="155">
        <v>1817.9</v>
      </c>
      <c r="F35" s="155">
        <v>4426.8</v>
      </c>
      <c r="G35" s="155">
        <v>6738.7</v>
      </c>
      <c r="H35" s="155">
        <v>8401.5</v>
      </c>
      <c r="I35" s="155">
        <v>8662.7999999999993</v>
      </c>
      <c r="J35" s="155">
        <v>9020</v>
      </c>
      <c r="K35" s="155">
        <v>8892.7000000000007</v>
      </c>
      <c r="L35" s="155">
        <v>9668.5</v>
      </c>
      <c r="M35" s="155">
        <v>8953.2999999999993</v>
      </c>
      <c r="N35" s="155">
        <v>10091.6</v>
      </c>
    </row>
  </sheetData>
  <pageMargins left="0.74803149606299213" right="0.74803149606299213" top="0.98425196850393704" bottom="0.98425196850393704" header="0.51181102362204722" footer="0.51181102362204722"/>
  <pageSetup paperSize="9" scale="60" firstPageNumber="0" fitToWidth="0" fitToHeight="0" pageOrder="overThenDown"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25"/>
  <sheetViews>
    <sheetView zoomScaleNormal="100" workbookViewId="0"/>
  </sheetViews>
  <sheetFormatPr defaultRowHeight="14.25" x14ac:dyDescent="0.2"/>
  <cols>
    <col min="1" max="16384" width="9.140625" style="227"/>
  </cols>
  <sheetData>
    <row r="1" spans="1:15" x14ac:dyDescent="0.2">
      <c r="A1" s="230" t="s">
        <v>320</v>
      </c>
    </row>
    <row r="3" spans="1:15" x14ac:dyDescent="0.2">
      <c r="A3" s="230" t="s">
        <v>9</v>
      </c>
      <c r="B3" s="231">
        <v>43214.316203703704</v>
      </c>
    </row>
    <row r="4" spans="1:15" x14ac:dyDescent="0.2">
      <c r="A4" s="230" t="s">
        <v>10</v>
      </c>
      <c r="B4" s="231">
        <v>43246.939575775468</v>
      </c>
    </row>
    <row r="5" spans="1:15" x14ac:dyDescent="0.2">
      <c r="A5" s="230" t="s">
        <v>12</v>
      </c>
      <c r="B5" s="230" t="s">
        <v>13</v>
      </c>
    </row>
    <row r="7" spans="1:15" x14ac:dyDescent="0.2">
      <c r="A7" s="230" t="s">
        <v>16</v>
      </c>
      <c r="B7" s="230" t="s">
        <v>17</v>
      </c>
    </row>
    <row r="8" spans="1:15" x14ac:dyDescent="0.2">
      <c r="A8" s="230" t="s">
        <v>19</v>
      </c>
      <c r="B8" s="230" t="s">
        <v>20</v>
      </c>
    </row>
    <row r="9" spans="1:15" x14ac:dyDescent="0.2">
      <c r="A9" s="230" t="s">
        <v>25</v>
      </c>
      <c r="B9" s="230" t="s">
        <v>321</v>
      </c>
    </row>
    <row r="11" spans="1:15" x14ac:dyDescent="0.2">
      <c r="A11" s="232" t="s">
        <v>29</v>
      </c>
      <c r="B11" s="232" t="s">
        <v>279</v>
      </c>
      <c r="C11" s="232" t="s">
        <v>280</v>
      </c>
      <c r="D11" s="232" t="s">
        <v>281</v>
      </c>
      <c r="E11" s="232" t="s">
        <v>114</v>
      </c>
      <c r="F11" s="232" t="s">
        <v>115</v>
      </c>
      <c r="G11" s="232" t="s">
        <v>116</v>
      </c>
      <c r="H11" s="232" t="s">
        <v>117</v>
      </c>
      <c r="I11" s="232" t="s">
        <v>118</v>
      </c>
      <c r="J11" s="232" t="s">
        <v>119</v>
      </c>
      <c r="K11" s="232" t="s">
        <v>120</v>
      </c>
      <c r="L11" s="232" t="s">
        <v>121</v>
      </c>
      <c r="M11" s="232" t="s">
        <v>122</v>
      </c>
      <c r="N11" s="232" t="s">
        <v>30</v>
      </c>
      <c r="O11" s="232" t="s">
        <v>419</v>
      </c>
    </row>
    <row r="12" spans="1:15" x14ac:dyDescent="0.2">
      <c r="A12" s="232" t="s">
        <v>32</v>
      </c>
      <c r="B12" s="233">
        <v>1550.8</v>
      </c>
      <c r="C12" s="233">
        <v>1552</v>
      </c>
      <c r="D12" s="233">
        <v>1634.5</v>
      </c>
      <c r="E12" s="233">
        <v>1817.9</v>
      </c>
      <c r="F12" s="233">
        <v>4426.8</v>
      </c>
      <c r="G12" s="233">
        <v>6738.7</v>
      </c>
      <c r="H12" s="233">
        <v>8401.5</v>
      </c>
      <c r="I12" s="233">
        <v>8662.7999999999993</v>
      </c>
      <c r="J12" s="233">
        <v>9020</v>
      </c>
      <c r="K12" s="233">
        <v>8892.7000000000007</v>
      </c>
      <c r="L12" s="233">
        <v>9668.5</v>
      </c>
      <c r="M12" s="233">
        <v>8953.2999999999993</v>
      </c>
      <c r="N12" s="233">
        <v>10091.6</v>
      </c>
      <c r="O12" s="233">
        <v>10782.3</v>
      </c>
    </row>
    <row r="14" spans="1:15" x14ac:dyDescent="0.2">
      <c r="A14" s="230" t="s">
        <v>34</v>
      </c>
    </row>
    <row r="15" spans="1:15" x14ac:dyDescent="0.2">
      <c r="A15" s="230" t="s">
        <v>35</v>
      </c>
      <c r="B15" s="230" t="s">
        <v>36</v>
      </c>
    </row>
    <row r="17" spans="1:15" x14ac:dyDescent="0.2">
      <c r="A17" s="230" t="s">
        <v>16</v>
      </c>
      <c r="B17" s="230" t="s">
        <v>47</v>
      </c>
    </row>
    <row r="18" spans="1:15" x14ac:dyDescent="0.2">
      <c r="A18" s="230" t="s">
        <v>19</v>
      </c>
      <c r="B18" s="230" t="s">
        <v>20</v>
      </c>
    </row>
    <row r="19" spans="1:15" x14ac:dyDescent="0.2">
      <c r="A19" s="230" t="s">
        <v>25</v>
      </c>
      <c r="B19" s="230" t="s">
        <v>321</v>
      </c>
    </row>
    <row r="21" spans="1:15" x14ac:dyDescent="0.2">
      <c r="A21" s="232" t="s">
        <v>29</v>
      </c>
      <c r="B21" s="232" t="s">
        <v>279</v>
      </c>
      <c r="C21" s="232" t="s">
        <v>280</v>
      </c>
      <c r="D21" s="232" t="s">
        <v>281</v>
      </c>
      <c r="E21" s="232" t="s">
        <v>114</v>
      </c>
      <c r="F21" s="232" t="s">
        <v>115</v>
      </c>
      <c r="G21" s="232" t="s">
        <v>116</v>
      </c>
      <c r="H21" s="232" t="s">
        <v>117</v>
      </c>
      <c r="I21" s="232" t="s">
        <v>118</v>
      </c>
      <c r="J21" s="232" t="s">
        <v>119</v>
      </c>
      <c r="K21" s="232" t="s">
        <v>120</v>
      </c>
      <c r="L21" s="232" t="s">
        <v>121</v>
      </c>
      <c r="M21" s="232" t="s">
        <v>122</v>
      </c>
      <c r="N21" s="232" t="s">
        <v>30</v>
      </c>
      <c r="O21" s="232" t="s">
        <v>419</v>
      </c>
    </row>
    <row r="22" spans="1:15" x14ac:dyDescent="0.2">
      <c r="A22" s="232" t="s">
        <v>32</v>
      </c>
      <c r="B22" s="233">
        <v>14</v>
      </c>
      <c r="C22" s="233">
        <v>11.4</v>
      </c>
      <c r="D22" s="233">
        <v>9.6</v>
      </c>
      <c r="E22" s="233">
        <v>8</v>
      </c>
      <c r="F22" s="233">
        <v>18.2</v>
      </c>
      <c r="G22" s="233">
        <v>35.799999999999997</v>
      </c>
      <c r="H22" s="233">
        <v>46.8</v>
      </c>
      <c r="I22" s="233">
        <v>42.7</v>
      </c>
      <c r="J22" s="233">
        <v>41.2</v>
      </c>
      <c r="K22" s="233">
        <v>39</v>
      </c>
      <c r="L22" s="233">
        <v>40.9</v>
      </c>
      <c r="M22" s="233">
        <v>36.799999999999997</v>
      </c>
      <c r="N22" s="233">
        <v>40.5</v>
      </c>
      <c r="O22" s="233">
        <v>40.1</v>
      </c>
    </row>
    <row r="24" spans="1:15" x14ac:dyDescent="0.2">
      <c r="A24" s="230" t="s">
        <v>34</v>
      </c>
    </row>
    <row r="25" spans="1:15" x14ac:dyDescent="0.2">
      <c r="A25" s="230" t="s">
        <v>35</v>
      </c>
      <c r="B25" s="230" t="s">
        <v>36</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R51"/>
  <sheetViews>
    <sheetView topLeftCell="B9" zoomScaleNormal="100" workbookViewId="0">
      <selection activeCell="N25" sqref="N25"/>
    </sheetView>
  </sheetViews>
  <sheetFormatPr defaultRowHeight="15" x14ac:dyDescent="0.25"/>
  <cols>
    <col min="1" max="1" width="40.7109375" style="101" customWidth="1"/>
    <col min="2" max="2" width="27.5703125" style="101" customWidth="1"/>
    <col min="3" max="3" width="12.28515625" style="101" customWidth="1"/>
    <col min="4" max="4" width="10.28515625" style="101" bestFit="1" customWidth="1"/>
    <col min="5" max="5" width="11.28515625" style="101" bestFit="1" customWidth="1"/>
    <col min="6" max="6" width="10.28515625" style="101" bestFit="1" customWidth="1"/>
    <col min="7" max="16" width="9.5703125" style="101" bestFit="1" customWidth="1"/>
    <col min="17" max="16384" width="9.140625" style="101"/>
  </cols>
  <sheetData>
    <row r="1" spans="1:4" ht="18.75" x14ac:dyDescent="0.3">
      <c r="A1" s="100" t="s">
        <v>267</v>
      </c>
    </row>
    <row r="3" spans="1:4" x14ac:dyDescent="0.25">
      <c r="C3" s="102" t="s">
        <v>268</v>
      </c>
      <c r="D3" s="102" t="s">
        <v>269</v>
      </c>
    </row>
    <row r="4" spans="1:4" x14ac:dyDescent="0.25">
      <c r="A4" s="102" t="s">
        <v>270</v>
      </c>
      <c r="B4" s="102" t="s">
        <v>270</v>
      </c>
      <c r="C4" s="101">
        <v>-1.4279999999999999</v>
      </c>
      <c r="D4" s="101">
        <v>-57.963000000000001</v>
      </c>
    </row>
    <row r="5" spans="1:4" x14ac:dyDescent="0.25">
      <c r="A5" s="102" t="s">
        <v>271</v>
      </c>
      <c r="B5" s="102" t="s">
        <v>271</v>
      </c>
      <c r="C5" s="101">
        <v>-0.42099999999999999</v>
      </c>
      <c r="D5" s="101">
        <v>-19.689</v>
      </c>
    </row>
    <row r="6" spans="1:4" x14ac:dyDescent="0.25">
      <c r="A6" s="102" t="s">
        <v>272</v>
      </c>
      <c r="B6" s="102" t="s">
        <v>272</v>
      </c>
      <c r="C6" s="101">
        <v>1.4139999999999999</v>
      </c>
      <c r="D6" s="101">
        <v>76.248999999999995</v>
      </c>
    </row>
    <row r="7" spans="1:4" x14ac:dyDescent="0.25">
      <c r="A7" s="102" t="s">
        <v>273</v>
      </c>
      <c r="B7" s="102" t="s">
        <v>273</v>
      </c>
      <c r="C7" s="101">
        <v>2.9000000000000001E-2</v>
      </c>
      <c r="D7" s="101">
        <v>1.7250000000000001</v>
      </c>
    </row>
    <row r="8" spans="1:4" x14ac:dyDescent="0.25">
      <c r="A8" s="102" t="s">
        <v>274</v>
      </c>
      <c r="B8" s="102" t="s">
        <v>274</v>
      </c>
      <c r="C8" s="101">
        <v>-3.7330000000000001</v>
      </c>
      <c r="D8" s="101">
        <v>-234.114</v>
      </c>
    </row>
    <row r="9" spans="1:4" x14ac:dyDescent="0.25">
      <c r="A9" s="102" t="s">
        <v>275</v>
      </c>
      <c r="B9" s="102" t="s">
        <v>275</v>
      </c>
      <c r="C9" s="101">
        <v>-2.7309999999999999</v>
      </c>
      <c r="D9" s="101">
        <v>-187.065</v>
      </c>
    </row>
    <row r="10" spans="1:4" x14ac:dyDescent="0.25">
      <c r="A10" s="102" t="s">
        <v>276</v>
      </c>
      <c r="B10" s="102" t="s">
        <v>276</v>
      </c>
      <c r="C10" s="101">
        <v>-1.948</v>
      </c>
      <c r="D10" s="101">
        <v>-145.33699999999999</v>
      </c>
    </row>
    <row r="11" spans="1:4" x14ac:dyDescent="0.25">
      <c r="A11" s="102" t="s">
        <v>277</v>
      </c>
      <c r="B11" s="102" t="s">
        <v>277</v>
      </c>
      <c r="C11" s="101">
        <v>-2.282</v>
      </c>
      <c r="D11" s="101">
        <v>-191.626</v>
      </c>
    </row>
    <row r="12" spans="1:4" x14ac:dyDescent="0.25">
      <c r="A12" s="102" t="s">
        <v>278</v>
      </c>
      <c r="B12" s="102" t="s">
        <v>278</v>
      </c>
      <c r="C12" s="101">
        <v>-1.4550000000000001</v>
      </c>
      <c r="D12" s="101">
        <v>-139.01</v>
      </c>
    </row>
    <row r="13" spans="1:4" x14ac:dyDescent="0.25">
      <c r="A13" s="102" t="s">
        <v>279</v>
      </c>
      <c r="B13" s="102" t="s">
        <v>279</v>
      </c>
      <c r="C13" s="101">
        <v>-0.91900000000000004</v>
      </c>
      <c r="D13" s="101">
        <v>-101.54300000000001</v>
      </c>
    </row>
    <row r="14" spans="1:4" x14ac:dyDescent="0.25">
      <c r="A14" s="102" t="s">
        <v>280</v>
      </c>
      <c r="B14" s="102" t="s">
        <v>280</v>
      </c>
      <c r="C14" s="101">
        <v>-0.36399999999999999</v>
      </c>
      <c r="D14" s="101">
        <v>-49.526000000000003</v>
      </c>
    </row>
    <row r="15" spans="1:4" x14ac:dyDescent="0.25">
      <c r="A15" s="102" t="s">
        <v>281</v>
      </c>
      <c r="B15" s="102" t="s">
        <v>281</v>
      </c>
      <c r="C15" s="101">
        <v>-0.48799999999999999</v>
      </c>
      <c r="D15" s="101">
        <v>-83.42</v>
      </c>
    </row>
    <row r="16" spans="1:4" x14ac:dyDescent="0.25">
      <c r="A16" s="102" t="s">
        <v>114</v>
      </c>
      <c r="B16" s="102" t="s">
        <v>114</v>
      </c>
      <c r="C16" s="101">
        <v>-0.51300000000000001</v>
      </c>
      <c r="D16" s="101">
        <v>-115.818</v>
      </c>
    </row>
    <row r="17" spans="1:12" x14ac:dyDescent="0.25">
      <c r="A17" s="102" t="s">
        <v>115</v>
      </c>
      <c r="B17" s="102" t="s">
        <v>115</v>
      </c>
      <c r="C17" s="101">
        <v>-4.2039999999999997</v>
      </c>
      <c r="D17" s="101">
        <v>-1023.79</v>
      </c>
    </row>
    <row r="18" spans="1:12" x14ac:dyDescent="0.25">
      <c r="A18" s="102" t="s">
        <v>116</v>
      </c>
      <c r="B18" s="102" t="s">
        <v>116</v>
      </c>
      <c r="C18" s="101">
        <v>-9.1270000000000007</v>
      </c>
      <c r="D18" s="101">
        <v>-1718.2850000000001</v>
      </c>
    </row>
    <row r="19" spans="1:12" x14ac:dyDescent="0.25">
      <c r="A19" s="102" t="s">
        <v>117</v>
      </c>
      <c r="B19" s="102" t="s">
        <v>117</v>
      </c>
      <c r="C19" s="101">
        <v>-8.6859999999999999</v>
      </c>
      <c r="D19" s="101">
        <v>-1558.0630000000001</v>
      </c>
    </row>
    <row r="20" spans="1:12" x14ac:dyDescent="0.25">
      <c r="A20" s="102" t="s">
        <v>118</v>
      </c>
      <c r="B20" s="102" t="s">
        <v>118</v>
      </c>
      <c r="C20" s="101">
        <v>-4.3070000000000004</v>
      </c>
      <c r="D20" s="101">
        <v>-874.38099999999997</v>
      </c>
    </row>
    <row r="21" spans="1:12" x14ac:dyDescent="0.25">
      <c r="A21" s="102" t="s">
        <v>119</v>
      </c>
      <c r="B21" s="102" t="s">
        <v>119</v>
      </c>
      <c r="C21" s="101">
        <v>-1.206</v>
      </c>
      <c r="D21" s="101">
        <v>-263.85899999999998</v>
      </c>
    </row>
    <row r="22" spans="1:12" x14ac:dyDescent="0.25">
      <c r="A22" s="102" t="s">
        <v>120</v>
      </c>
      <c r="B22" s="102" t="s">
        <v>120</v>
      </c>
      <c r="C22" s="101">
        <v>-0.96</v>
      </c>
      <c r="D22" s="101">
        <v>-219.17699999999999</v>
      </c>
    </row>
    <row r="23" spans="1:12" x14ac:dyDescent="0.25">
      <c r="A23" s="102" t="s">
        <v>121</v>
      </c>
      <c r="B23" s="102" t="s">
        <v>121</v>
      </c>
      <c r="C23" s="101">
        <v>-1.2170000000000001</v>
      </c>
      <c r="D23" s="101">
        <v>-288.29700000000003</v>
      </c>
    </row>
    <row r="24" spans="1:12" x14ac:dyDescent="0.25">
      <c r="A24" s="102" t="s">
        <v>122</v>
      </c>
      <c r="B24" s="102" t="s">
        <v>122</v>
      </c>
      <c r="C24" s="101">
        <v>-1.224</v>
      </c>
      <c r="D24" s="101">
        <v>-298.02800000000002</v>
      </c>
    </row>
    <row r="25" spans="1:12" x14ac:dyDescent="0.25">
      <c r="A25" s="102" t="s">
        <v>30</v>
      </c>
      <c r="B25" s="102" t="s">
        <v>30</v>
      </c>
      <c r="C25" s="101">
        <v>3.7999999999999999E-2</v>
      </c>
      <c r="D25" s="101">
        <v>9.468</v>
      </c>
    </row>
    <row r="27" spans="1:12" ht="60" x14ac:dyDescent="0.25">
      <c r="A27" s="103" t="s">
        <v>282</v>
      </c>
    </row>
    <row r="28" spans="1:12" x14ac:dyDescent="0.25">
      <c r="A28" s="101" t="s">
        <v>283</v>
      </c>
    </row>
    <row r="29" spans="1:12" x14ac:dyDescent="0.25">
      <c r="A29" s="101" t="s">
        <v>284</v>
      </c>
      <c r="C29" s="104" t="s">
        <v>114</v>
      </c>
      <c r="D29" s="104" t="s">
        <v>115</v>
      </c>
      <c r="E29" s="104" t="s">
        <v>116</v>
      </c>
      <c r="F29" s="104" t="s">
        <v>117</v>
      </c>
      <c r="G29" s="104" t="s">
        <v>118</v>
      </c>
      <c r="H29" s="104" t="s">
        <v>119</v>
      </c>
      <c r="I29" s="104" t="s">
        <v>120</v>
      </c>
      <c r="J29" s="104" t="s">
        <v>121</v>
      </c>
      <c r="K29" s="104" t="s">
        <v>122</v>
      </c>
      <c r="L29" s="104" t="s">
        <v>30</v>
      </c>
    </row>
    <row r="30" spans="1:12" x14ac:dyDescent="0.25">
      <c r="A30" s="101" t="s">
        <v>285</v>
      </c>
      <c r="C30" s="105">
        <v>-0.51300000000000001</v>
      </c>
      <c r="D30" s="105">
        <v>-4.2039999999999997</v>
      </c>
      <c r="E30" s="105">
        <v>-9.1270000000000007</v>
      </c>
      <c r="F30" s="105">
        <v>-8.6859999999999999</v>
      </c>
      <c r="G30" s="105">
        <v>-4.3070000000000004</v>
      </c>
      <c r="H30" s="105">
        <v>-1.206</v>
      </c>
      <c r="I30" s="105">
        <v>-0.96</v>
      </c>
      <c r="J30" s="105">
        <v>-1.2170000000000001</v>
      </c>
      <c r="K30" s="105">
        <v>-1.224</v>
      </c>
      <c r="L30" s="105">
        <v>3.7999999999999999E-2</v>
      </c>
    </row>
    <row r="31" spans="1:12" x14ac:dyDescent="0.25">
      <c r="C31" s="105">
        <v>-115.818</v>
      </c>
      <c r="D31" s="105">
        <v>-1023.79</v>
      </c>
      <c r="E31" s="105">
        <v>-1718.2850000000001</v>
      </c>
      <c r="F31" s="105">
        <v>-1558.0630000000001</v>
      </c>
      <c r="G31" s="105">
        <v>-874.38099999999997</v>
      </c>
      <c r="H31" s="105">
        <v>-263.85899999999998</v>
      </c>
      <c r="I31" s="105">
        <v>-219.17699999999999</v>
      </c>
      <c r="J31" s="105">
        <v>-288.29700000000003</v>
      </c>
      <c r="K31" s="105">
        <v>-298.02800000000002</v>
      </c>
      <c r="L31" s="105">
        <v>9.468</v>
      </c>
    </row>
    <row r="32" spans="1:12" x14ac:dyDescent="0.25">
      <c r="A32" s="101" t="s">
        <v>286</v>
      </c>
    </row>
    <row r="33" spans="1:18" x14ac:dyDescent="0.25">
      <c r="A33" s="101" t="s">
        <v>287</v>
      </c>
      <c r="C33" s="104" t="s">
        <v>114</v>
      </c>
      <c r="D33" s="104" t="s">
        <v>115</v>
      </c>
      <c r="E33" s="104" t="s">
        <v>116</v>
      </c>
      <c r="F33" s="104" t="s">
        <v>117</v>
      </c>
      <c r="G33" s="104" t="s">
        <v>118</v>
      </c>
      <c r="H33" s="104" t="s">
        <v>119</v>
      </c>
      <c r="I33" s="104" t="s">
        <v>120</v>
      </c>
      <c r="J33" s="104" t="s">
        <v>121</v>
      </c>
      <c r="K33" s="104" t="s">
        <v>122</v>
      </c>
      <c r="L33" s="104" t="s">
        <v>30</v>
      </c>
      <c r="M33" s="104">
        <v>2017</v>
      </c>
      <c r="N33" s="104">
        <v>2018</v>
      </c>
      <c r="O33" s="104">
        <v>2019</v>
      </c>
      <c r="P33" s="104">
        <v>2020</v>
      </c>
      <c r="Q33" s="104">
        <v>2021</v>
      </c>
      <c r="R33" s="104">
        <v>2022</v>
      </c>
    </row>
    <row r="34" spans="1:18" x14ac:dyDescent="0.25">
      <c r="B34" s="101" t="s">
        <v>375</v>
      </c>
      <c r="C34" s="106">
        <v>-0.51300000000000001</v>
      </c>
      <c r="D34" s="106">
        <v>-4.2039999999999997</v>
      </c>
      <c r="E34" s="106">
        <v>-9.1270000000000007</v>
      </c>
      <c r="F34" s="106">
        <v>-8.6859999999999999</v>
      </c>
      <c r="G34" s="106">
        <v>-4.3070000000000004</v>
      </c>
      <c r="H34" s="106">
        <v>-1.206</v>
      </c>
      <c r="I34" s="106">
        <v>-0.96</v>
      </c>
      <c r="J34" s="106">
        <v>-1.2170000000000001</v>
      </c>
      <c r="K34" s="106">
        <v>-1.224</v>
      </c>
      <c r="L34" s="106">
        <v>3.7999999999999999E-2</v>
      </c>
      <c r="M34" s="101">
        <f>'Budget revenue and expenditure'!N34</f>
        <v>-0.5</v>
      </c>
      <c r="N34" s="106">
        <f>'Budget revenue and expenditure'!O34</f>
        <v>-0.9</v>
      </c>
      <c r="O34" s="101">
        <f>'Budget revenue and expenditure'!D16</f>
        <v>-0.99999999999999001</v>
      </c>
      <c r="P34" s="101">
        <f>'Budget revenue and expenditure'!E16</f>
        <v>-0.39999999999999603</v>
      </c>
      <c r="Q34" s="101">
        <f>'Budget revenue and expenditure'!F16</f>
        <v>-0.40000000000000541</v>
      </c>
      <c r="R34" s="101">
        <f>'Budget revenue and expenditure'!G16</f>
        <v>-0.40000000000000174</v>
      </c>
    </row>
    <row r="35" spans="1:18" x14ac:dyDescent="0.25">
      <c r="B35" s="101" t="s">
        <v>376</v>
      </c>
      <c r="C35" s="106">
        <v>9.9792693296943877</v>
      </c>
      <c r="D35" s="106">
        <v>-3.5476442246113402</v>
      </c>
      <c r="E35" s="106">
        <v>-14.401691783140866</v>
      </c>
      <c r="F35" s="106">
        <v>-3.9406703055711518</v>
      </c>
      <c r="G35" s="106">
        <v>6.3810212588655197</v>
      </c>
      <c r="H35" s="106">
        <v>4.0346283749703424</v>
      </c>
      <c r="I35" s="106">
        <v>2.5796869286744961</v>
      </c>
      <c r="J35" s="106">
        <v>1.9125500459401534</v>
      </c>
      <c r="K35" s="106">
        <v>2.8366888517651567</v>
      </c>
      <c r="L35" s="106">
        <v>2.0756371203933144</v>
      </c>
      <c r="M35" s="106">
        <v>4.5212162789731725</v>
      </c>
      <c r="N35" s="106">
        <v>4.0329518294520694</v>
      </c>
      <c r="O35" s="106">
        <v>3.3668989970053964</v>
      </c>
      <c r="P35" s="106">
        <v>2.9948643696402932</v>
      </c>
      <c r="Q35" s="106">
        <v>2.8923066283080834</v>
      </c>
      <c r="R35" s="101">
        <v>2.8999999999999937</v>
      </c>
    </row>
    <row r="51" spans="1:2" x14ac:dyDescent="0.25">
      <c r="A51" s="101" t="s">
        <v>288</v>
      </c>
      <c r="B51" s="101" t="s">
        <v>289</v>
      </c>
    </row>
  </sheetData>
  <pageMargins left="0.74803149606299213" right="0.74803149606299213" top="0.74803149606299213" bottom="0.51181102362204722" header="0.51181102362204722" footer="0.74803149606299213"/>
  <pageSetup paperSize="9" scale="57" orientation="landscape" verticalDpi="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D57"/>
  <sheetViews>
    <sheetView workbookViewId="0">
      <selection activeCell="A2" sqref="A2"/>
    </sheetView>
  </sheetViews>
  <sheetFormatPr defaultRowHeight="15" x14ac:dyDescent="0.25"/>
  <cols>
    <col min="1" max="1" width="40.7109375" style="101" customWidth="1"/>
    <col min="2" max="2" width="7" style="101" customWidth="1"/>
    <col min="3" max="3" width="29.28515625" style="101" customWidth="1"/>
    <col min="4" max="4" width="39.28515625" style="101" customWidth="1"/>
    <col min="5" max="16384" width="9.140625" style="101"/>
  </cols>
  <sheetData>
    <row r="1" spans="1:4" ht="18.75" x14ac:dyDescent="0.3">
      <c r="A1" s="100" t="s">
        <v>267</v>
      </c>
    </row>
    <row r="3" spans="1:4" x14ac:dyDescent="0.25">
      <c r="C3" s="102" t="s">
        <v>269</v>
      </c>
      <c r="D3" s="102" t="s">
        <v>268</v>
      </c>
    </row>
    <row r="4" spans="1:4" x14ac:dyDescent="0.25">
      <c r="A4" s="102" t="s">
        <v>270</v>
      </c>
      <c r="B4" s="102" t="s">
        <v>270</v>
      </c>
      <c r="C4" s="239">
        <v>-57.963000000000001</v>
      </c>
      <c r="D4" s="239">
        <v>-1.4279999999999999</v>
      </c>
    </row>
    <row r="5" spans="1:4" x14ac:dyDescent="0.25">
      <c r="A5" s="102" t="s">
        <v>271</v>
      </c>
      <c r="B5" s="102" t="s">
        <v>271</v>
      </c>
      <c r="C5" s="239">
        <v>-19.689</v>
      </c>
      <c r="D5" s="239">
        <v>-0.42099999999999999</v>
      </c>
    </row>
    <row r="6" spans="1:4" x14ac:dyDescent="0.25">
      <c r="A6" s="102" t="s">
        <v>272</v>
      </c>
      <c r="B6" s="102" t="s">
        <v>272</v>
      </c>
      <c r="C6" s="239">
        <v>76.248999999999995</v>
      </c>
      <c r="D6" s="239">
        <v>1.4139999999999999</v>
      </c>
    </row>
    <row r="7" spans="1:4" x14ac:dyDescent="0.25">
      <c r="A7" s="102" t="s">
        <v>273</v>
      </c>
      <c r="B7" s="102" t="s">
        <v>273</v>
      </c>
      <c r="C7" s="239">
        <v>1.7250000000000001</v>
      </c>
      <c r="D7" s="239">
        <v>2.9000000000000001E-2</v>
      </c>
    </row>
    <row r="8" spans="1:4" x14ac:dyDescent="0.25">
      <c r="A8" s="102" t="s">
        <v>274</v>
      </c>
      <c r="B8" s="102" t="s">
        <v>274</v>
      </c>
      <c r="C8" s="239">
        <v>-234.114</v>
      </c>
      <c r="D8" s="239">
        <v>-3.7330000000000001</v>
      </c>
    </row>
    <row r="9" spans="1:4" x14ac:dyDescent="0.25">
      <c r="A9" s="102" t="s">
        <v>275</v>
      </c>
      <c r="B9" s="102" t="s">
        <v>275</v>
      </c>
      <c r="C9" s="239">
        <v>-187.065</v>
      </c>
      <c r="D9" s="239">
        <v>-2.7309999999999999</v>
      </c>
    </row>
    <row r="10" spans="1:4" x14ac:dyDescent="0.25">
      <c r="A10" s="102" t="s">
        <v>276</v>
      </c>
      <c r="B10" s="102" t="s">
        <v>276</v>
      </c>
      <c r="C10" s="239">
        <v>-145.33699999999999</v>
      </c>
      <c r="D10" s="239">
        <v>-1.948</v>
      </c>
    </row>
    <row r="11" spans="1:4" x14ac:dyDescent="0.25">
      <c r="A11" s="102" t="s">
        <v>277</v>
      </c>
      <c r="B11" s="102" t="s">
        <v>277</v>
      </c>
      <c r="C11" s="239">
        <v>-191.626</v>
      </c>
      <c r="D11" s="239">
        <v>-2.282</v>
      </c>
    </row>
    <row r="12" spans="1:4" x14ac:dyDescent="0.25">
      <c r="A12" s="102" t="s">
        <v>278</v>
      </c>
      <c r="B12" s="102" t="s">
        <v>278</v>
      </c>
      <c r="C12" s="239">
        <v>-139.01</v>
      </c>
      <c r="D12" s="239">
        <v>-1.4550000000000001</v>
      </c>
    </row>
    <row r="13" spans="1:4" x14ac:dyDescent="0.25">
      <c r="A13" s="102" t="s">
        <v>279</v>
      </c>
      <c r="B13" s="102" t="s">
        <v>279</v>
      </c>
      <c r="C13" s="239">
        <v>-101.54300000000001</v>
      </c>
      <c r="D13" s="239">
        <v>-0.91900000000000004</v>
      </c>
    </row>
    <row r="14" spans="1:4" x14ac:dyDescent="0.25">
      <c r="A14" s="102" t="s">
        <v>280</v>
      </c>
      <c r="B14" s="102" t="s">
        <v>280</v>
      </c>
      <c r="C14" s="239">
        <v>-49.526000000000003</v>
      </c>
      <c r="D14" s="239">
        <v>-0.36399999999999999</v>
      </c>
    </row>
    <row r="15" spans="1:4" x14ac:dyDescent="0.25">
      <c r="A15" s="102" t="s">
        <v>281</v>
      </c>
      <c r="B15" s="102" t="s">
        <v>281</v>
      </c>
      <c r="C15" s="239">
        <v>-83.42</v>
      </c>
      <c r="D15" s="239">
        <v>-0.48799999999999999</v>
      </c>
    </row>
    <row r="16" spans="1:4" x14ac:dyDescent="0.25">
      <c r="A16" s="102" t="s">
        <v>114</v>
      </c>
      <c r="B16" s="102" t="s">
        <v>114</v>
      </c>
      <c r="C16" s="239">
        <v>-115.818</v>
      </c>
      <c r="D16" s="239">
        <v>-0.51300000000000001</v>
      </c>
    </row>
    <row r="17" spans="1:4" x14ac:dyDescent="0.25">
      <c r="A17" s="102" t="s">
        <v>115</v>
      </c>
      <c r="B17" s="102" t="s">
        <v>115</v>
      </c>
      <c r="C17" s="239">
        <v>-1023.79</v>
      </c>
      <c r="D17" s="239">
        <v>-4.2039999999999997</v>
      </c>
    </row>
    <row r="18" spans="1:4" x14ac:dyDescent="0.25">
      <c r="A18" s="102" t="s">
        <v>116</v>
      </c>
      <c r="B18" s="102" t="s">
        <v>116</v>
      </c>
      <c r="C18" s="239">
        <v>-1718.2850000000001</v>
      </c>
      <c r="D18" s="239">
        <v>-9.1270000000000007</v>
      </c>
    </row>
    <row r="19" spans="1:4" x14ac:dyDescent="0.25">
      <c r="A19" s="102" t="s">
        <v>117</v>
      </c>
      <c r="B19" s="102" t="s">
        <v>117</v>
      </c>
      <c r="C19" s="239">
        <v>-1558.0630000000001</v>
      </c>
      <c r="D19" s="239">
        <v>-8.6859999999999999</v>
      </c>
    </row>
    <row r="20" spans="1:4" x14ac:dyDescent="0.25">
      <c r="A20" s="102" t="s">
        <v>118</v>
      </c>
      <c r="B20" s="102" t="s">
        <v>118</v>
      </c>
      <c r="C20" s="239">
        <v>-874.38099999999997</v>
      </c>
      <c r="D20" s="239">
        <v>-4.3070000000000004</v>
      </c>
    </row>
    <row r="21" spans="1:4" x14ac:dyDescent="0.25">
      <c r="A21" s="102" t="s">
        <v>119</v>
      </c>
      <c r="B21" s="102" t="s">
        <v>119</v>
      </c>
      <c r="C21" s="239">
        <v>-263.85899999999998</v>
      </c>
      <c r="D21" s="239">
        <v>-1.206</v>
      </c>
    </row>
    <row r="22" spans="1:4" x14ac:dyDescent="0.25">
      <c r="A22" s="102" t="s">
        <v>120</v>
      </c>
      <c r="B22" s="102" t="s">
        <v>120</v>
      </c>
      <c r="C22" s="239">
        <v>-264.13</v>
      </c>
      <c r="D22" s="239">
        <v>-1.159</v>
      </c>
    </row>
    <row r="23" spans="1:4" x14ac:dyDescent="0.25">
      <c r="A23" s="102" t="s">
        <v>121</v>
      </c>
      <c r="B23" s="102" t="s">
        <v>121</v>
      </c>
      <c r="C23" s="239">
        <v>-351.64100000000002</v>
      </c>
      <c r="D23" s="239">
        <v>-1.4890000000000001</v>
      </c>
    </row>
    <row r="24" spans="1:4" x14ac:dyDescent="0.25">
      <c r="A24" s="102" t="s">
        <v>122</v>
      </c>
      <c r="B24" s="102" t="s">
        <v>122</v>
      </c>
      <c r="C24" s="239">
        <v>-330.791</v>
      </c>
      <c r="D24" s="239">
        <v>-1.36</v>
      </c>
    </row>
    <row r="25" spans="1:4" x14ac:dyDescent="0.25">
      <c r="A25" s="102" t="s">
        <v>30</v>
      </c>
      <c r="B25" s="102" t="s">
        <v>30</v>
      </c>
      <c r="C25" s="239">
        <v>15.624000000000001</v>
      </c>
      <c r="D25" s="239">
        <v>6.3E-2</v>
      </c>
    </row>
    <row r="26" spans="1:4" x14ac:dyDescent="0.25">
      <c r="A26" s="102" t="s">
        <v>419</v>
      </c>
      <c r="B26" s="102" t="s">
        <v>419</v>
      </c>
      <c r="C26" s="239">
        <v>-131.107</v>
      </c>
      <c r="D26" s="239">
        <v>-0.48799999999999999</v>
      </c>
    </row>
    <row r="28" spans="1:4" ht="60" x14ac:dyDescent="0.25">
      <c r="A28" s="103" t="s">
        <v>282</v>
      </c>
    </row>
    <row r="29" spans="1:4" x14ac:dyDescent="0.25">
      <c r="A29" s="101" t="s">
        <v>283</v>
      </c>
    </row>
    <row r="30" spans="1:4" x14ac:dyDescent="0.25">
      <c r="A30" s="101" t="s">
        <v>284</v>
      </c>
    </row>
    <row r="31" spans="1:4" x14ac:dyDescent="0.25">
      <c r="A31" s="101" t="s">
        <v>285</v>
      </c>
    </row>
    <row r="34" spans="1:1" x14ac:dyDescent="0.25">
      <c r="A34" s="101" t="s">
        <v>287</v>
      </c>
    </row>
    <row r="35" spans="1:1" x14ac:dyDescent="0.25">
      <c r="A35" s="101" t="s">
        <v>423</v>
      </c>
    </row>
    <row r="37" spans="1:1" x14ac:dyDescent="0.25">
      <c r="A37" s="101" t="s">
        <v>420</v>
      </c>
    </row>
    <row r="38" spans="1:1" x14ac:dyDescent="0.25">
      <c r="A38" s="101" t="s">
        <v>424</v>
      </c>
    </row>
    <row r="40" spans="1:1" x14ac:dyDescent="0.25">
      <c r="A40" s="101" t="s">
        <v>425</v>
      </c>
    </row>
    <row r="41" spans="1:1" x14ac:dyDescent="0.25">
      <c r="A41" s="101" t="s">
        <v>426</v>
      </c>
    </row>
    <row r="43" spans="1:1" x14ac:dyDescent="0.25">
      <c r="A43" s="101" t="s">
        <v>427</v>
      </c>
    </row>
    <row r="45" spans="1:1" x14ac:dyDescent="0.25">
      <c r="A45" s="101" t="s">
        <v>428</v>
      </c>
    </row>
    <row r="46" spans="1:1" x14ac:dyDescent="0.25">
      <c r="A46" s="101" t="s">
        <v>429</v>
      </c>
    </row>
    <row r="56" spans="1:1" x14ac:dyDescent="0.25">
      <c r="A56" s="101" t="s">
        <v>288</v>
      </c>
    </row>
    <row r="57" spans="1:1" x14ac:dyDescent="0.25">
      <c r="A57" s="101" t="s">
        <v>289</v>
      </c>
    </row>
  </sheetData>
  <pageMargins left="0.74803149606299213" right="0.74803149606299213" top="0.74803149606299213" bottom="0.51181102362204722" header="0.51181102362204722" footer="0.74803149606299213"/>
  <pageSetup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249977111117893"/>
    <pageSetUpPr fitToPage="1"/>
  </sheetPr>
  <dimension ref="A1:C23"/>
  <sheetViews>
    <sheetView zoomScaleNormal="100" workbookViewId="0">
      <selection activeCell="B3" sqref="B3"/>
    </sheetView>
  </sheetViews>
  <sheetFormatPr defaultColWidth="0" defaultRowHeight="15" zeroHeight="1" x14ac:dyDescent="0.25"/>
  <cols>
    <col min="1" max="1" width="39.85546875" customWidth="1"/>
    <col min="2" max="2" width="91.28515625" customWidth="1"/>
    <col min="3" max="3" width="0.85546875" customWidth="1"/>
    <col min="4" max="16384" width="9.140625" hidden="1"/>
  </cols>
  <sheetData>
    <row r="1" spans="1:3" s="270" customFormat="1" ht="15.75" customHeight="1" x14ac:dyDescent="0.25">
      <c r="A1" s="270" t="s">
        <v>442</v>
      </c>
    </row>
    <row r="2" spans="1:3" ht="5.0999999999999996" customHeight="1" x14ac:dyDescent="0.25">
      <c r="A2" s="27"/>
      <c r="B2" s="27"/>
      <c r="C2" s="19"/>
    </row>
    <row r="3" spans="1:3" ht="15.75" customHeight="1" x14ac:dyDescent="0.25">
      <c r="A3" s="163" t="s">
        <v>443</v>
      </c>
      <c r="B3" s="15"/>
      <c r="C3" s="19"/>
    </row>
    <row r="4" spans="1:3" ht="5.0999999999999996" customHeight="1" x14ac:dyDescent="0.25">
      <c r="A4" s="163"/>
      <c r="B4" s="32"/>
      <c r="C4" s="19"/>
    </row>
    <row r="5" spans="1:3" ht="15.75" customHeight="1" x14ac:dyDescent="0.25">
      <c r="A5" s="164" t="s">
        <v>444</v>
      </c>
      <c r="B5" s="15"/>
      <c r="C5" s="19"/>
    </row>
    <row r="6" spans="1:3" ht="5.0999999999999996" customHeight="1" x14ac:dyDescent="0.25">
      <c r="A6" s="163"/>
      <c r="B6" s="32"/>
      <c r="C6" s="19"/>
    </row>
    <row r="7" spans="1:3" ht="15.75" customHeight="1" x14ac:dyDescent="0.25">
      <c r="A7" s="164" t="s">
        <v>445</v>
      </c>
      <c r="B7" s="15"/>
      <c r="C7" s="19"/>
    </row>
    <row r="8" spans="1:3" ht="5.0999999999999996" customHeight="1" x14ac:dyDescent="0.25">
      <c r="A8" s="32"/>
      <c r="B8" s="32"/>
      <c r="C8" s="19"/>
    </row>
    <row r="9" spans="1:3" ht="15.75" customHeight="1" x14ac:dyDescent="0.25">
      <c r="A9" s="162" t="s">
        <v>446</v>
      </c>
      <c r="B9" s="32"/>
      <c r="C9" s="19"/>
    </row>
    <row r="10" spans="1:3" ht="5.0999999999999996" customHeight="1" x14ac:dyDescent="0.25">
      <c r="A10" s="32"/>
      <c r="B10" s="32"/>
      <c r="C10" s="19"/>
    </row>
    <row r="11" spans="1:3" ht="15.75" customHeight="1" x14ac:dyDescent="0.25">
      <c r="A11" s="164" t="s">
        <v>447</v>
      </c>
      <c r="B11" s="15"/>
      <c r="C11" s="19"/>
    </row>
    <row r="12" spans="1:3" ht="15.75" customHeight="1" x14ac:dyDescent="0.25">
      <c r="A12" s="164" t="s">
        <v>448</v>
      </c>
      <c r="B12" s="15"/>
      <c r="C12" s="19"/>
    </row>
    <row r="13" spans="1:3" ht="15.75" customHeight="1" x14ac:dyDescent="0.25">
      <c r="A13" s="164" t="s">
        <v>449</v>
      </c>
      <c r="B13" s="15"/>
      <c r="C13" s="19"/>
    </row>
    <row r="14" spans="1:3" ht="15.75" customHeight="1" x14ac:dyDescent="0.25">
      <c r="A14" s="164" t="s">
        <v>450</v>
      </c>
      <c r="B14" s="15"/>
      <c r="C14" s="19"/>
    </row>
    <row r="15" spans="1:3" ht="5.0999999999999996" customHeight="1" x14ac:dyDescent="0.25">
      <c r="A15" s="161"/>
      <c r="B15" s="32"/>
      <c r="C15" s="19"/>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XFD1"/>
  </mergeCells>
  <pageMargins left="0.70866141732283472" right="0.70866141732283472" top="0.74803149606299213" bottom="0.74803149606299213" header="0.31496062992125984" footer="0.31496062992125984"/>
  <pageSetup paperSize="9" scale="99" orientation="landscape" verticalDpi="0" r:id="rId1"/>
  <headerFooter>
    <oddHeader>&amp;LPolitical parties survey on fiscal discipline</oddHeader>
    <oddFooter>&amp;LFiscal discipline council&amp;CPage &amp;P&amp;R&amp;D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U36"/>
  <sheetViews>
    <sheetView showGridLines="0" topLeftCell="D13" zoomScaleNormal="100" workbookViewId="0">
      <selection activeCell="I31" sqref="I31"/>
    </sheetView>
  </sheetViews>
  <sheetFormatPr defaultRowHeight="15" x14ac:dyDescent="0.25"/>
  <cols>
    <col min="1" max="1" width="28.85546875" customWidth="1"/>
    <col min="2" max="2" width="30.85546875" customWidth="1"/>
    <col min="3" max="3" width="13" hidden="1" customWidth="1"/>
    <col min="4" max="5" width="13" customWidth="1"/>
    <col min="6" max="7" width="13.7109375" customWidth="1"/>
    <col min="8" max="8" width="30.85546875" customWidth="1"/>
  </cols>
  <sheetData>
    <row r="1" spans="1:10" ht="15.75" x14ac:dyDescent="0.25">
      <c r="A1" s="107" t="s">
        <v>290</v>
      </c>
      <c r="B1" s="107"/>
      <c r="C1" s="107"/>
      <c r="D1" s="107"/>
      <c r="E1" s="107"/>
      <c r="F1" s="107"/>
      <c r="G1" s="107"/>
      <c r="H1" s="108" t="s">
        <v>291</v>
      </c>
    </row>
    <row r="2" spans="1:10" ht="15.75" x14ac:dyDescent="0.25">
      <c r="A2" s="107" t="s">
        <v>292</v>
      </c>
      <c r="B2" s="107"/>
      <c r="C2" s="107"/>
      <c r="D2" s="107"/>
      <c r="E2" s="107"/>
      <c r="F2" s="107"/>
      <c r="G2" s="107"/>
      <c r="H2" s="108" t="s">
        <v>293</v>
      </c>
    </row>
    <row r="3" spans="1:10" s="111" customFormat="1" ht="12.75" x14ac:dyDescent="0.2">
      <c r="A3" s="109" t="s">
        <v>294</v>
      </c>
      <c r="B3" s="110"/>
      <c r="C3" s="110"/>
      <c r="D3" s="110"/>
      <c r="E3" s="110"/>
      <c r="F3" s="110"/>
      <c r="G3" s="110"/>
    </row>
    <row r="4" spans="1:10" s="111" customFormat="1" ht="12.75" x14ac:dyDescent="0.2">
      <c r="A4" s="109" t="s">
        <v>295</v>
      </c>
      <c r="B4" s="110"/>
      <c r="C4" s="110"/>
      <c r="D4" s="110"/>
      <c r="E4" s="110"/>
      <c r="F4" s="110"/>
      <c r="G4" s="110"/>
    </row>
    <row r="5" spans="1:10" ht="8.25" customHeight="1" x14ac:dyDescent="0.25">
      <c r="B5" s="112"/>
      <c r="C5" s="112"/>
      <c r="D5" s="112"/>
      <c r="E5" s="112"/>
      <c r="F5" s="112"/>
      <c r="G5" s="112"/>
    </row>
    <row r="6" spans="1:10" x14ac:dyDescent="0.25">
      <c r="A6" s="113" t="s">
        <v>296</v>
      </c>
      <c r="B6" s="114" t="s">
        <v>131</v>
      </c>
      <c r="C6" s="115">
        <v>2013</v>
      </c>
      <c r="D6" s="115">
        <v>2014</v>
      </c>
      <c r="E6" s="115">
        <v>2015</v>
      </c>
      <c r="F6" s="115">
        <v>2016</v>
      </c>
      <c r="G6" s="116">
        <v>2017</v>
      </c>
      <c r="H6" s="117" t="s">
        <v>297</v>
      </c>
    </row>
    <row r="7" spans="1:10" ht="45" x14ac:dyDescent="0.25">
      <c r="A7" s="118" t="s">
        <v>0</v>
      </c>
      <c r="B7" s="119" t="s">
        <v>298</v>
      </c>
      <c r="C7" s="120"/>
      <c r="D7" s="120">
        <f>(1+D11/100)/(1+D15/100)*100-100</f>
        <v>3.0391698646865279</v>
      </c>
      <c r="E7" s="120">
        <f>(1+E11/100)/(1+E15/100)*100-100</f>
        <v>3.9639634612129555</v>
      </c>
      <c r="F7" s="120">
        <f>(1+F11/100)/(1+F15/100)*100-100</f>
        <v>2.6095734711495169</v>
      </c>
      <c r="G7" s="120">
        <f>(1+G11/100)/(1+G15/100)*100-100</f>
        <v>5.0350415319658595</v>
      </c>
      <c r="H7" s="119" t="s">
        <v>299</v>
      </c>
      <c r="I7" s="121"/>
    </row>
    <row r="8" spans="1:10" ht="30" x14ac:dyDescent="0.25">
      <c r="A8" s="118" t="s">
        <v>1</v>
      </c>
      <c r="B8" s="119" t="s">
        <v>300</v>
      </c>
      <c r="C8" s="120"/>
      <c r="D8" s="120">
        <f>(1+D12/100)/(1+D15/100)*100-100</f>
        <v>4.2759291435279039</v>
      </c>
      <c r="E8" s="120">
        <f>(1+E12/100)/(1+E15/100)*100-100</f>
        <v>3.0689482260188612</v>
      </c>
      <c r="F8" s="120">
        <f>(1+F12/100)/(1+F15/100)*100-100</f>
        <v>7.029328760683029E-2</v>
      </c>
      <c r="G8" s="120">
        <f>(1+G12/100)/(1+G15/100)*100-100</f>
        <v>2.8252551833498813</v>
      </c>
      <c r="H8" s="119" t="s">
        <v>301</v>
      </c>
      <c r="I8" s="121"/>
    </row>
    <row r="9" spans="1:10" ht="30" x14ac:dyDescent="0.25">
      <c r="A9" s="122" t="s">
        <v>2</v>
      </c>
      <c r="B9" s="123" t="s">
        <v>302</v>
      </c>
      <c r="C9" s="124"/>
      <c r="D9" s="125">
        <v>1.4758629305202589</v>
      </c>
      <c r="E9" s="125">
        <v>1.9393386180406154</v>
      </c>
      <c r="F9" s="126">
        <v>2.4147435962267965</v>
      </c>
      <c r="G9" s="126">
        <v>2.7355505529511417</v>
      </c>
      <c r="H9" s="127" t="s">
        <v>303</v>
      </c>
      <c r="I9" s="121"/>
    </row>
    <row r="10" spans="1:10" s="112" customFormat="1" ht="6.75" customHeight="1" x14ac:dyDescent="0.25">
      <c r="A10" s="128"/>
      <c r="B10" s="129"/>
      <c r="C10" s="130"/>
      <c r="D10" s="130"/>
      <c r="E10" s="130"/>
      <c r="F10" s="130"/>
      <c r="G10" s="130"/>
      <c r="H10" s="130"/>
      <c r="I10" s="131"/>
      <c r="J10" s="132"/>
    </row>
    <row r="11" spans="1:10" ht="45" x14ac:dyDescent="0.25">
      <c r="A11" s="133" t="s">
        <v>304</v>
      </c>
      <c r="B11" s="134" t="s">
        <v>305</v>
      </c>
      <c r="C11" s="135"/>
      <c r="D11" s="135">
        <f t="shared" ref="D11:G12" si="0">(D13-C13)/C13*100</f>
        <v>4.8694688769084014</v>
      </c>
      <c r="E11" s="135">
        <f t="shared" si="0"/>
        <v>3.9632074465624769</v>
      </c>
      <c r="F11" s="136">
        <f t="shared" si="0"/>
        <v>2.890629280424291</v>
      </c>
      <c r="G11" s="136">
        <f t="shared" si="0"/>
        <v>8.3126565105808439</v>
      </c>
      <c r="H11" s="134" t="s">
        <v>306</v>
      </c>
      <c r="I11" s="121"/>
    </row>
    <row r="12" spans="1:10" ht="30" x14ac:dyDescent="0.25">
      <c r="A12" s="118" t="s">
        <v>307</v>
      </c>
      <c r="B12" s="119" t="s">
        <v>308</v>
      </c>
      <c r="C12" s="120"/>
      <c r="D12" s="120">
        <f t="shared" si="0"/>
        <v>6.1281968817147749</v>
      </c>
      <c r="E12" s="120">
        <f t="shared" si="0"/>
        <v>3.0681987198219605</v>
      </c>
      <c r="F12" s="137">
        <f t="shared" si="0"/>
        <v>0.34439380584181428</v>
      </c>
      <c r="G12" s="137">
        <f t="shared" si="0"/>
        <v>6.0339138524311782</v>
      </c>
      <c r="H12" s="119" t="s">
        <v>309</v>
      </c>
      <c r="I12" s="121"/>
    </row>
    <row r="13" spans="1:10" ht="30" x14ac:dyDescent="0.25">
      <c r="A13" s="118" t="s">
        <v>5</v>
      </c>
      <c r="B13" s="119" t="s">
        <v>310</v>
      </c>
      <c r="C13" s="120">
        <v>6853.7565594390471</v>
      </c>
      <c r="D13" s="120">
        <v>7187.4981019999996</v>
      </c>
      <c r="E13" s="120">
        <v>7472.3535620000002</v>
      </c>
      <c r="F13" s="137">
        <v>7688.3516019999997</v>
      </c>
      <c r="G13" s="137">
        <v>8327.4578619999993</v>
      </c>
      <c r="H13" s="138" t="s">
        <v>311</v>
      </c>
      <c r="I13" s="121"/>
    </row>
    <row r="14" spans="1:10" x14ac:dyDescent="0.25">
      <c r="A14" s="118" t="s">
        <v>6</v>
      </c>
      <c r="B14" s="119" t="s">
        <v>312</v>
      </c>
      <c r="C14" s="120">
        <v>6835.2477589768987</v>
      </c>
      <c r="D14" s="120">
        <v>7254.1251990000001</v>
      </c>
      <c r="E14" s="120">
        <v>7476.6961754900003</v>
      </c>
      <c r="F14" s="137">
        <v>7502.4454539999997</v>
      </c>
      <c r="G14" s="137">
        <v>7955.1365495199989</v>
      </c>
      <c r="H14" s="139" t="s">
        <v>313</v>
      </c>
      <c r="I14" s="121"/>
    </row>
    <row r="15" spans="1:10" x14ac:dyDescent="0.25">
      <c r="A15" s="118" t="s">
        <v>7</v>
      </c>
      <c r="B15" s="119" t="s">
        <v>314</v>
      </c>
      <c r="C15" s="120">
        <v>1.4516890048284097</v>
      </c>
      <c r="D15" s="120">
        <v>1.7763138179640379</v>
      </c>
      <c r="E15" s="120">
        <v>-7.2718913874325608E-4</v>
      </c>
      <c r="F15" s="137">
        <v>0.27390797931130351</v>
      </c>
      <c r="G15" s="137">
        <v>3.1204966750239151</v>
      </c>
      <c r="H15" s="119" t="s">
        <v>315</v>
      </c>
      <c r="I15" s="121"/>
    </row>
    <row r="16" spans="1:10" s="143" customFormat="1" ht="28.5" customHeight="1" x14ac:dyDescent="0.2">
      <c r="A16" s="140" t="s">
        <v>316</v>
      </c>
      <c r="B16" s="141"/>
      <c r="C16" s="141"/>
      <c r="D16" s="141"/>
      <c r="E16" s="141"/>
      <c r="F16" s="141"/>
      <c r="G16" s="141"/>
      <c r="H16" s="142" t="s">
        <v>317</v>
      </c>
    </row>
    <row r="31" spans="9:21" x14ac:dyDescent="0.25">
      <c r="J31" s="145">
        <v>2011</v>
      </c>
      <c r="K31" s="145">
        <v>2012</v>
      </c>
      <c r="L31" s="145">
        <v>2013</v>
      </c>
      <c r="M31" s="145">
        <v>2014</v>
      </c>
      <c r="N31" s="145">
        <v>2015</v>
      </c>
      <c r="O31" s="145">
        <v>2016</v>
      </c>
      <c r="P31" s="145" t="s">
        <v>111</v>
      </c>
      <c r="Q31" s="145" t="s">
        <v>112</v>
      </c>
      <c r="R31" s="104" t="s">
        <v>127</v>
      </c>
      <c r="S31" s="104" t="s">
        <v>128</v>
      </c>
      <c r="T31" s="104" t="s">
        <v>374</v>
      </c>
      <c r="U31" s="104" t="s">
        <v>322</v>
      </c>
    </row>
    <row r="32" spans="9:21" x14ac:dyDescent="0.25">
      <c r="I32" t="s">
        <v>110</v>
      </c>
      <c r="J32">
        <v>8216.7000000000007</v>
      </c>
      <c r="K32">
        <v>8309.2999999999993</v>
      </c>
      <c r="L32">
        <v>8596.5</v>
      </c>
      <c r="M32">
        <v>9045.2999999999993</v>
      </c>
      <c r="N32">
        <v>9353.1</v>
      </c>
      <c r="O32">
        <v>9309.7999999999993</v>
      </c>
      <c r="P32">
        <f>'Budget revenue and expenditure'!N21</f>
        <v>10089.9</v>
      </c>
      <c r="Q32">
        <f>'Budget revenue and expenditure'!O21</f>
        <v>10891.809857165392</v>
      </c>
      <c r="R32">
        <f>'Budget revenue and expenditure'!D3</f>
        <v>11385.97899306101</v>
      </c>
      <c r="S32">
        <f>'Budget revenue and expenditure'!E3</f>
        <v>11950.363253260724</v>
      </c>
      <c r="T32">
        <f>'Budget revenue and expenditure'!F3</f>
        <v>12223.09186883347</v>
      </c>
      <c r="U32">
        <f>'Budget revenue and expenditure'!G3</f>
        <v>12883.138829750473</v>
      </c>
    </row>
    <row r="34" spans="10:21" x14ac:dyDescent="0.25">
      <c r="K34" s="104" t="s">
        <v>119</v>
      </c>
      <c r="L34" s="104" t="s">
        <v>120</v>
      </c>
      <c r="M34" s="104" t="s">
        <v>121</v>
      </c>
      <c r="N34" s="104" t="s">
        <v>122</v>
      </c>
      <c r="O34" s="104" t="s">
        <v>30</v>
      </c>
      <c r="P34" s="104">
        <v>2017</v>
      </c>
      <c r="Q34" s="104">
        <v>2018</v>
      </c>
      <c r="R34" s="104">
        <v>2019</v>
      </c>
      <c r="S34" s="104">
        <v>2020</v>
      </c>
      <c r="T34" s="104">
        <v>2021</v>
      </c>
      <c r="U34" s="104">
        <v>2022</v>
      </c>
    </row>
    <row r="35" spans="10:21" x14ac:dyDescent="0.25">
      <c r="J35" t="s">
        <v>318</v>
      </c>
      <c r="K35" s="144">
        <f>(K32-J32)/J32*100</f>
        <v>1.1269731157277074</v>
      </c>
      <c r="L35" s="144">
        <f t="shared" ref="L35:Q35" si="1">(L32-K32)/K32*100</f>
        <v>3.4563681657901477</v>
      </c>
      <c r="M35" s="144">
        <f t="shared" si="1"/>
        <v>5.2207293666026784</v>
      </c>
      <c r="N35" s="144">
        <f t="shared" si="1"/>
        <v>3.402872209876965</v>
      </c>
      <c r="O35" s="144">
        <f t="shared" si="1"/>
        <v>-0.4629481134597202</v>
      </c>
      <c r="P35" s="144">
        <f t="shared" si="1"/>
        <v>8.3793421985434762</v>
      </c>
      <c r="Q35" s="144">
        <f t="shared" si="1"/>
        <v>7.9476492052982906</v>
      </c>
      <c r="R35" s="144">
        <f t="shared" ref="R35" si="2">(R32-Q32)/Q32*100</f>
        <v>4.5370709035148904</v>
      </c>
      <c r="S35" s="144">
        <f t="shared" ref="S35" si="3">(S32-R32)/R32*100</f>
        <v>4.9568356005545873</v>
      </c>
      <c r="T35" s="144">
        <f t="shared" ref="T35" si="4">(T32-S32)/S32*100</f>
        <v>2.2821784559421623</v>
      </c>
      <c r="U35" s="144">
        <f t="shared" ref="U35" si="5">(U32-T32)/T32*100</f>
        <v>5.3999999999999657</v>
      </c>
    </row>
    <row r="36" spans="10:21" x14ac:dyDescent="0.25">
      <c r="J36" t="s">
        <v>319</v>
      </c>
      <c r="K36" s="121">
        <v>1.40962956918333</v>
      </c>
      <c r="L36" s="121">
        <v>1.3592038751693347</v>
      </c>
      <c r="M36" s="121">
        <v>1.4385985467938942</v>
      </c>
      <c r="N36" s="121">
        <v>1.9376343912928995</v>
      </c>
      <c r="O36" s="121">
        <v>2.4460631538748587</v>
      </c>
      <c r="P36" s="121">
        <v>2.8018701105992054</v>
      </c>
      <c r="Q36" s="121">
        <v>2.9663301774860336</v>
      </c>
      <c r="R36" s="121">
        <v>3.0553301774860353</v>
      </c>
      <c r="S36" s="121">
        <v>3.1003301774860352</v>
      </c>
      <c r="T36" s="121">
        <v>3.0914401774860369</v>
      </c>
      <c r="U36" s="121">
        <v>3</v>
      </c>
    </row>
  </sheetData>
  <pageMargins left="0.55118110236220474" right="0.55118110236220474" top="0.98425196850393704" bottom="0.98425196850393704" header="0.31496062992125984" footer="0.31496062992125984"/>
  <pageSetup scale="44" orientation="landscape" r:id="rId1"/>
  <headerFooter>
    <oddHeader xml:space="preserve">&amp;L&amp;"Times New Roman,Regular"Fiskālās disciplīnas padomes uzraudzības ziņojums (2017)
Fiscal discipline surveillance report (2017)&amp;R&amp;"Times New Roman,Regular"4. pielikums
Annex 4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K25"/>
  <sheetViews>
    <sheetView zoomScaleNormal="100" workbookViewId="0"/>
  </sheetViews>
  <sheetFormatPr defaultRowHeight="14.25" x14ac:dyDescent="0.2"/>
  <cols>
    <col min="1" max="16384" width="9.140625" style="59"/>
  </cols>
  <sheetData>
    <row r="1" spans="1:11" x14ac:dyDescent="0.2">
      <c r="A1" s="58" t="s">
        <v>125</v>
      </c>
    </row>
    <row r="3" spans="1:11" x14ac:dyDescent="0.2">
      <c r="A3" s="58" t="s">
        <v>9</v>
      </c>
      <c r="B3" s="60">
        <v>43076.309282407412</v>
      </c>
    </row>
    <row r="4" spans="1:11" x14ac:dyDescent="0.2">
      <c r="A4" s="58" t="s">
        <v>10</v>
      </c>
      <c r="B4" s="60">
        <v>43160.702809837967</v>
      </c>
    </row>
    <row r="5" spans="1:11" x14ac:dyDescent="0.2">
      <c r="A5" s="58" t="s">
        <v>12</v>
      </c>
      <c r="B5" s="58" t="s">
        <v>13</v>
      </c>
    </row>
    <row r="7" spans="1:11" x14ac:dyDescent="0.2">
      <c r="A7" s="58" t="s">
        <v>16</v>
      </c>
      <c r="B7" s="58" t="s">
        <v>17</v>
      </c>
    </row>
    <row r="8" spans="1:11" x14ac:dyDescent="0.2">
      <c r="A8" s="58" t="s">
        <v>19</v>
      </c>
      <c r="B8" s="58" t="s">
        <v>20</v>
      </c>
    </row>
    <row r="9" spans="1:11" x14ac:dyDescent="0.2">
      <c r="A9" s="58" t="s">
        <v>25</v>
      </c>
      <c r="B9" s="58" t="s">
        <v>126</v>
      </c>
    </row>
    <row r="11" spans="1:11" x14ac:dyDescent="0.2">
      <c r="A11" s="61" t="s">
        <v>29</v>
      </c>
      <c r="B11" s="61" t="s">
        <v>114</v>
      </c>
      <c r="C11" s="61" t="s">
        <v>115</v>
      </c>
      <c r="D11" s="61" t="s">
        <v>116</v>
      </c>
      <c r="E11" s="61" t="s">
        <v>117</v>
      </c>
      <c r="F11" s="61" t="s">
        <v>118</v>
      </c>
      <c r="G11" s="61" t="s">
        <v>119</v>
      </c>
      <c r="H11" s="61" t="s">
        <v>120</v>
      </c>
      <c r="I11" s="61" t="s">
        <v>121</v>
      </c>
      <c r="J11" s="61" t="s">
        <v>122</v>
      </c>
      <c r="K11" s="61" t="s">
        <v>30</v>
      </c>
    </row>
    <row r="12" spans="1:11" x14ac:dyDescent="0.2">
      <c r="A12" s="61" t="s">
        <v>32</v>
      </c>
      <c r="B12" s="62">
        <v>6414.1</v>
      </c>
      <c r="C12" s="62">
        <v>6885</v>
      </c>
      <c r="D12" s="62">
        <v>5245.2</v>
      </c>
      <c r="E12" s="62">
        <v>5120.3</v>
      </c>
      <c r="F12" s="62">
        <v>5757.3</v>
      </c>
      <c r="G12" s="62">
        <v>6385.9</v>
      </c>
      <c r="H12" s="62">
        <v>6754.8</v>
      </c>
      <c r="I12" s="62">
        <v>7102.7</v>
      </c>
      <c r="J12" s="62">
        <v>7372.7</v>
      </c>
      <c r="K12" s="62">
        <v>7803.6</v>
      </c>
    </row>
    <row r="14" spans="1:11" x14ac:dyDescent="0.2">
      <c r="A14" s="58" t="s">
        <v>34</v>
      </c>
    </row>
    <row r="15" spans="1:11" x14ac:dyDescent="0.2">
      <c r="A15" s="58" t="s">
        <v>35</v>
      </c>
      <c r="B15" s="58" t="s">
        <v>36</v>
      </c>
    </row>
    <row r="17" spans="1:11" x14ac:dyDescent="0.2">
      <c r="A17" s="58" t="s">
        <v>16</v>
      </c>
      <c r="B17" s="58" t="s">
        <v>47</v>
      </c>
    </row>
    <row r="18" spans="1:11" x14ac:dyDescent="0.2">
      <c r="A18" s="58" t="s">
        <v>19</v>
      </c>
      <c r="B18" s="58" t="s">
        <v>20</v>
      </c>
    </row>
    <row r="19" spans="1:11" x14ac:dyDescent="0.2">
      <c r="A19" s="58" t="s">
        <v>25</v>
      </c>
      <c r="B19" s="58" t="s">
        <v>126</v>
      </c>
    </row>
    <row r="21" spans="1:11" x14ac:dyDescent="0.2">
      <c r="A21" s="61" t="s">
        <v>29</v>
      </c>
      <c r="B21" s="61" t="s">
        <v>114</v>
      </c>
      <c r="C21" s="61" t="s">
        <v>115</v>
      </c>
      <c r="D21" s="61" t="s">
        <v>116</v>
      </c>
      <c r="E21" s="61" t="s">
        <v>117</v>
      </c>
      <c r="F21" s="61" t="s">
        <v>118</v>
      </c>
      <c r="G21" s="61" t="s">
        <v>119</v>
      </c>
      <c r="H21" s="61" t="s">
        <v>120</v>
      </c>
      <c r="I21" s="61" t="s">
        <v>121</v>
      </c>
      <c r="J21" s="61" t="s">
        <v>122</v>
      </c>
      <c r="K21" s="61" t="s">
        <v>30</v>
      </c>
    </row>
    <row r="22" spans="1:11" x14ac:dyDescent="0.2">
      <c r="A22" s="61" t="s">
        <v>32</v>
      </c>
      <c r="B22" s="62">
        <v>28.4</v>
      </c>
      <c r="C22" s="62">
        <v>28.3</v>
      </c>
      <c r="D22" s="62">
        <v>27.9</v>
      </c>
      <c r="E22" s="62">
        <v>28.5</v>
      </c>
      <c r="F22" s="62">
        <v>28.4</v>
      </c>
      <c r="G22" s="62">
        <v>29.2</v>
      </c>
      <c r="H22" s="62">
        <v>29.6</v>
      </c>
      <c r="I22" s="62">
        <v>30.1</v>
      </c>
      <c r="J22" s="62">
        <v>30.4</v>
      </c>
      <c r="K22" s="62">
        <v>31.4</v>
      </c>
    </row>
    <row r="24" spans="1:11" x14ac:dyDescent="0.2">
      <c r="A24" s="58" t="s">
        <v>34</v>
      </c>
    </row>
    <row r="25" spans="1:11" x14ac:dyDescent="0.2">
      <c r="A25" s="58" t="s">
        <v>35</v>
      </c>
      <c r="B25" s="58" t="s">
        <v>36</v>
      </c>
    </row>
  </sheetData>
  <pageMargins left="0.74803149606299213" right="0.74803149606299213" top="0.98425196850393704" bottom="0.98425196850393704" header="0.51181102362204722" footer="0.51181102362204722"/>
  <pageSetup paperSize="9" scale="90" firstPageNumber="0" fitToWidth="0" fitToHeight="0" pageOrder="overThenDown"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L25"/>
  <sheetViews>
    <sheetView zoomScaleNormal="100" workbookViewId="0"/>
  </sheetViews>
  <sheetFormatPr defaultRowHeight="14.25" x14ac:dyDescent="0.2"/>
  <cols>
    <col min="1" max="16384" width="9.140625" style="227"/>
  </cols>
  <sheetData>
    <row r="1" spans="1:12" x14ac:dyDescent="0.2">
      <c r="A1" s="230" t="s">
        <v>125</v>
      </c>
    </row>
    <row r="3" spans="1:12" x14ac:dyDescent="0.2">
      <c r="A3" s="230" t="s">
        <v>9</v>
      </c>
      <c r="B3" s="231">
        <v>43236.673888888894</v>
      </c>
    </row>
    <row r="4" spans="1:12" x14ac:dyDescent="0.2">
      <c r="A4" s="230" t="s">
        <v>10</v>
      </c>
      <c r="B4" s="231">
        <v>43246.861071828709</v>
      </c>
    </row>
    <row r="5" spans="1:12" x14ac:dyDescent="0.2">
      <c r="A5" s="230" t="s">
        <v>12</v>
      </c>
      <c r="B5" s="230" t="s">
        <v>13</v>
      </c>
    </row>
    <row r="7" spans="1:12" x14ac:dyDescent="0.2">
      <c r="A7" s="230" t="s">
        <v>16</v>
      </c>
      <c r="B7" s="230" t="s">
        <v>17</v>
      </c>
    </row>
    <row r="8" spans="1:12" x14ac:dyDescent="0.2">
      <c r="A8" s="230" t="s">
        <v>19</v>
      </c>
      <c r="B8" s="230" t="s">
        <v>20</v>
      </c>
    </row>
    <row r="9" spans="1:12" x14ac:dyDescent="0.2">
      <c r="A9" s="230" t="s">
        <v>25</v>
      </c>
      <c r="B9" s="230" t="s">
        <v>126</v>
      </c>
    </row>
    <row r="11" spans="1:12" x14ac:dyDescent="0.2">
      <c r="A11" s="232" t="s">
        <v>29</v>
      </c>
      <c r="B11" s="232" t="s">
        <v>114</v>
      </c>
      <c r="C11" s="232" t="s">
        <v>115</v>
      </c>
      <c r="D11" s="232" t="s">
        <v>116</v>
      </c>
      <c r="E11" s="232" t="s">
        <v>117</v>
      </c>
      <c r="F11" s="232" t="s">
        <v>118</v>
      </c>
      <c r="G11" s="232" t="s">
        <v>119</v>
      </c>
      <c r="H11" s="232" t="s">
        <v>120</v>
      </c>
      <c r="I11" s="232" t="s">
        <v>121</v>
      </c>
      <c r="J11" s="232" t="s">
        <v>122</v>
      </c>
      <c r="K11" s="232" t="s">
        <v>30</v>
      </c>
      <c r="L11" s="232" t="s">
        <v>419</v>
      </c>
    </row>
    <row r="12" spans="1:12" x14ac:dyDescent="0.2">
      <c r="A12" s="232" t="s">
        <v>32</v>
      </c>
      <c r="B12" s="233">
        <v>6414.1</v>
      </c>
      <c r="C12" s="233">
        <v>6885</v>
      </c>
      <c r="D12" s="233">
        <v>5245.2</v>
      </c>
      <c r="E12" s="233">
        <v>5120.3</v>
      </c>
      <c r="F12" s="233">
        <v>5757.3</v>
      </c>
      <c r="G12" s="233">
        <v>6385.9</v>
      </c>
      <c r="H12" s="233">
        <v>6754.8</v>
      </c>
      <c r="I12" s="233">
        <v>7102.7</v>
      </c>
      <c r="J12" s="233">
        <v>7372.7</v>
      </c>
      <c r="K12" s="233">
        <v>7803.6</v>
      </c>
      <c r="L12" s="234" t="s">
        <v>35</v>
      </c>
    </row>
    <row r="14" spans="1:12" x14ac:dyDescent="0.2">
      <c r="A14" s="230" t="s">
        <v>34</v>
      </c>
    </row>
    <row r="15" spans="1:12" x14ac:dyDescent="0.2">
      <c r="A15" s="230" t="s">
        <v>35</v>
      </c>
      <c r="B15" s="230" t="s">
        <v>36</v>
      </c>
    </row>
    <row r="17" spans="1:12" x14ac:dyDescent="0.2">
      <c r="A17" s="230" t="s">
        <v>16</v>
      </c>
      <c r="B17" s="230" t="s">
        <v>47</v>
      </c>
    </row>
    <row r="18" spans="1:12" x14ac:dyDescent="0.2">
      <c r="A18" s="230" t="s">
        <v>19</v>
      </c>
      <c r="B18" s="230" t="s">
        <v>20</v>
      </c>
    </row>
    <row r="19" spans="1:12" x14ac:dyDescent="0.2">
      <c r="A19" s="230" t="s">
        <v>25</v>
      </c>
      <c r="B19" s="230" t="s">
        <v>126</v>
      </c>
    </row>
    <row r="21" spans="1:12" x14ac:dyDescent="0.2">
      <c r="A21" s="232" t="s">
        <v>29</v>
      </c>
      <c r="B21" s="232" t="s">
        <v>114</v>
      </c>
      <c r="C21" s="232" t="s">
        <v>115</v>
      </c>
      <c r="D21" s="232" t="s">
        <v>116</v>
      </c>
      <c r="E21" s="232" t="s">
        <v>117</v>
      </c>
      <c r="F21" s="232" t="s">
        <v>118</v>
      </c>
      <c r="G21" s="232" t="s">
        <v>119</v>
      </c>
      <c r="H21" s="232" t="s">
        <v>120</v>
      </c>
      <c r="I21" s="232" t="s">
        <v>121</v>
      </c>
      <c r="J21" s="232" t="s">
        <v>122</v>
      </c>
      <c r="K21" s="232" t="s">
        <v>30</v>
      </c>
      <c r="L21" s="232" t="s">
        <v>419</v>
      </c>
    </row>
    <row r="22" spans="1:12" x14ac:dyDescent="0.2">
      <c r="A22" s="232" t="s">
        <v>32</v>
      </c>
      <c r="B22" s="233">
        <v>28.4</v>
      </c>
      <c r="C22" s="233">
        <v>28.3</v>
      </c>
      <c r="D22" s="233">
        <v>27.9</v>
      </c>
      <c r="E22" s="233">
        <v>28.5</v>
      </c>
      <c r="F22" s="233">
        <v>28.4</v>
      </c>
      <c r="G22" s="233">
        <v>29.2</v>
      </c>
      <c r="H22" s="233">
        <v>29.6</v>
      </c>
      <c r="I22" s="233">
        <v>30.1</v>
      </c>
      <c r="J22" s="233">
        <v>30.4</v>
      </c>
      <c r="K22" s="233">
        <v>31.4</v>
      </c>
      <c r="L22" s="234" t="s">
        <v>35</v>
      </c>
    </row>
    <row r="24" spans="1:12" x14ac:dyDescent="0.2">
      <c r="A24" s="230" t="s">
        <v>34</v>
      </c>
    </row>
    <row r="25" spans="1:12" x14ac:dyDescent="0.2">
      <c r="A25" s="230" t="s">
        <v>35</v>
      </c>
      <c r="B25" s="230" t="s">
        <v>36</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K65"/>
  <sheetViews>
    <sheetView zoomScaleNormal="100" workbookViewId="0"/>
  </sheetViews>
  <sheetFormatPr defaultRowHeight="14.25" x14ac:dyDescent="0.2"/>
  <cols>
    <col min="1" max="16384" width="9.140625" style="59"/>
  </cols>
  <sheetData>
    <row r="1" spans="1:11" x14ac:dyDescent="0.2">
      <c r="A1" s="58" t="s">
        <v>113</v>
      </c>
    </row>
    <row r="3" spans="1:11" x14ac:dyDescent="0.2">
      <c r="A3" s="58" t="s">
        <v>9</v>
      </c>
      <c r="B3" s="60">
        <v>43152.719074074077</v>
      </c>
    </row>
    <row r="4" spans="1:11" x14ac:dyDescent="0.2">
      <c r="A4" s="58" t="s">
        <v>10</v>
      </c>
      <c r="B4" s="60">
        <v>43160.700091087958</v>
      </c>
    </row>
    <row r="5" spans="1:11" x14ac:dyDescent="0.2">
      <c r="A5" s="58" t="s">
        <v>12</v>
      </c>
      <c r="B5" s="58" t="s">
        <v>13</v>
      </c>
    </row>
    <row r="7" spans="1:11" x14ac:dyDescent="0.2">
      <c r="A7" s="58" t="s">
        <v>16</v>
      </c>
      <c r="B7" s="58" t="s">
        <v>17</v>
      </c>
    </row>
    <row r="8" spans="1:11" x14ac:dyDescent="0.2">
      <c r="A8" s="58" t="s">
        <v>19</v>
      </c>
      <c r="B8" s="58" t="s">
        <v>20</v>
      </c>
    </row>
    <row r="9" spans="1:11" x14ac:dyDescent="0.2">
      <c r="A9" s="58" t="s">
        <v>25</v>
      </c>
      <c r="B9" s="58" t="s">
        <v>26</v>
      </c>
    </row>
    <row r="11" spans="1:11" x14ac:dyDescent="0.2">
      <c r="A11" s="61" t="s">
        <v>29</v>
      </c>
      <c r="B11" s="61" t="s">
        <v>114</v>
      </c>
      <c r="C11" s="61" t="s">
        <v>115</v>
      </c>
      <c r="D11" s="61" t="s">
        <v>116</v>
      </c>
      <c r="E11" s="61" t="s">
        <v>117</v>
      </c>
      <c r="F11" s="61" t="s">
        <v>118</v>
      </c>
      <c r="G11" s="61" t="s">
        <v>119</v>
      </c>
      <c r="H11" s="61" t="s">
        <v>120</v>
      </c>
      <c r="I11" s="61" t="s">
        <v>121</v>
      </c>
      <c r="J11" s="61" t="s">
        <v>122</v>
      </c>
      <c r="K11" s="61" t="s">
        <v>30</v>
      </c>
    </row>
    <row r="12" spans="1:11" x14ac:dyDescent="0.2">
      <c r="A12" s="61" t="s">
        <v>32</v>
      </c>
      <c r="B12" s="62">
        <v>7678.9</v>
      </c>
      <c r="C12" s="62">
        <v>9167.2999999999993</v>
      </c>
      <c r="D12" s="62">
        <v>8316.2999999999993</v>
      </c>
      <c r="E12" s="62">
        <v>8162.3</v>
      </c>
      <c r="F12" s="62">
        <v>8216.7000000000007</v>
      </c>
      <c r="G12" s="62">
        <v>8309.2999999999993</v>
      </c>
      <c r="H12" s="62">
        <v>8596.5</v>
      </c>
      <c r="I12" s="62">
        <v>9045.2999999999993</v>
      </c>
      <c r="J12" s="62">
        <v>9353.1</v>
      </c>
      <c r="K12" s="62">
        <v>9309.7999999999993</v>
      </c>
    </row>
    <row r="14" spans="1:11" x14ac:dyDescent="0.2">
      <c r="A14" s="58" t="s">
        <v>34</v>
      </c>
    </row>
    <row r="15" spans="1:11" x14ac:dyDescent="0.2">
      <c r="A15" s="58" t="s">
        <v>35</v>
      </c>
      <c r="B15" s="58" t="s">
        <v>36</v>
      </c>
    </row>
    <row r="17" spans="1:11" x14ac:dyDescent="0.2">
      <c r="A17" s="58" t="s">
        <v>16</v>
      </c>
      <c r="B17" s="58" t="s">
        <v>17</v>
      </c>
    </row>
    <row r="18" spans="1:11" x14ac:dyDescent="0.2">
      <c r="A18" s="58" t="s">
        <v>19</v>
      </c>
      <c r="B18" s="58" t="s">
        <v>20</v>
      </c>
    </row>
    <row r="19" spans="1:11" x14ac:dyDescent="0.2">
      <c r="A19" s="58" t="s">
        <v>25</v>
      </c>
      <c r="B19" s="58" t="s">
        <v>123</v>
      </c>
    </row>
    <row r="21" spans="1:11" x14ac:dyDescent="0.2">
      <c r="A21" s="61" t="s">
        <v>29</v>
      </c>
      <c r="B21" s="61" t="s">
        <v>114</v>
      </c>
      <c r="C21" s="61" t="s">
        <v>115</v>
      </c>
      <c r="D21" s="61" t="s">
        <v>116</v>
      </c>
      <c r="E21" s="61" t="s">
        <v>117</v>
      </c>
      <c r="F21" s="61" t="s">
        <v>118</v>
      </c>
      <c r="G21" s="61" t="s">
        <v>119</v>
      </c>
      <c r="H21" s="61" t="s">
        <v>120</v>
      </c>
      <c r="I21" s="61" t="s">
        <v>121</v>
      </c>
      <c r="J21" s="61" t="s">
        <v>122</v>
      </c>
      <c r="K21" s="61" t="s">
        <v>30</v>
      </c>
    </row>
    <row r="22" spans="1:11" x14ac:dyDescent="0.2">
      <c r="A22" s="61" t="s">
        <v>32</v>
      </c>
      <c r="B22" s="62">
        <v>-115.8</v>
      </c>
      <c r="C22" s="62">
        <v>-1023.8</v>
      </c>
      <c r="D22" s="62">
        <v>-1718.3</v>
      </c>
      <c r="E22" s="62">
        <v>-1558.1</v>
      </c>
      <c r="F22" s="62">
        <v>-874.4</v>
      </c>
      <c r="G22" s="62">
        <v>-263.89999999999998</v>
      </c>
      <c r="H22" s="62">
        <v>-219.2</v>
      </c>
      <c r="I22" s="62">
        <v>-288.3</v>
      </c>
      <c r="J22" s="62">
        <v>-298</v>
      </c>
      <c r="K22" s="62">
        <v>9.5</v>
      </c>
    </row>
    <row r="24" spans="1:11" x14ac:dyDescent="0.2">
      <c r="A24" s="58" t="s">
        <v>34</v>
      </c>
    </row>
    <row r="25" spans="1:11" x14ac:dyDescent="0.2">
      <c r="A25" s="58" t="s">
        <v>35</v>
      </c>
      <c r="B25" s="58" t="s">
        <v>36</v>
      </c>
    </row>
    <row r="27" spans="1:11" x14ac:dyDescent="0.2">
      <c r="A27" s="58" t="s">
        <v>16</v>
      </c>
      <c r="B27" s="58" t="s">
        <v>17</v>
      </c>
    </row>
    <row r="28" spans="1:11" x14ac:dyDescent="0.2">
      <c r="A28" s="58" t="s">
        <v>19</v>
      </c>
      <c r="B28" s="58" t="s">
        <v>20</v>
      </c>
    </row>
    <row r="29" spans="1:11" x14ac:dyDescent="0.2">
      <c r="A29" s="58" t="s">
        <v>25</v>
      </c>
      <c r="B29" s="58" t="s">
        <v>124</v>
      </c>
    </row>
    <row r="31" spans="1:11" x14ac:dyDescent="0.2">
      <c r="A31" s="61" t="s">
        <v>29</v>
      </c>
      <c r="B31" s="61" t="s">
        <v>114</v>
      </c>
      <c r="C31" s="61" t="s">
        <v>115</v>
      </c>
      <c r="D31" s="61" t="s">
        <v>116</v>
      </c>
      <c r="E31" s="61" t="s">
        <v>117</v>
      </c>
      <c r="F31" s="61" t="s">
        <v>118</v>
      </c>
      <c r="G31" s="61" t="s">
        <v>119</v>
      </c>
      <c r="H31" s="61" t="s">
        <v>120</v>
      </c>
      <c r="I31" s="61" t="s">
        <v>121</v>
      </c>
      <c r="J31" s="61" t="s">
        <v>122</v>
      </c>
      <c r="K31" s="61" t="s">
        <v>30</v>
      </c>
    </row>
    <row r="32" spans="1:11" x14ac:dyDescent="0.2">
      <c r="A32" s="61" t="s">
        <v>32</v>
      </c>
      <c r="B32" s="62">
        <v>7563.1</v>
      </c>
      <c r="C32" s="62">
        <v>8143.5</v>
      </c>
      <c r="D32" s="62">
        <v>6598.1</v>
      </c>
      <c r="E32" s="62">
        <v>6604.3</v>
      </c>
      <c r="F32" s="62">
        <v>7342.4</v>
      </c>
      <c r="G32" s="62">
        <v>8045.4</v>
      </c>
      <c r="H32" s="62">
        <v>8377.2999999999993</v>
      </c>
      <c r="I32" s="62">
        <v>8757</v>
      </c>
      <c r="J32" s="62">
        <v>9055.1</v>
      </c>
      <c r="K32" s="62">
        <v>9319.2999999999993</v>
      </c>
    </row>
    <row r="34" spans="1:11" x14ac:dyDescent="0.2">
      <c r="A34" s="58" t="s">
        <v>34</v>
      </c>
    </row>
    <row r="35" spans="1:11" x14ac:dyDescent="0.2">
      <c r="A35" s="58" t="s">
        <v>35</v>
      </c>
      <c r="B35" s="58" t="s">
        <v>36</v>
      </c>
    </row>
    <row r="37" spans="1:11" x14ac:dyDescent="0.2">
      <c r="A37" s="58" t="s">
        <v>16</v>
      </c>
      <c r="B37" s="58" t="s">
        <v>47</v>
      </c>
    </row>
    <row r="38" spans="1:11" x14ac:dyDescent="0.2">
      <c r="A38" s="58" t="s">
        <v>19</v>
      </c>
      <c r="B38" s="58" t="s">
        <v>20</v>
      </c>
    </row>
    <row r="39" spans="1:11" x14ac:dyDescent="0.2">
      <c r="A39" s="58" t="s">
        <v>25</v>
      </c>
      <c r="B39" s="58" t="s">
        <v>26</v>
      </c>
    </row>
    <row r="41" spans="1:11" x14ac:dyDescent="0.2">
      <c r="A41" s="61" t="s">
        <v>29</v>
      </c>
      <c r="B41" s="61" t="s">
        <v>114</v>
      </c>
      <c r="C41" s="61" t="s">
        <v>115</v>
      </c>
      <c r="D41" s="61" t="s">
        <v>116</v>
      </c>
      <c r="E41" s="61" t="s">
        <v>117</v>
      </c>
      <c r="F41" s="61" t="s">
        <v>118</v>
      </c>
      <c r="G41" s="61" t="s">
        <v>119</v>
      </c>
      <c r="H41" s="61" t="s">
        <v>120</v>
      </c>
      <c r="I41" s="61" t="s">
        <v>121</v>
      </c>
      <c r="J41" s="61" t="s">
        <v>122</v>
      </c>
      <c r="K41" s="61" t="s">
        <v>30</v>
      </c>
    </row>
    <row r="42" spans="1:11" x14ac:dyDescent="0.2">
      <c r="A42" s="61" t="s">
        <v>32</v>
      </c>
      <c r="B42" s="62">
        <v>34</v>
      </c>
      <c r="C42" s="62">
        <v>37.6</v>
      </c>
      <c r="D42" s="62">
        <v>44.2</v>
      </c>
      <c r="E42" s="62">
        <v>45.5</v>
      </c>
      <c r="F42" s="62">
        <v>40.5</v>
      </c>
      <c r="G42" s="62">
        <v>38</v>
      </c>
      <c r="H42" s="62">
        <v>37.700000000000003</v>
      </c>
      <c r="I42" s="62">
        <v>38.200000000000003</v>
      </c>
      <c r="J42" s="62">
        <v>38.4</v>
      </c>
      <c r="K42" s="62">
        <v>37.299999999999997</v>
      </c>
    </row>
    <row r="44" spans="1:11" x14ac:dyDescent="0.2">
      <c r="A44" s="58" t="s">
        <v>34</v>
      </c>
    </row>
    <row r="45" spans="1:11" x14ac:dyDescent="0.2">
      <c r="A45" s="58" t="s">
        <v>35</v>
      </c>
      <c r="B45" s="58" t="s">
        <v>36</v>
      </c>
    </row>
    <row r="47" spans="1:11" x14ac:dyDescent="0.2">
      <c r="A47" s="58" t="s">
        <v>16</v>
      </c>
      <c r="B47" s="58" t="s">
        <v>47</v>
      </c>
    </row>
    <row r="48" spans="1:11" x14ac:dyDescent="0.2">
      <c r="A48" s="58" t="s">
        <v>19</v>
      </c>
      <c r="B48" s="58" t="s">
        <v>20</v>
      </c>
    </row>
    <row r="49" spans="1:11" x14ac:dyDescent="0.2">
      <c r="A49" s="58" t="s">
        <v>25</v>
      </c>
      <c r="B49" s="58" t="s">
        <v>123</v>
      </c>
    </row>
    <row r="51" spans="1:11" x14ac:dyDescent="0.2">
      <c r="A51" s="61" t="s">
        <v>29</v>
      </c>
      <c r="B51" s="61" t="s">
        <v>114</v>
      </c>
      <c r="C51" s="61" t="s">
        <v>115</v>
      </c>
      <c r="D51" s="61" t="s">
        <v>116</v>
      </c>
      <c r="E51" s="61" t="s">
        <v>117</v>
      </c>
      <c r="F51" s="61" t="s">
        <v>118</v>
      </c>
      <c r="G51" s="61" t="s">
        <v>119</v>
      </c>
      <c r="H51" s="61" t="s">
        <v>120</v>
      </c>
      <c r="I51" s="61" t="s">
        <v>121</v>
      </c>
      <c r="J51" s="61" t="s">
        <v>122</v>
      </c>
      <c r="K51" s="61" t="s">
        <v>30</v>
      </c>
    </row>
    <row r="52" spans="1:11" x14ac:dyDescent="0.2">
      <c r="A52" s="61" t="s">
        <v>32</v>
      </c>
      <c r="B52" s="62">
        <v>-0.5</v>
      </c>
      <c r="C52" s="62">
        <v>-4.2</v>
      </c>
      <c r="D52" s="62">
        <v>-9.1</v>
      </c>
      <c r="E52" s="62">
        <v>-8.6999999999999993</v>
      </c>
      <c r="F52" s="62">
        <v>-4.3</v>
      </c>
      <c r="G52" s="62">
        <v>-1.2</v>
      </c>
      <c r="H52" s="62">
        <v>-1</v>
      </c>
      <c r="I52" s="62">
        <v>-1.2</v>
      </c>
      <c r="J52" s="62">
        <v>-1.2</v>
      </c>
      <c r="K52" s="62">
        <v>0</v>
      </c>
    </row>
    <row r="54" spans="1:11" x14ac:dyDescent="0.2">
      <c r="A54" s="58" t="s">
        <v>34</v>
      </c>
    </row>
    <row r="55" spans="1:11" x14ac:dyDescent="0.2">
      <c r="A55" s="58" t="s">
        <v>35</v>
      </c>
      <c r="B55" s="58" t="s">
        <v>36</v>
      </c>
    </row>
    <row r="57" spans="1:11" x14ac:dyDescent="0.2">
      <c r="A57" s="58" t="s">
        <v>16</v>
      </c>
      <c r="B57" s="58" t="s">
        <v>47</v>
      </c>
    </row>
    <row r="58" spans="1:11" x14ac:dyDescent="0.2">
      <c r="A58" s="58" t="s">
        <v>19</v>
      </c>
      <c r="B58" s="58" t="s">
        <v>20</v>
      </c>
    </row>
    <row r="59" spans="1:11" x14ac:dyDescent="0.2">
      <c r="A59" s="58" t="s">
        <v>25</v>
      </c>
      <c r="B59" s="58" t="s">
        <v>124</v>
      </c>
    </row>
    <row r="61" spans="1:11" x14ac:dyDescent="0.2">
      <c r="A61" s="61" t="s">
        <v>29</v>
      </c>
      <c r="B61" s="61" t="s">
        <v>114</v>
      </c>
      <c r="C61" s="61" t="s">
        <v>115</v>
      </c>
      <c r="D61" s="61" t="s">
        <v>116</v>
      </c>
      <c r="E61" s="61" t="s">
        <v>117</v>
      </c>
      <c r="F61" s="61" t="s">
        <v>118</v>
      </c>
      <c r="G61" s="61" t="s">
        <v>119</v>
      </c>
      <c r="H61" s="61" t="s">
        <v>120</v>
      </c>
      <c r="I61" s="61" t="s">
        <v>121</v>
      </c>
      <c r="J61" s="61" t="s">
        <v>122</v>
      </c>
      <c r="K61" s="61" t="s">
        <v>30</v>
      </c>
    </row>
    <row r="62" spans="1:11" x14ac:dyDescent="0.2">
      <c r="A62" s="61" t="s">
        <v>32</v>
      </c>
      <c r="B62" s="62">
        <v>33.5</v>
      </c>
      <c r="C62" s="62">
        <v>33.4</v>
      </c>
      <c r="D62" s="62">
        <v>35</v>
      </c>
      <c r="E62" s="62">
        <v>36.799999999999997</v>
      </c>
      <c r="F62" s="62">
        <v>36.200000000000003</v>
      </c>
      <c r="G62" s="62">
        <v>36.799999999999997</v>
      </c>
      <c r="H62" s="62">
        <v>36.700000000000003</v>
      </c>
      <c r="I62" s="62">
        <v>37</v>
      </c>
      <c r="J62" s="62">
        <v>37.200000000000003</v>
      </c>
      <c r="K62" s="62">
        <v>37.4</v>
      </c>
    </row>
    <row r="64" spans="1:11" x14ac:dyDescent="0.2">
      <c r="A64" s="58" t="s">
        <v>34</v>
      </c>
    </row>
    <row r="65" spans="1:2" x14ac:dyDescent="0.2">
      <c r="A65" s="58" t="s">
        <v>35</v>
      </c>
      <c r="B65" s="58" t="s">
        <v>36</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dimension ref="A1:L65"/>
  <sheetViews>
    <sheetView zoomScaleNormal="100" workbookViewId="0"/>
  </sheetViews>
  <sheetFormatPr defaultRowHeight="14.25" x14ac:dyDescent="0.2"/>
  <cols>
    <col min="1" max="16384" width="9.140625" style="227"/>
  </cols>
  <sheetData>
    <row r="1" spans="1:12" x14ac:dyDescent="0.2">
      <c r="A1" s="230" t="s">
        <v>113</v>
      </c>
    </row>
    <row r="3" spans="1:12" x14ac:dyDescent="0.2">
      <c r="A3" s="230" t="s">
        <v>9</v>
      </c>
      <c r="B3" s="231">
        <v>43236.521863425922</v>
      </c>
    </row>
    <row r="4" spans="1:12" x14ac:dyDescent="0.2">
      <c r="A4" s="230" t="s">
        <v>10</v>
      </c>
      <c r="B4" s="231">
        <v>43246.852842708337</v>
      </c>
    </row>
    <row r="5" spans="1:12" x14ac:dyDescent="0.2">
      <c r="A5" s="230" t="s">
        <v>12</v>
      </c>
      <c r="B5" s="230" t="s">
        <v>13</v>
      </c>
    </row>
    <row r="7" spans="1:12" x14ac:dyDescent="0.2">
      <c r="A7" s="230" t="s">
        <v>16</v>
      </c>
      <c r="B7" s="230" t="s">
        <v>17</v>
      </c>
    </row>
    <row r="8" spans="1:12" x14ac:dyDescent="0.2">
      <c r="A8" s="230" t="s">
        <v>19</v>
      </c>
      <c r="B8" s="230" t="s">
        <v>20</v>
      </c>
    </row>
    <row r="9" spans="1:12" x14ac:dyDescent="0.2">
      <c r="A9" s="230" t="s">
        <v>25</v>
      </c>
      <c r="B9" s="230" t="s">
        <v>26</v>
      </c>
    </row>
    <row r="11" spans="1:12" x14ac:dyDescent="0.2">
      <c r="A11" s="232" t="s">
        <v>29</v>
      </c>
      <c r="B11" s="232" t="s">
        <v>114</v>
      </c>
      <c r="C11" s="232" t="s">
        <v>115</v>
      </c>
      <c r="D11" s="232" t="s">
        <v>116</v>
      </c>
      <c r="E11" s="232" t="s">
        <v>117</v>
      </c>
      <c r="F11" s="232" t="s">
        <v>118</v>
      </c>
      <c r="G11" s="232" t="s">
        <v>119</v>
      </c>
      <c r="H11" s="232" t="s">
        <v>120</v>
      </c>
      <c r="I11" s="232" t="s">
        <v>121</v>
      </c>
      <c r="J11" s="232" t="s">
        <v>122</v>
      </c>
      <c r="K11" s="232" t="s">
        <v>30</v>
      </c>
      <c r="L11" s="232" t="s">
        <v>419</v>
      </c>
    </row>
    <row r="12" spans="1:12" x14ac:dyDescent="0.2">
      <c r="A12" s="232" t="s">
        <v>32</v>
      </c>
      <c r="B12" s="233">
        <v>7678.9</v>
      </c>
      <c r="C12" s="233">
        <v>9167.2999999999993</v>
      </c>
      <c r="D12" s="233">
        <v>8316.2999999999993</v>
      </c>
      <c r="E12" s="233">
        <v>8162.3</v>
      </c>
      <c r="F12" s="233">
        <v>8216.7000000000007</v>
      </c>
      <c r="G12" s="233">
        <v>8309.2999999999993</v>
      </c>
      <c r="H12" s="233">
        <v>8596.5</v>
      </c>
      <c r="I12" s="233">
        <v>9000.6</v>
      </c>
      <c r="J12" s="233">
        <v>9295.5</v>
      </c>
      <c r="K12" s="233">
        <v>9256.5</v>
      </c>
      <c r="L12" s="233">
        <v>10214.1</v>
      </c>
    </row>
    <row r="14" spans="1:12" x14ac:dyDescent="0.2">
      <c r="A14" s="230" t="s">
        <v>34</v>
      </c>
    </row>
    <row r="15" spans="1:12" x14ac:dyDescent="0.2">
      <c r="A15" s="230" t="s">
        <v>35</v>
      </c>
      <c r="B15" s="230" t="s">
        <v>36</v>
      </c>
    </row>
    <row r="17" spans="1:12" x14ac:dyDescent="0.2">
      <c r="A17" s="230" t="s">
        <v>16</v>
      </c>
      <c r="B17" s="230" t="s">
        <v>17</v>
      </c>
    </row>
    <row r="18" spans="1:12" x14ac:dyDescent="0.2">
      <c r="A18" s="230" t="s">
        <v>19</v>
      </c>
      <c r="B18" s="230" t="s">
        <v>20</v>
      </c>
    </row>
    <row r="19" spans="1:12" x14ac:dyDescent="0.2">
      <c r="A19" s="230" t="s">
        <v>25</v>
      </c>
      <c r="B19" s="230" t="s">
        <v>123</v>
      </c>
    </row>
    <row r="21" spans="1:12" x14ac:dyDescent="0.2">
      <c r="A21" s="232" t="s">
        <v>29</v>
      </c>
      <c r="B21" s="232" t="s">
        <v>114</v>
      </c>
      <c r="C21" s="232" t="s">
        <v>115</v>
      </c>
      <c r="D21" s="232" t="s">
        <v>116</v>
      </c>
      <c r="E21" s="232" t="s">
        <v>117</v>
      </c>
      <c r="F21" s="232" t="s">
        <v>118</v>
      </c>
      <c r="G21" s="232" t="s">
        <v>119</v>
      </c>
      <c r="H21" s="232" t="s">
        <v>120</v>
      </c>
      <c r="I21" s="232" t="s">
        <v>121</v>
      </c>
      <c r="J21" s="232" t="s">
        <v>122</v>
      </c>
      <c r="K21" s="232" t="s">
        <v>30</v>
      </c>
      <c r="L21" s="232" t="s">
        <v>419</v>
      </c>
    </row>
    <row r="22" spans="1:12" x14ac:dyDescent="0.2">
      <c r="A22" s="232" t="s">
        <v>32</v>
      </c>
      <c r="B22" s="233">
        <v>-115.8</v>
      </c>
      <c r="C22" s="233">
        <v>-1023.8</v>
      </c>
      <c r="D22" s="233">
        <v>-1718.3</v>
      </c>
      <c r="E22" s="233">
        <v>-1558.1</v>
      </c>
      <c r="F22" s="233">
        <v>-874.4</v>
      </c>
      <c r="G22" s="233">
        <v>-263.89999999999998</v>
      </c>
      <c r="H22" s="233">
        <v>-264.10000000000002</v>
      </c>
      <c r="I22" s="233">
        <v>-351.6</v>
      </c>
      <c r="J22" s="233">
        <v>-330.8</v>
      </c>
      <c r="K22" s="233">
        <v>15.6</v>
      </c>
      <c r="L22" s="233">
        <v>-131.1</v>
      </c>
    </row>
    <row r="24" spans="1:12" x14ac:dyDescent="0.2">
      <c r="A24" s="230" t="s">
        <v>34</v>
      </c>
    </row>
    <row r="25" spans="1:12" x14ac:dyDescent="0.2">
      <c r="A25" s="230" t="s">
        <v>35</v>
      </c>
      <c r="B25" s="230" t="s">
        <v>36</v>
      </c>
    </row>
    <row r="27" spans="1:12" x14ac:dyDescent="0.2">
      <c r="A27" s="230" t="s">
        <v>16</v>
      </c>
      <c r="B27" s="230" t="s">
        <v>17</v>
      </c>
    </row>
    <row r="28" spans="1:12" x14ac:dyDescent="0.2">
      <c r="A28" s="230" t="s">
        <v>19</v>
      </c>
      <c r="B28" s="230" t="s">
        <v>20</v>
      </c>
    </row>
    <row r="29" spans="1:12" x14ac:dyDescent="0.2">
      <c r="A29" s="230" t="s">
        <v>25</v>
      </c>
      <c r="B29" s="230" t="s">
        <v>124</v>
      </c>
    </row>
    <row r="31" spans="1:12" x14ac:dyDescent="0.2">
      <c r="A31" s="232" t="s">
        <v>29</v>
      </c>
      <c r="B31" s="232" t="s">
        <v>114</v>
      </c>
      <c r="C31" s="232" t="s">
        <v>115</v>
      </c>
      <c r="D31" s="232" t="s">
        <v>116</v>
      </c>
      <c r="E31" s="232" t="s">
        <v>117</v>
      </c>
      <c r="F31" s="232" t="s">
        <v>118</v>
      </c>
      <c r="G31" s="232" t="s">
        <v>119</v>
      </c>
      <c r="H31" s="232" t="s">
        <v>120</v>
      </c>
      <c r="I31" s="232" t="s">
        <v>121</v>
      </c>
      <c r="J31" s="232" t="s">
        <v>122</v>
      </c>
      <c r="K31" s="232" t="s">
        <v>30</v>
      </c>
      <c r="L31" s="232" t="s">
        <v>419</v>
      </c>
    </row>
    <row r="32" spans="1:12" x14ac:dyDescent="0.2">
      <c r="A32" s="232" t="s">
        <v>32</v>
      </c>
      <c r="B32" s="233">
        <v>7563.1</v>
      </c>
      <c r="C32" s="233">
        <v>8143.5</v>
      </c>
      <c r="D32" s="233">
        <v>6598.1</v>
      </c>
      <c r="E32" s="233">
        <v>6604.3</v>
      </c>
      <c r="F32" s="233">
        <v>7342.4</v>
      </c>
      <c r="G32" s="233">
        <v>8045.4</v>
      </c>
      <c r="H32" s="233">
        <v>8332.4</v>
      </c>
      <c r="I32" s="233">
        <v>8649</v>
      </c>
      <c r="J32" s="233">
        <v>8964.7000000000007</v>
      </c>
      <c r="K32" s="233">
        <v>9272.1</v>
      </c>
      <c r="L32" s="233">
        <v>10083</v>
      </c>
    </row>
    <row r="34" spans="1:12" x14ac:dyDescent="0.2">
      <c r="A34" s="230" t="s">
        <v>34</v>
      </c>
    </row>
    <row r="35" spans="1:12" x14ac:dyDescent="0.2">
      <c r="A35" s="230" t="s">
        <v>35</v>
      </c>
      <c r="B35" s="230" t="s">
        <v>36</v>
      </c>
    </row>
    <row r="37" spans="1:12" x14ac:dyDescent="0.2">
      <c r="A37" s="230" t="s">
        <v>16</v>
      </c>
      <c r="B37" s="230" t="s">
        <v>47</v>
      </c>
    </row>
    <row r="38" spans="1:12" x14ac:dyDescent="0.2">
      <c r="A38" s="230" t="s">
        <v>19</v>
      </c>
      <c r="B38" s="230" t="s">
        <v>20</v>
      </c>
    </row>
    <row r="39" spans="1:12" x14ac:dyDescent="0.2">
      <c r="A39" s="230" t="s">
        <v>25</v>
      </c>
      <c r="B39" s="230" t="s">
        <v>26</v>
      </c>
    </row>
    <row r="41" spans="1:12" x14ac:dyDescent="0.2">
      <c r="A41" s="232" t="s">
        <v>29</v>
      </c>
      <c r="B41" s="232" t="s">
        <v>114</v>
      </c>
      <c r="C41" s="232" t="s">
        <v>115</v>
      </c>
      <c r="D41" s="232" t="s">
        <v>116</v>
      </c>
      <c r="E41" s="232" t="s">
        <v>117</v>
      </c>
      <c r="F41" s="232" t="s">
        <v>118</v>
      </c>
      <c r="G41" s="232" t="s">
        <v>119</v>
      </c>
      <c r="H41" s="232" t="s">
        <v>120</v>
      </c>
      <c r="I41" s="232" t="s">
        <v>121</v>
      </c>
      <c r="J41" s="232" t="s">
        <v>122</v>
      </c>
      <c r="K41" s="232" t="s">
        <v>30</v>
      </c>
      <c r="L41" s="232" t="s">
        <v>419</v>
      </c>
    </row>
    <row r="42" spans="1:12" x14ac:dyDescent="0.2">
      <c r="A42" s="232" t="s">
        <v>32</v>
      </c>
      <c r="B42" s="233">
        <v>34</v>
      </c>
      <c r="C42" s="233">
        <v>37.6</v>
      </c>
      <c r="D42" s="233">
        <v>44.2</v>
      </c>
      <c r="E42" s="233">
        <v>45.5</v>
      </c>
      <c r="F42" s="233">
        <v>40.5</v>
      </c>
      <c r="G42" s="233">
        <v>38</v>
      </c>
      <c r="H42" s="233">
        <v>37.700000000000003</v>
      </c>
      <c r="I42" s="233">
        <v>38.1</v>
      </c>
      <c r="J42" s="233">
        <v>38.200000000000003</v>
      </c>
      <c r="K42" s="233">
        <v>37.1</v>
      </c>
      <c r="L42" s="233">
        <v>38</v>
      </c>
    </row>
    <row r="44" spans="1:12" x14ac:dyDescent="0.2">
      <c r="A44" s="230" t="s">
        <v>34</v>
      </c>
    </row>
    <row r="45" spans="1:12" x14ac:dyDescent="0.2">
      <c r="A45" s="230" t="s">
        <v>35</v>
      </c>
      <c r="B45" s="230" t="s">
        <v>36</v>
      </c>
    </row>
    <row r="47" spans="1:12" x14ac:dyDescent="0.2">
      <c r="A47" s="230" t="s">
        <v>16</v>
      </c>
      <c r="B47" s="230" t="s">
        <v>47</v>
      </c>
    </row>
    <row r="48" spans="1:12" x14ac:dyDescent="0.2">
      <c r="A48" s="230" t="s">
        <v>19</v>
      </c>
      <c r="B48" s="230" t="s">
        <v>20</v>
      </c>
    </row>
    <row r="49" spans="1:12" x14ac:dyDescent="0.2">
      <c r="A49" s="230" t="s">
        <v>25</v>
      </c>
      <c r="B49" s="230" t="s">
        <v>123</v>
      </c>
    </row>
    <row r="51" spans="1:12" x14ac:dyDescent="0.2">
      <c r="A51" s="232" t="s">
        <v>29</v>
      </c>
      <c r="B51" s="232" t="s">
        <v>114</v>
      </c>
      <c r="C51" s="232" t="s">
        <v>115</v>
      </c>
      <c r="D51" s="232" t="s">
        <v>116</v>
      </c>
      <c r="E51" s="232" t="s">
        <v>117</v>
      </c>
      <c r="F51" s="232" t="s">
        <v>118</v>
      </c>
      <c r="G51" s="232" t="s">
        <v>119</v>
      </c>
      <c r="H51" s="232" t="s">
        <v>120</v>
      </c>
      <c r="I51" s="232" t="s">
        <v>121</v>
      </c>
      <c r="J51" s="232" t="s">
        <v>122</v>
      </c>
      <c r="K51" s="232" t="s">
        <v>30</v>
      </c>
      <c r="L51" s="232" t="s">
        <v>419</v>
      </c>
    </row>
    <row r="52" spans="1:12" x14ac:dyDescent="0.2">
      <c r="A52" s="232" t="s">
        <v>32</v>
      </c>
      <c r="B52" s="233">
        <v>-0.5</v>
      </c>
      <c r="C52" s="233">
        <v>-4.2</v>
      </c>
      <c r="D52" s="233">
        <v>-9.1</v>
      </c>
      <c r="E52" s="233">
        <v>-8.6999999999999993</v>
      </c>
      <c r="F52" s="233">
        <v>-4.3</v>
      </c>
      <c r="G52" s="233">
        <v>-1.2</v>
      </c>
      <c r="H52" s="233">
        <v>-1.2</v>
      </c>
      <c r="I52" s="233">
        <v>-1.5</v>
      </c>
      <c r="J52" s="233">
        <v>-1.4</v>
      </c>
      <c r="K52" s="233">
        <v>0.1</v>
      </c>
      <c r="L52" s="233">
        <v>-0.5</v>
      </c>
    </row>
    <row r="54" spans="1:12" x14ac:dyDescent="0.2">
      <c r="A54" s="230" t="s">
        <v>34</v>
      </c>
    </row>
    <row r="55" spans="1:12" x14ac:dyDescent="0.2">
      <c r="A55" s="230" t="s">
        <v>35</v>
      </c>
      <c r="B55" s="230" t="s">
        <v>36</v>
      </c>
    </row>
    <row r="57" spans="1:12" x14ac:dyDescent="0.2">
      <c r="A57" s="230" t="s">
        <v>16</v>
      </c>
      <c r="B57" s="230" t="s">
        <v>47</v>
      </c>
    </row>
    <row r="58" spans="1:12" x14ac:dyDescent="0.2">
      <c r="A58" s="230" t="s">
        <v>19</v>
      </c>
      <c r="B58" s="230" t="s">
        <v>20</v>
      </c>
    </row>
    <row r="59" spans="1:12" x14ac:dyDescent="0.2">
      <c r="A59" s="230" t="s">
        <v>25</v>
      </c>
      <c r="B59" s="230" t="s">
        <v>124</v>
      </c>
    </row>
    <row r="61" spans="1:12" x14ac:dyDescent="0.2">
      <c r="A61" s="232" t="s">
        <v>29</v>
      </c>
      <c r="B61" s="232" t="s">
        <v>114</v>
      </c>
      <c r="C61" s="232" t="s">
        <v>115</v>
      </c>
      <c r="D61" s="232" t="s">
        <v>116</v>
      </c>
      <c r="E61" s="232" t="s">
        <v>117</v>
      </c>
      <c r="F61" s="232" t="s">
        <v>118</v>
      </c>
      <c r="G61" s="232" t="s">
        <v>119</v>
      </c>
      <c r="H61" s="232" t="s">
        <v>120</v>
      </c>
      <c r="I61" s="232" t="s">
        <v>121</v>
      </c>
      <c r="J61" s="232" t="s">
        <v>122</v>
      </c>
      <c r="K61" s="232" t="s">
        <v>30</v>
      </c>
      <c r="L61" s="232" t="s">
        <v>419</v>
      </c>
    </row>
    <row r="62" spans="1:12" x14ac:dyDescent="0.2">
      <c r="A62" s="232" t="s">
        <v>32</v>
      </c>
      <c r="B62" s="233">
        <v>33.5</v>
      </c>
      <c r="C62" s="233">
        <v>33.4</v>
      </c>
      <c r="D62" s="233">
        <v>35</v>
      </c>
      <c r="E62" s="233">
        <v>36.799999999999997</v>
      </c>
      <c r="F62" s="233">
        <v>36.200000000000003</v>
      </c>
      <c r="G62" s="233">
        <v>36.799999999999997</v>
      </c>
      <c r="H62" s="233">
        <v>36.6</v>
      </c>
      <c r="I62" s="233">
        <v>36.6</v>
      </c>
      <c r="J62" s="233">
        <v>36.9</v>
      </c>
      <c r="K62" s="233">
        <v>37.200000000000003</v>
      </c>
      <c r="L62" s="233">
        <v>37.5</v>
      </c>
    </row>
    <row r="64" spans="1:12" x14ac:dyDescent="0.2">
      <c r="A64" s="230" t="s">
        <v>34</v>
      </c>
    </row>
    <row r="65" spans="1:2" x14ac:dyDescent="0.2">
      <c r="A65" s="230" t="s">
        <v>35</v>
      </c>
      <c r="B65" s="230" t="s">
        <v>36</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pageSetUpPr fitToPage="1"/>
  </sheetPr>
  <dimension ref="A1:K23"/>
  <sheetViews>
    <sheetView zoomScale="85" zoomScaleNormal="85" workbookViewId="0">
      <selection activeCell="A2" sqref="A2"/>
    </sheetView>
  </sheetViews>
  <sheetFormatPr defaultRowHeight="15" x14ac:dyDescent="0.25"/>
  <cols>
    <col min="1" max="1" width="28.5703125" style="38" bestFit="1" customWidth="1"/>
    <col min="2" max="2" width="18.28515625" style="38" bestFit="1" customWidth="1"/>
    <col min="3" max="3" width="14.140625" style="38" bestFit="1" customWidth="1"/>
    <col min="4" max="4" width="18.42578125" style="38" bestFit="1" customWidth="1"/>
    <col min="5" max="5" width="14.140625" style="38" bestFit="1" customWidth="1"/>
    <col min="6" max="6" width="18.42578125" style="38" bestFit="1" customWidth="1"/>
    <col min="7" max="7" width="14.140625" style="38" bestFit="1" customWidth="1"/>
    <col min="8" max="8" width="18.42578125" style="38" bestFit="1" customWidth="1"/>
    <col min="9" max="9" width="14.140625" style="38" bestFit="1" customWidth="1"/>
    <col min="10" max="10" width="18.42578125" style="38" bestFit="1" customWidth="1"/>
    <col min="11" max="11" width="14.140625" style="38" bestFit="1" customWidth="1"/>
    <col min="12" max="16384" width="9.140625" style="38"/>
  </cols>
  <sheetData>
    <row r="1" spans="1:11" x14ac:dyDescent="0.25">
      <c r="A1" s="37" t="s">
        <v>80</v>
      </c>
    </row>
    <row r="2" spans="1:11" x14ac:dyDescent="0.25">
      <c r="A2" s="39"/>
      <c r="B2" s="282" t="s">
        <v>81</v>
      </c>
      <c r="C2" s="282"/>
      <c r="D2" s="282" t="s">
        <v>82</v>
      </c>
      <c r="E2" s="282"/>
      <c r="F2" s="282" t="s">
        <v>83</v>
      </c>
      <c r="G2" s="282"/>
      <c r="H2" s="282" t="s">
        <v>84</v>
      </c>
      <c r="I2" s="282"/>
      <c r="J2" s="283" t="s">
        <v>85</v>
      </c>
      <c r="K2" s="283"/>
    </row>
    <row r="3" spans="1:11" x14ac:dyDescent="0.25">
      <c r="A3" s="40" t="s">
        <v>86</v>
      </c>
      <c r="B3" s="40" t="s">
        <v>87</v>
      </c>
      <c r="C3" s="40" t="s">
        <v>88</v>
      </c>
      <c r="D3" s="40" t="s">
        <v>87</v>
      </c>
      <c r="E3" s="40" t="s">
        <v>88</v>
      </c>
      <c r="F3" s="40" t="s">
        <v>87</v>
      </c>
      <c r="G3" s="40" t="s">
        <v>88</v>
      </c>
      <c r="H3" s="40" t="s">
        <v>87</v>
      </c>
      <c r="I3" s="40" t="s">
        <v>88</v>
      </c>
      <c r="J3" s="40" t="s">
        <v>87</v>
      </c>
      <c r="K3" s="40" t="s">
        <v>88</v>
      </c>
    </row>
    <row r="4" spans="1:11" x14ac:dyDescent="0.25">
      <c r="A4" s="41" t="s">
        <v>89</v>
      </c>
      <c r="B4" s="42">
        <v>2</v>
      </c>
      <c r="C4" s="42">
        <v>54948</v>
      </c>
      <c r="D4" s="42">
        <v>3</v>
      </c>
      <c r="E4" s="42">
        <v>88420</v>
      </c>
      <c r="F4" s="42">
        <v>5</v>
      </c>
      <c r="G4" s="42">
        <v>169578</v>
      </c>
      <c r="H4" s="42">
        <v>3</v>
      </c>
      <c r="I4" s="42">
        <v>143208</v>
      </c>
      <c r="J4" s="42">
        <f>SUM(B4,D4,F4,H4)</f>
        <v>13</v>
      </c>
      <c r="K4" s="42">
        <f>SUM(C4,E4,G4,I4)</f>
        <v>456154</v>
      </c>
    </row>
    <row r="5" spans="1:11" x14ac:dyDescent="0.25">
      <c r="A5" s="41" t="s">
        <v>90</v>
      </c>
      <c r="B5" s="42">
        <v>2</v>
      </c>
      <c r="C5" s="42">
        <v>14215</v>
      </c>
      <c r="D5" s="42">
        <v>4</v>
      </c>
      <c r="E5" s="42">
        <v>129406</v>
      </c>
      <c r="F5" s="42">
        <v>5</v>
      </c>
      <c r="G5" s="42">
        <v>261650</v>
      </c>
      <c r="H5" s="42">
        <v>10</v>
      </c>
      <c r="I5" s="42">
        <v>340381</v>
      </c>
      <c r="J5" s="42">
        <f t="shared" ref="J5:K19" si="0">SUM(B5,D5,F5,H5)</f>
        <v>21</v>
      </c>
      <c r="K5" s="42">
        <f t="shared" si="0"/>
        <v>745652</v>
      </c>
    </row>
    <row r="6" spans="1:11" x14ac:dyDescent="0.25">
      <c r="A6" s="41" t="s">
        <v>91</v>
      </c>
      <c r="B6" s="42">
        <v>0</v>
      </c>
      <c r="C6" s="42">
        <v>0</v>
      </c>
      <c r="D6" s="42">
        <v>0</v>
      </c>
      <c r="E6" s="42">
        <v>0</v>
      </c>
      <c r="F6" s="42">
        <v>1</v>
      </c>
      <c r="G6" s="42">
        <v>16922</v>
      </c>
      <c r="H6" s="42">
        <v>3</v>
      </c>
      <c r="I6" s="42">
        <v>49130</v>
      </c>
      <c r="J6" s="42">
        <f t="shared" si="0"/>
        <v>4</v>
      </c>
      <c r="K6" s="42">
        <f t="shared" si="0"/>
        <v>66052</v>
      </c>
    </row>
    <row r="7" spans="1:11" x14ac:dyDescent="0.25">
      <c r="A7" s="41" t="s">
        <v>92</v>
      </c>
      <c r="B7" s="42">
        <v>14</v>
      </c>
      <c r="C7" s="42">
        <v>1765647</v>
      </c>
      <c r="D7" s="42">
        <v>13</v>
      </c>
      <c r="E7" s="42">
        <v>387951</v>
      </c>
      <c r="F7" s="42">
        <v>12</v>
      </c>
      <c r="G7" s="42">
        <v>23965</v>
      </c>
      <c r="H7" s="42">
        <v>9</v>
      </c>
      <c r="I7" s="42">
        <v>8484</v>
      </c>
      <c r="J7" s="42">
        <f t="shared" si="0"/>
        <v>48</v>
      </c>
      <c r="K7" s="42">
        <f t="shared" si="0"/>
        <v>2186047</v>
      </c>
    </row>
    <row r="8" spans="1:11" x14ac:dyDescent="0.25">
      <c r="A8" s="41" t="s">
        <v>93</v>
      </c>
      <c r="B8" s="42">
        <v>1</v>
      </c>
      <c r="C8" s="42">
        <v>39954</v>
      </c>
      <c r="D8" s="42">
        <v>3</v>
      </c>
      <c r="E8" s="42">
        <v>53211</v>
      </c>
      <c r="F8" s="42">
        <v>1</v>
      </c>
      <c r="G8" s="42">
        <v>14098</v>
      </c>
      <c r="H8" s="42">
        <v>1</v>
      </c>
      <c r="I8" s="42">
        <v>1245624</v>
      </c>
      <c r="J8" s="42">
        <f t="shared" si="0"/>
        <v>6</v>
      </c>
      <c r="K8" s="42">
        <f t="shared" si="0"/>
        <v>1352887</v>
      </c>
    </row>
    <row r="9" spans="1:11" x14ac:dyDescent="0.25">
      <c r="A9" s="41" t="s">
        <v>94</v>
      </c>
      <c r="B9" s="42">
        <v>0</v>
      </c>
      <c r="C9" s="42">
        <v>0</v>
      </c>
      <c r="D9" s="42">
        <v>4</v>
      </c>
      <c r="E9" s="42">
        <v>977270</v>
      </c>
      <c r="F9" s="42">
        <v>0</v>
      </c>
      <c r="G9" s="42">
        <v>0</v>
      </c>
      <c r="H9" s="42">
        <v>2</v>
      </c>
      <c r="I9" s="42">
        <v>356114</v>
      </c>
      <c r="J9" s="42">
        <f t="shared" si="0"/>
        <v>6</v>
      </c>
      <c r="K9" s="42">
        <f t="shared" si="0"/>
        <v>1333384</v>
      </c>
    </row>
    <row r="10" spans="1:11" x14ac:dyDescent="0.25">
      <c r="A10" s="41" t="s">
        <v>95</v>
      </c>
      <c r="B10" s="42">
        <v>0</v>
      </c>
      <c r="C10" s="42">
        <v>0</v>
      </c>
      <c r="D10" s="42">
        <v>2</v>
      </c>
      <c r="E10" s="42">
        <v>830766</v>
      </c>
      <c r="F10" s="42">
        <v>4</v>
      </c>
      <c r="G10" s="42">
        <v>1384344</v>
      </c>
      <c r="H10" s="42">
        <v>0</v>
      </c>
      <c r="I10" s="42">
        <v>0</v>
      </c>
      <c r="J10" s="42">
        <f t="shared" si="0"/>
        <v>6</v>
      </c>
      <c r="K10" s="42">
        <f t="shared" si="0"/>
        <v>2215110</v>
      </c>
    </row>
    <row r="11" spans="1:11" x14ac:dyDescent="0.25">
      <c r="A11" s="41" t="s">
        <v>96</v>
      </c>
      <c r="B11" s="42">
        <v>1</v>
      </c>
      <c r="C11" s="42">
        <v>11089</v>
      </c>
      <c r="D11" s="42">
        <v>1</v>
      </c>
      <c r="E11" s="42">
        <v>79032</v>
      </c>
      <c r="F11" s="42">
        <v>1</v>
      </c>
      <c r="G11" s="42">
        <v>11089</v>
      </c>
      <c r="H11" s="42">
        <v>0</v>
      </c>
      <c r="I11" s="42">
        <v>0</v>
      </c>
      <c r="J11" s="42">
        <f t="shared" si="0"/>
        <v>3</v>
      </c>
      <c r="K11" s="42">
        <f t="shared" si="0"/>
        <v>101210</v>
      </c>
    </row>
    <row r="12" spans="1:11" x14ac:dyDescent="0.25">
      <c r="A12" s="41" t="s">
        <v>97</v>
      </c>
      <c r="B12" s="42">
        <v>2</v>
      </c>
      <c r="C12" s="42">
        <v>98905</v>
      </c>
      <c r="D12" s="42">
        <v>4</v>
      </c>
      <c r="E12" s="42">
        <v>897573</v>
      </c>
      <c r="F12" s="42">
        <v>4</v>
      </c>
      <c r="G12" s="42">
        <v>699337</v>
      </c>
      <c r="H12" s="42">
        <v>8</v>
      </c>
      <c r="I12" s="42">
        <v>21786410</v>
      </c>
      <c r="J12" s="42">
        <f t="shared" si="0"/>
        <v>18</v>
      </c>
      <c r="K12" s="42">
        <f t="shared" si="0"/>
        <v>23482225</v>
      </c>
    </row>
    <row r="13" spans="1:11" x14ac:dyDescent="0.25">
      <c r="A13" s="41" t="s">
        <v>98</v>
      </c>
      <c r="B13" s="42">
        <v>0</v>
      </c>
      <c r="C13" s="42">
        <v>0</v>
      </c>
      <c r="D13" s="42">
        <v>3</v>
      </c>
      <c r="E13" s="42">
        <v>485057</v>
      </c>
      <c r="F13" s="42">
        <v>3</v>
      </c>
      <c r="G13" s="42">
        <v>73928</v>
      </c>
      <c r="H13" s="42">
        <v>4</v>
      </c>
      <c r="I13" s="42">
        <v>628928</v>
      </c>
      <c r="J13" s="42">
        <f t="shared" si="0"/>
        <v>10</v>
      </c>
      <c r="K13" s="42">
        <f t="shared" si="0"/>
        <v>1187913</v>
      </c>
    </row>
    <row r="14" spans="1:11" x14ac:dyDescent="0.25">
      <c r="A14" s="41" t="s">
        <v>99</v>
      </c>
      <c r="B14" s="42">
        <v>1</v>
      </c>
      <c r="C14" s="42">
        <v>13320</v>
      </c>
      <c r="D14" s="42">
        <v>4</v>
      </c>
      <c r="E14" s="42">
        <v>240710</v>
      </c>
      <c r="F14" s="42">
        <v>6</v>
      </c>
      <c r="G14" s="42">
        <v>787326</v>
      </c>
      <c r="H14" s="42">
        <v>11</v>
      </c>
      <c r="I14" s="42">
        <v>4006130</v>
      </c>
      <c r="J14" s="42">
        <f t="shared" si="0"/>
        <v>22</v>
      </c>
      <c r="K14" s="42">
        <f t="shared" si="0"/>
        <v>5047486</v>
      </c>
    </row>
    <row r="15" spans="1:11" x14ac:dyDescent="0.25">
      <c r="A15" s="41" t="s">
        <v>100</v>
      </c>
      <c r="B15" s="42">
        <v>1</v>
      </c>
      <c r="C15" s="42">
        <v>16075</v>
      </c>
      <c r="D15" s="42">
        <v>1</v>
      </c>
      <c r="E15" s="42">
        <v>1888234</v>
      </c>
      <c r="F15" s="42">
        <v>2</v>
      </c>
      <c r="G15" s="42">
        <v>5869966</v>
      </c>
      <c r="H15" s="42">
        <v>5</v>
      </c>
      <c r="I15" s="42">
        <v>555215</v>
      </c>
      <c r="J15" s="42">
        <f t="shared" si="0"/>
        <v>9</v>
      </c>
      <c r="K15" s="42">
        <f t="shared" si="0"/>
        <v>8329490</v>
      </c>
    </row>
    <row r="16" spans="1:11" x14ac:dyDescent="0.25">
      <c r="A16" s="41" t="s">
        <v>101</v>
      </c>
      <c r="B16" s="42">
        <v>4</v>
      </c>
      <c r="C16" s="42">
        <v>1853787</v>
      </c>
      <c r="D16" s="42">
        <v>2</v>
      </c>
      <c r="E16" s="42">
        <v>268403</v>
      </c>
      <c r="F16" s="42">
        <v>3</v>
      </c>
      <c r="G16" s="42">
        <v>703412</v>
      </c>
      <c r="H16" s="42">
        <v>6</v>
      </c>
      <c r="I16" s="42">
        <v>16343515</v>
      </c>
      <c r="J16" s="42">
        <f t="shared" si="0"/>
        <v>15</v>
      </c>
      <c r="K16" s="42">
        <f t="shared" si="0"/>
        <v>19169117</v>
      </c>
    </row>
    <row r="17" spans="1:11" x14ac:dyDescent="0.25">
      <c r="A17" s="41" t="s">
        <v>102</v>
      </c>
      <c r="B17" s="42">
        <v>1</v>
      </c>
      <c r="C17" s="42">
        <v>310970</v>
      </c>
      <c r="D17" s="42">
        <v>1</v>
      </c>
      <c r="E17" s="42">
        <v>28000</v>
      </c>
      <c r="F17" s="42">
        <v>2</v>
      </c>
      <c r="G17" s="42">
        <v>64549</v>
      </c>
      <c r="H17" s="42">
        <v>0</v>
      </c>
      <c r="I17" s="42">
        <v>0</v>
      </c>
      <c r="J17" s="42">
        <f t="shared" si="0"/>
        <v>4</v>
      </c>
      <c r="K17" s="42">
        <f t="shared" si="0"/>
        <v>403519</v>
      </c>
    </row>
    <row r="18" spans="1:11" x14ac:dyDescent="0.25">
      <c r="A18" s="41" t="s">
        <v>103</v>
      </c>
      <c r="B18" s="42">
        <v>0</v>
      </c>
      <c r="C18" s="42">
        <v>0</v>
      </c>
      <c r="D18" s="42">
        <v>0</v>
      </c>
      <c r="E18" s="42">
        <v>0</v>
      </c>
      <c r="F18" s="42">
        <v>1</v>
      </c>
      <c r="G18" s="42">
        <v>39881</v>
      </c>
      <c r="H18" s="42">
        <v>0</v>
      </c>
      <c r="I18" s="42">
        <v>0</v>
      </c>
      <c r="J18" s="42">
        <f t="shared" si="0"/>
        <v>1</v>
      </c>
      <c r="K18" s="42">
        <f t="shared" si="0"/>
        <v>39881</v>
      </c>
    </row>
    <row r="19" spans="1:11" x14ac:dyDescent="0.25">
      <c r="A19" s="41" t="s">
        <v>104</v>
      </c>
      <c r="B19" s="42">
        <v>2</v>
      </c>
      <c r="C19" s="42">
        <v>656035</v>
      </c>
      <c r="D19" s="42">
        <v>0</v>
      </c>
      <c r="E19" s="42">
        <v>0</v>
      </c>
      <c r="F19" s="42">
        <v>0</v>
      </c>
      <c r="G19" s="42">
        <v>0</v>
      </c>
      <c r="H19" s="42">
        <v>1</v>
      </c>
      <c r="I19" s="42">
        <v>180000</v>
      </c>
      <c r="J19" s="42">
        <f t="shared" si="0"/>
        <v>3</v>
      </c>
      <c r="K19" s="42">
        <f t="shared" si="0"/>
        <v>836035</v>
      </c>
    </row>
    <row r="20" spans="1:11" x14ac:dyDescent="0.25">
      <c r="A20" s="43" t="s">
        <v>77</v>
      </c>
      <c r="B20" s="44">
        <f t="shared" ref="B20:I20" si="1">SUM(B4:B19)</f>
        <v>31</v>
      </c>
      <c r="C20" s="45">
        <f t="shared" si="1"/>
        <v>4834945</v>
      </c>
      <c r="D20" s="44">
        <f t="shared" si="1"/>
        <v>45</v>
      </c>
      <c r="E20" s="45">
        <f t="shared" si="1"/>
        <v>6354033</v>
      </c>
      <c r="F20" s="44">
        <f t="shared" si="1"/>
        <v>50</v>
      </c>
      <c r="G20" s="45">
        <f t="shared" si="1"/>
        <v>10120045</v>
      </c>
      <c r="H20" s="44">
        <f t="shared" si="1"/>
        <v>63</v>
      </c>
      <c r="I20" s="45">
        <f t="shared" si="1"/>
        <v>45643139</v>
      </c>
      <c r="J20" s="46">
        <f>SUM(B20,D20,F20,H20)</f>
        <v>189</v>
      </c>
      <c r="K20" s="47">
        <f>SUM(C20,E20,G20,I20)</f>
        <v>66952162</v>
      </c>
    </row>
    <row r="21" spans="1:11" x14ac:dyDescent="0.25">
      <c r="A21" s="48" t="s">
        <v>105</v>
      </c>
    </row>
    <row r="22" spans="1:11" x14ac:dyDescent="0.25">
      <c r="B22" s="38" t="s">
        <v>106</v>
      </c>
      <c r="C22" s="38" t="s">
        <v>107</v>
      </c>
      <c r="D22" s="38" t="s">
        <v>108</v>
      </c>
      <c r="E22" s="38" t="s">
        <v>109</v>
      </c>
    </row>
    <row r="23" spans="1:11" x14ac:dyDescent="0.25">
      <c r="B23" s="45">
        <f>4834945/1000000</f>
        <v>4.8349450000000003</v>
      </c>
      <c r="C23" s="45">
        <f>6354033/1000000</f>
        <v>6.3540330000000003</v>
      </c>
      <c r="D23" s="45">
        <f>10120045/1000000</f>
        <v>10.120044999999999</v>
      </c>
      <c r="E23" s="45">
        <f>45643139/1000000</f>
        <v>45.643138999999998</v>
      </c>
    </row>
  </sheetData>
  <mergeCells count="5">
    <mergeCell ref="B2:C2"/>
    <mergeCell ref="D2:E2"/>
    <mergeCell ref="F2:G2"/>
    <mergeCell ref="H2:I2"/>
    <mergeCell ref="J2:K2"/>
  </mergeCells>
  <pageMargins left="0.70866141732283472" right="0.70866141732283472" top="0.74803149606299213" bottom="0.74803149606299213" header="0.31496062992125984" footer="0.31496062992125984"/>
  <pageSetup paperSize="9" scale="68"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K247"/>
  <sheetViews>
    <sheetView topLeftCell="A7" zoomScaleNormal="100" workbookViewId="0"/>
  </sheetViews>
  <sheetFormatPr defaultRowHeight="14.25" x14ac:dyDescent="0.2"/>
  <cols>
    <col min="1" max="16384" width="9.140625" style="2"/>
  </cols>
  <sheetData>
    <row r="1" spans="1:11" x14ac:dyDescent="0.2">
      <c r="A1" s="1" t="s">
        <v>8</v>
      </c>
    </row>
    <row r="3" spans="1:11" x14ac:dyDescent="0.2">
      <c r="A3" s="1" t="s">
        <v>9</v>
      </c>
      <c r="B3" s="3">
        <v>43146.871944444443</v>
      </c>
      <c r="J3" s="4"/>
      <c r="K3" s="4">
        <v>2016</v>
      </c>
    </row>
    <row r="4" spans="1:11" x14ac:dyDescent="0.2">
      <c r="A4" s="1" t="s">
        <v>10</v>
      </c>
      <c r="B4" s="3">
        <v>43151.694403668982</v>
      </c>
      <c r="J4" s="4" t="s">
        <v>11</v>
      </c>
      <c r="K4" s="5">
        <v>134.69999999999999</v>
      </c>
    </row>
    <row r="5" spans="1:11" x14ac:dyDescent="0.2">
      <c r="A5" s="1" t="s">
        <v>12</v>
      </c>
      <c r="B5" s="1" t="s">
        <v>13</v>
      </c>
      <c r="J5" s="4" t="s">
        <v>14</v>
      </c>
      <c r="K5" s="5">
        <v>222.5</v>
      </c>
    </row>
    <row r="6" spans="1:11" x14ac:dyDescent="0.2">
      <c r="J6" s="4" t="s">
        <v>15</v>
      </c>
      <c r="K6" s="5">
        <v>360.9</v>
      </c>
    </row>
    <row r="7" spans="1:11" x14ac:dyDescent="0.2">
      <c r="A7" s="1" t="s">
        <v>16</v>
      </c>
      <c r="B7" s="1" t="s">
        <v>17</v>
      </c>
      <c r="J7" s="4" t="s">
        <v>18</v>
      </c>
      <c r="K7" s="5">
        <v>410.6</v>
      </c>
    </row>
    <row r="8" spans="1:11" x14ac:dyDescent="0.2">
      <c r="A8" s="1" t="s">
        <v>19</v>
      </c>
      <c r="B8" s="1" t="s">
        <v>20</v>
      </c>
      <c r="I8" s="6"/>
      <c r="J8" s="4" t="s">
        <v>21</v>
      </c>
      <c r="K8" s="5">
        <v>540.20000000000005</v>
      </c>
    </row>
    <row r="9" spans="1:11" x14ac:dyDescent="0.2">
      <c r="A9" s="1" t="s">
        <v>22</v>
      </c>
      <c r="B9" s="1" t="s">
        <v>23</v>
      </c>
      <c r="I9" s="6"/>
      <c r="J9" s="4" t="s">
        <v>24</v>
      </c>
      <c r="K9" s="5">
        <v>934.7</v>
      </c>
    </row>
    <row r="10" spans="1:11" x14ac:dyDescent="0.2">
      <c r="A10" s="1" t="s">
        <v>25</v>
      </c>
      <c r="B10" s="1" t="s">
        <v>26</v>
      </c>
      <c r="I10" s="6"/>
      <c r="J10" s="4" t="s">
        <v>27</v>
      </c>
      <c r="K10" s="5">
        <v>1108.0999999999999</v>
      </c>
    </row>
    <row r="11" spans="1:11" x14ac:dyDescent="0.2">
      <c r="I11" s="6"/>
      <c r="J11" s="4" t="s">
        <v>28</v>
      </c>
      <c r="K11" s="5">
        <v>1232.7</v>
      </c>
    </row>
    <row r="12" spans="1:11" x14ac:dyDescent="0.2">
      <c r="A12" s="7" t="s">
        <v>29</v>
      </c>
      <c r="B12" s="7" t="s">
        <v>30</v>
      </c>
      <c r="I12" s="6"/>
      <c r="J12" s="4" t="s">
        <v>31</v>
      </c>
      <c r="K12" s="5">
        <v>1368.8</v>
      </c>
    </row>
    <row r="13" spans="1:11" x14ac:dyDescent="0.2">
      <c r="A13" s="7" t="s">
        <v>32</v>
      </c>
      <c r="B13" s="8">
        <v>9309.7999999999993</v>
      </c>
      <c r="I13" s="6"/>
      <c r="J13" s="4" t="s">
        <v>33</v>
      </c>
      <c r="K13" s="5">
        <v>2996.5</v>
      </c>
    </row>
    <row r="14" spans="1:11" x14ac:dyDescent="0.2">
      <c r="I14" s="6"/>
      <c r="J14" s="9"/>
      <c r="K14" s="9"/>
    </row>
    <row r="15" spans="1:11" x14ac:dyDescent="0.2">
      <c r="A15" s="1" t="s">
        <v>34</v>
      </c>
      <c r="I15" s="6"/>
    </row>
    <row r="16" spans="1:11" x14ac:dyDescent="0.2">
      <c r="A16" s="1" t="s">
        <v>35</v>
      </c>
      <c r="B16" s="1" t="s">
        <v>36</v>
      </c>
      <c r="I16" s="6"/>
    </row>
    <row r="17" spans="1:11" x14ac:dyDescent="0.2">
      <c r="I17" s="6"/>
    </row>
    <row r="18" spans="1:11" x14ac:dyDescent="0.2">
      <c r="A18" s="1" t="s">
        <v>16</v>
      </c>
      <c r="B18" s="1" t="s">
        <v>17</v>
      </c>
      <c r="I18" s="6"/>
    </row>
    <row r="19" spans="1:11" x14ac:dyDescent="0.2">
      <c r="A19" s="1" t="s">
        <v>19</v>
      </c>
      <c r="B19" s="1" t="s">
        <v>20</v>
      </c>
    </row>
    <row r="20" spans="1:11" x14ac:dyDescent="0.2">
      <c r="A20" s="1" t="s">
        <v>22</v>
      </c>
      <c r="B20" s="1" t="s">
        <v>37</v>
      </c>
    </row>
    <row r="21" spans="1:11" x14ac:dyDescent="0.2">
      <c r="A21" s="1" t="s">
        <v>25</v>
      </c>
      <c r="B21" s="1" t="s">
        <v>26</v>
      </c>
    </row>
    <row r="23" spans="1:11" x14ac:dyDescent="0.2">
      <c r="A23" s="7" t="s">
        <v>29</v>
      </c>
      <c r="B23" s="7" t="s">
        <v>30</v>
      </c>
    </row>
    <row r="24" spans="1:11" x14ac:dyDescent="0.2">
      <c r="A24" s="7" t="s">
        <v>32</v>
      </c>
      <c r="B24" s="8">
        <v>1108.0999999999999</v>
      </c>
      <c r="J24" s="4"/>
      <c r="K24" s="4">
        <v>2016</v>
      </c>
    </row>
    <row r="25" spans="1:11" x14ac:dyDescent="0.2">
      <c r="J25" s="1" t="s">
        <v>38</v>
      </c>
      <c r="K25" s="5">
        <v>134.69999999999999</v>
      </c>
    </row>
    <row r="26" spans="1:11" x14ac:dyDescent="0.2">
      <c r="A26" s="1" t="s">
        <v>34</v>
      </c>
      <c r="J26" s="1" t="s">
        <v>39</v>
      </c>
      <c r="K26" s="5">
        <v>222.5</v>
      </c>
    </row>
    <row r="27" spans="1:11" x14ac:dyDescent="0.2">
      <c r="A27" s="1" t="s">
        <v>35</v>
      </c>
      <c r="B27" s="1" t="s">
        <v>36</v>
      </c>
      <c r="J27" s="1" t="s">
        <v>40</v>
      </c>
      <c r="K27" s="5">
        <v>360.9</v>
      </c>
    </row>
    <row r="28" spans="1:11" x14ac:dyDescent="0.2">
      <c r="J28" s="1" t="s">
        <v>41</v>
      </c>
      <c r="K28" s="5">
        <v>410.6</v>
      </c>
    </row>
    <row r="29" spans="1:11" x14ac:dyDescent="0.2">
      <c r="A29" s="1" t="s">
        <v>16</v>
      </c>
      <c r="B29" s="1" t="s">
        <v>17</v>
      </c>
      <c r="J29" s="1" t="s">
        <v>42</v>
      </c>
      <c r="K29" s="5">
        <v>540.20000000000005</v>
      </c>
    </row>
    <row r="30" spans="1:11" x14ac:dyDescent="0.2">
      <c r="A30" s="1" t="s">
        <v>19</v>
      </c>
      <c r="B30" s="1" t="s">
        <v>20</v>
      </c>
      <c r="J30" s="1" t="s">
        <v>43</v>
      </c>
      <c r="K30" s="5">
        <v>934.7</v>
      </c>
    </row>
    <row r="31" spans="1:11" x14ac:dyDescent="0.2">
      <c r="A31" s="1" t="s">
        <v>22</v>
      </c>
      <c r="B31" s="1" t="s">
        <v>41</v>
      </c>
      <c r="J31" s="1" t="s">
        <v>37</v>
      </c>
      <c r="K31" s="5">
        <v>1108.0999999999999</v>
      </c>
    </row>
    <row r="32" spans="1:11" x14ac:dyDescent="0.2">
      <c r="A32" s="1" t="s">
        <v>25</v>
      </c>
      <c r="B32" s="1" t="s">
        <v>26</v>
      </c>
      <c r="J32" s="1" t="s">
        <v>44</v>
      </c>
      <c r="K32" s="5">
        <v>1232.7</v>
      </c>
    </row>
    <row r="33" spans="1:11" x14ac:dyDescent="0.2">
      <c r="J33" s="1" t="s">
        <v>45</v>
      </c>
      <c r="K33" s="5">
        <v>1368.8</v>
      </c>
    </row>
    <row r="34" spans="1:11" x14ac:dyDescent="0.2">
      <c r="A34" s="7" t="s">
        <v>29</v>
      </c>
      <c r="B34" s="7" t="s">
        <v>30</v>
      </c>
      <c r="J34" s="1" t="s">
        <v>46</v>
      </c>
      <c r="K34" s="5">
        <v>2996.5</v>
      </c>
    </row>
    <row r="35" spans="1:11" x14ac:dyDescent="0.2">
      <c r="A35" s="7" t="s">
        <v>32</v>
      </c>
      <c r="B35" s="8">
        <v>410.6</v>
      </c>
    </row>
    <row r="37" spans="1:11" x14ac:dyDescent="0.2">
      <c r="A37" s="1" t="s">
        <v>34</v>
      </c>
    </row>
    <row r="38" spans="1:11" x14ac:dyDescent="0.2">
      <c r="A38" s="1" t="s">
        <v>35</v>
      </c>
      <c r="B38" s="1" t="s">
        <v>36</v>
      </c>
    </row>
    <row r="40" spans="1:11" x14ac:dyDescent="0.2">
      <c r="A40" s="1" t="s">
        <v>16</v>
      </c>
      <c r="B40" s="1" t="s">
        <v>17</v>
      </c>
    </row>
    <row r="41" spans="1:11" x14ac:dyDescent="0.2">
      <c r="A41" s="1" t="s">
        <v>19</v>
      </c>
      <c r="B41" s="1" t="s">
        <v>20</v>
      </c>
    </row>
    <row r="42" spans="1:11" x14ac:dyDescent="0.2">
      <c r="A42" s="1" t="s">
        <v>22</v>
      </c>
      <c r="B42" s="1" t="s">
        <v>42</v>
      </c>
    </row>
    <row r="43" spans="1:11" x14ac:dyDescent="0.2">
      <c r="A43" s="1" t="s">
        <v>25</v>
      </c>
      <c r="B43" s="1" t="s">
        <v>26</v>
      </c>
    </row>
    <row r="45" spans="1:11" x14ac:dyDescent="0.2">
      <c r="A45" s="7" t="s">
        <v>29</v>
      </c>
      <c r="B45" s="7" t="s">
        <v>30</v>
      </c>
    </row>
    <row r="46" spans="1:11" x14ac:dyDescent="0.2">
      <c r="A46" s="7" t="s">
        <v>32</v>
      </c>
      <c r="B46" s="8">
        <v>540.20000000000005</v>
      </c>
    </row>
    <row r="48" spans="1:11" x14ac:dyDescent="0.2">
      <c r="A48" s="1" t="s">
        <v>34</v>
      </c>
    </row>
    <row r="49" spans="1:2" x14ac:dyDescent="0.2">
      <c r="A49" s="1" t="s">
        <v>35</v>
      </c>
      <c r="B49" s="1" t="s">
        <v>36</v>
      </c>
    </row>
    <row r="51" spans="1:2" x14ac:dyDescent="0.2">
      <c r="A51" s="1" t="s">
        <v>16</v>
      </c>
      <c r="B51" s="1" t="s">
        <v>17</v>
      </c>
    </row>
    <row r="52" spans="1:2" x14ac:dyDescent="0.2">
      <c r="A52" s="1" t="s">
        <v>19</v>
      </c>
      <c r="B52" s="1" t="s">
        <v>20</v>
      </c>
    </row>
    <row r="53" spans="1:2" x14ac:dyDescent="0.2">
      <c r="A53" s="1" t="s">
        <v>22</v>
      </c>
      <c r="B53" s="1" t="s">
        <v>44</v>
      </c>
    </row>
    <row r="54" spans="1:2" x14ac:dyDescent="0.2">
      <c r="A54" s="1" t="s">
        <v>25</v>
      </c>
      <c r="B54" s="1" t="s">
        <v>26</v>
      </c>
    </row>
    <row r="56" spans="1:2" x14ac:dyDescent="0.2">
      <c r="A56" s="7" t="s">
        <v>29</v>
      </c>
      <c r="B56" s="7" t="s">
        <v>30</v>
      </c>
    </row>
    <row r="57" spans="1:2" x14ac:dyDescent="0.2">
      <c r="A57" s="7" t="s">
        <v>32</v>
      </c>
      <c r="B57" s="8">
        <v>1232.7</v>
      </c>
    </row>
    <row r="59" spans="1:2" x14ac:dyDescent="0.2">
      <c r="A59" s="1" t="s">
        <v>34</v>
      </c>
    </row>
    <row r="60" spans="1:2" x14ac:dyDescent="0.2">
      <c r="A60" s="1" t="s">
        <v>35</v>
      </c>
      <c r="B60" s="1" t="s">
        <v>36</v>
      </c>
    </row>
    <row r="62" spans="1:2" x14ac:dyDescent="0.2">
      <c r="A62" s="1" t="s">
        <v>16</v>
      </c>
      <c r="B62" s="1" t="s">
        <v>17</v>
      </c>
    </row>
    <row r="63" spans="1:2" x14ac:dyDescent="0.2">
      <c r="A63" s="1" t="s">
        <v>19</v>
      </c>
      <c r="B63" s="1" t="s">
        <v>20</v>
      </c>
    </row>
    <row r="64" spans="1:2" x14ac:dyDescent="0.2">
      <c r="A64" s="1" t="s">
        <v>22</v>
      </c>
      <c r="B64" s="1" t="s">
        <v>38</v>
      </c>
    </row>
    <row r="65" spans="1:2" x14ac:dyDescent="0.2">
      <c r="A65" s="1" t="s">
        <v>25</v>
      </c>
      <c r="B65" s="1" t="s">
        <v>26</v>
      </c>
    </row>
    <row r="67" spans="1:2" x14ac:dyDescent="0.2">
      <c r="A67" s="7" t="s">
        <v>29</v>
      </c>
      <c r="B67" s="7" t="s">
        <v>30</v>
      </c>
    </row>
    <row r="68" spans="1:2" x14ac:dyDescent="0.2">
      <c r="A68" s="7" t="s">
        <v>32</v>
      </c>
      <c r="B68" s="8">
        <v>134.69999999999999</v>
      </c>
    </row>
    <row r="70" spans="1:2" x14ac:dyDescent="0.2">
      <c r="A70" s="1" t="s">
        <v>34</v>
      </c>
    </row>
    <row r="71" spans="1:2" x14ac:dyDescent="0.2">
      <c r="A71" s="1" t="s">
        <v>35</v>
      </c>
      <c r="B71" s="1" t="s">
        <v>36</v>
      </c>
    </row>
    <row r="73" spans="1:2" x14ac:dyDescent="0.2">
      <c r="A73" s="1" t="s">
        <v>16</v>
      </c>
      <c r="B73" s="1" t="s">
        <v>17</v>
      </c>
    </row>
    <row r="74" spans="1:2" x14ac:dyDescent="0.2">
      <c r="A74" s="1" t="s">
        <v>19</v>
      </c>
      <c r="B74" s="1" t="s">
        <v>20</v>
      </c>
    </row>
    <row r="75" spans="1:2" x14ac:dyDescent="0.2">
      <c r="A75" s="1" t="s">
        <v>22</v>
      </c>
      <c r="B75" s="1" t="s">
        <v>39</v>
      </c>
    </row>
    <row r="76" spans="1:2" x14ac:dyDescent="0.2">
      <c r="A76" s="1" t="s">
        <v>25</v>
      </c>
      <c r="B76" s="1" t="s">
        <v>26</v>
      </c>
    </row>
    <row r="78" spans="1:2" x14ac:dyDescent="0.2">
      <c r="A78" s="7" t="s">
        <v>29</v>
      </c>
      <c r="B78" s="7" t="s">
        <v>30</v>
      </c>
    </row>
    <row r="79" spans="1:2" x14ac:dyDescent="0.2">
      <c r="A79" s="7" t="s">
        <v>32</v>
      </c>
      <c r="B79" s="8">
        <v>222.5</v>
      </c>
    </row>
    <row r="81" spans="1:2" x14ac:dyDescent="0.2">
      <c r="A81" s="1" t="s">
        <v>34</v>
      </c>
    </row>
    <row r="82" spans="1:2" x14ac:dyDescent="0.2">
      <c r="A82" s="1" t="s">
        <v>35</v>
      </c>
      <c r="B82" s="1" t="s">
        <v>36</v>
      </c>
    </row>
    <row r="84" spans="1:2" x14ac:dyDescent="0.2">
      <c r="A84" s="1" t="s">
        <v>16</v>
      </c>
      <c r="B84" s="1" t="s">
        <v>17</v>
      </c>
    </row>
    <row r="85" spans="1:2" x14ac:dyDescent="0.2">
      <c r="A85" s="1" t="s">
        <v>19</v>
      </c>
      <c r="B85" s="1" t="s">
        <v>20</v>
      </c>
    </row>
    <row r="86" spans="1:2" x14ac:dyDescent="0.2">
      <c r="A86" s="1" t="s">
        <v>22</v>
      </c>
      <c r="B86" s="1" t="s">
        <v>43</v>
      </c>
    </row>
    <row r="87" spans="1:2" x14ac:dyDescent="0.2">
      <c r="A87" s="1" t="s">
        <v>25</v>
      </c>
      <c r="B87" s="1" t="s">
        <v>26</v>
      </c>
    </row>
    <row r="89" spans="1:2" x14ac:dyDescent="0.2">
      <c r="A89" s="7" t="s">
        <v>29</v>
      </c>
      <c r="B89" s="7" t="s">
        <v>30</v>
      </c>
    </row>
    <row r="90" spans="1:2" x14ac:dyDescent="0.2">
      <c r="A90" s="7" t="s">
        <v>32</v>
      </c>
      <c r="B90" s="8">
        <v>934.7</v>
      </c>
    </row>
    <row r="92" spans="1:2" x14ac:dyDescent="0.2">
      <c r="A92" s="1" t="s">
        <v>34</v>
      </c>
    </row>
    <row r="93" spans="1:2" x14ac:dyDescent="0.2">
      <c r="A93" s="1" t="s">
        <v>35</v>
      </c>
      <c r="B93" s="1" t="s">
        <v>36</v>
      </c>
    </row>
    <row r="95" spans="1:2" x14ac:dyDescent="0.2">
      <c r="A95" s="1" t="s">
        <v>16</v>
      </c>
      <c r="B95" s="1" t="s">
        <v>17</v>
      </c>
    </row>
    <row r="96" spans="1:2" x14ac:dyDescent="0.2">
      <c r="A96" s="1" t="s">
        <v>19</v>
      </c>
      <c r="B96" s="1" t="s">
        <v>20</v>
      </c>
    </row>
    <row r="97" spans="1:2" x14ac:dyDescent="0.2">
      <c r="A97" s="1" t="s">
        <v>22</v>
      </c>
      <c r="B97" s="1" t="s">
        <v>40</v>
      </c>
    </row>
    <row r="98" spans="1:2" x14ac:dyDescent="0.2">
      <c r="A98" s="1" t="s">
        <v>25</v>
      </c>
      <c r="B98" s="1" t="s">
        <v>26</v>
      </c>
    </row>
    <row r="100" spans="1:2" x14ac:dyDescent="0.2">
      <c r="A100" s="7" t="s">
        <v>29</v>
      </c>
      <c r="B100" s="7" t="s">
        <v>30</v>
      </c>
    </row>
    <row r="101" spans="1:2" x14ac:dyDescent="0.2">
      <c r="A101" s="7" t="s">
        <v>32</v>
      </c>
      <c r="B101" s="8">
        <v>360.9</v>
      </c>
    </row>
    <row r="103" spans="1:2" x14ac:dyDescent="0.2">
      <c r="A103" s="1" t="s">
        <v>34</v>
      </c>
    </row>
    <row r="104" spans="1:2" x14ac:dyDescent="0.2">
      <c r="A104" s="1" t="s">
        <v>35</v>
      </c>
      <c r="B104" s="1" t="s">
        <v>36</v>
      </c>
    </row>
    <row r="106" spans="1:2" x14ac:dyDescent="0.2">
      <c r="A106" s="1" t="s">
        <v>16</v>
      </c>
      <c r="B106" s="1" t="s">
        <v>17</v>
      </c>
    </row>
    <row r="107" spans="1:2" x14ac:dyDescent="0.2">
      <c r="A107" s="1" t="s">
        <v>19</v>
      </c>
      <c r="B107" s="1" t="s">
        <v>20</v>
      </c>
    </row>
    <row r="108" spans="1:2" x14ac:dyDescent="0.2">
      <c r="A108" s="1" t="s">
        <v>22</v>
      </c>
      <c r="B108" s="1" t="s">
        <v>45</v>
      </c>
    </row>
    <row r="109" spans="1:2" x14ac:dyDescent="0.2">
      <c r="A109" s="1" t="s">
        <v>25</v>
      </c>
      <c r="B109" s="1" t="s">
        <v>26</v>
      </c>
    </row>
    <row r="111" spans="1:2" x14ac:dyDescent="0.2">
      <c r="A111" s="7" t="s">
        <v>29</v>
      </c>
      <c r="B111" s="7" t="s">
        <v>30</v>
      </c>
    </row>
    <row r="112" spans="1:2" x14ac:dyDescent="0.2">
      <c r="A112" s="7" t="s">
        <v>32</v>
      </c>
      <c r="B112" s="8">
        <v>1368.8</v>
      </c>
    </row>
    <row r="114" spans="1:2" x14ac:dyDescent="0.2">
      <c r="A114" s="1" t="s">
        <v>34</v>
      </c>
    </row>
    <row r="115" spans="1:2" x14ac:dyDescent="0.2">
      <c r="A115" s="1" t="s">
        <v>35</v>
      </c>
      <c r="B115" s="1" t="s">
        <v>36</v>
      </c>
    </row>
    <row r="117" spans="1:2" x14ac:dyDescent="0.2">
      <c r="A117" s="1" t="s">
        <v>16</v>
      </c>
      <c r="B117" s="1" t="s">
        <v>17</v>
      </c>
    </row>
    <row r="118" spans="1:2" x14ac:dyDescent="0.2">
      <c r="A118" s="1" t="s">
        <v>19</v>
      </c>
      <c r="B118" s="1" t="s">
        <v>20</v>
      </c>
    </row>
    <row r="119" spans="1:2" x14ac:dyDescent="0.2">
      <c r="A119" s="1" t="s">
        <v>22</v>
      </c>
      <c r="B119" s="1" t="s">
        <v>46</v>
      </c>
    </row>
    <row r="120" spans="1:2" x14ac:dyDescent="0.2">
      <c r="A120" s="1" t="s">
        <v>25</v>
      </c>
      <c r="B120" s="1" t="s">
        <v>26</v>
      </c>
    </row>
    <row r="122" spans="1:2" x14ac:dyDescent="0.2">
      <c r="A122" s="7" t="s">
        <v>29</v>
      </c>
      <c r="B122" s="7" t="s">
        <v>30</v>
      </c>
    </row>
    <row r="123" spans="1:2" x14ac:dyDescent="0.2">
      <c r="A123" s="7" t="s">
        <v>32</v>
      </c>
      <c r="B123" s="8">
        <v>2996.5</v>
      </c>
    </row>
    <row r="125" spans="1:2" x14ac:dyDescent="0.2">
      <c r="A125" s="1" t="s">
        <v>34</v>
      </c>
    </row>
    <row r="126" spans="1:2" x14ac:dyDescent="0.2">
      <c r="A126" s="1" t="s">
        <v>35</v>
      </c>
      <c r="B126" s="1" t="s">
        <v>36</v>
      </c>
    </row>
    <row r="128" spans="1:2" x14ac:dyDescent="0.2">
      <c r="A128" s="1" t="s">
        <v>16</v>
      </c>
      <c r="B128" s="1" t="s">
        <v>47</v>
      </c>
    </row>
    <row r="129" spans="1:2" x14ac:dyDescent="0.2">
      <c r="A129" s="1" t="s">
        <v>19</v>
      </c>
      <c r="B129" s="1" t="s">
        <v>20</v>
      </c>
    </row>
    <row r="130" spans="1:2" x14ac:dyDescent="0.2">
      <c r="A130" s="1" t="s">
        <v>22</v>
      </c>
      <c r="B130" s="1" t="s">
        <v>23</v>
      </c>
    </row>
    <row r="131" spans="1:2" x14ac:dyDescent="0.2">
      <c r="A131" s="1" t="s">
        <v>25</v>
      </c>
      <c r="B131" s="1" t="s">
        <v>26</v>
      </c>
    </row>
    <row r="133" spans="1:2" x14ac:dyDescent="0.2">
      <c r="A133" s="7" t="s">
        <v>29</v>
      </c>
      <c r="B133" s="7" t="s">
        <v>30</v>
      </c>
    </row>
    <row r="134" spans="1:2" x14ac:dyDescent="0.2">
      <c r="A134" s="7" t="s">
        <v>32</v>
      </c>
      <c r="B134" s="8">
        <v>37.299999999999997</v>
      </c>
    </row>
    <row r="136" spans="1:2" x14ac:dyDescent="0.2">
      <c r="A136" s="1" t="s">
        <v>34</v>
      </c>
    </row>
    <row r="137" spans="1:2" x14ac:dyDescent="0.2">
      <c r="A137" s="1" t="s">
        <v>35</v>
      </c>
      <c r="B137" s="1" t="s">
        <v>36</v>
      </c>
    </row>
    <row r="139" spans="1:2" x14ac:dyDescent="0.2">
      <c r="A139" s="1" t="s">
        <v>16</v>
      </c>
      <c r="B139" s="1" t="s">
        <v>47</v>
      </c>
    </row>
    <row r="140" spans="1:2" x14ac:dyDescent="0.2">
      <c r="A140" s="1" t="s">
        <v>19</v>
      </c>
      <c r="B140" s="1" t="s">
        <v>20</v>
      </c>
    </row>
    <row r="141" spans="1:2" x14ac:dyDescent="0.2">
      <c r="A141" s="1" t="s">
        <v>22</v>
      </c>
      <c r="B141" s="1" t="s">
        <v>37</v>
      </c>
    </row>
    <row r="142" spans="1:2" x14ac:dyDescent="0.2">
      <c r="A142" s="1" t="s">
        <v>25</v>
      </c>
      <c r="B142" s="1" t="s">
        <v>26</v>
      </c>
    </row>
    <row r="144" spans="1:2" x14ac:dyDescent="0.2">
      <c r="A144" s="7" t="s">
        <v>29</v>
      </c>
      <c r="B144" s="7" t="s">
        <v>30</v>
      </c>
    </row>
    <row r="145" spans="1:2" x14ac:dyDescent="0.2">
      <c r="A145" s="7" t="s">
        <v>32</v>
      </c>
      <c r="B145" s="8">
        <v>4.4000000000000004</v>
      </c>
    </row>
    <row r="147" spans="1:2" x14ac:dyDescent="0.2">
      <c r="A147" s="1" t="s">
        <v>34</v>
      </c>
    </row>
    <row r="148" spans="1:2" x14ac:dyDescent="0.2">
      <c r="A148" s="1" t="s">
        <v>35</v>
      </c>
      <c r="B148" s="1" t="s">
        <v>36</v>
      </c>
    </row>
    <row r="150" spans="1:2" x14ac:dyDescent="0.2">
      <c r="A150" s="1" t="s">
        <v>16</v>
      </c>
      <c r="B150" s="1" t="s">
        <v>47</v>
      </c>
    </row>
    <row r="151" spans="1:2" x14ac:dyDescent="0.2">
      <c r="A151" s="1" t="s">
        <v>19</v>
      </c>
      <c r="B151" s="1" t="s">
        <v>20</v>
      </c>
    </row>
    <row r="152" spans="1:2" x14ac:dyDescent="0.2">
      <c r="A152" s="1" t="s">
        <v>22</v>
      </c>
      <c r="B152" s="1" t="s">
        <v>41</v>
      </c>
    </row>
    <row r="153" spans="1:2" x14ac:dyDescent="0.2">
      <c r="A153" s="1" t="s">
        <v>25</v>
      </c>
      <c r="B153" s="1" t="s">
        <v>26</v>
      </c>
    </row>
    <row r="155" spans="1:2" x14ac:dyDescent="0.2">
      <c r="A155" s="7" t="s">
        <v>29</v>
      </c>
      <c r="B155" s="7" t="s">
        <v>30</v>
      </c>
    </row>
    <row r="156" spans="1:2" x14ac:dyDescent="0.2">
      <c r="A156" s="7" t="s">
        <v>32</v>
      </c>
      <c r="B156" s="8">
        <v>1.6</v>
      </c>
    </row>
    <row r="158" spans="1:2" x14ac:dyDescent="0.2">
      <c r="A158" s="1" t="s">
        <v>34</v>
      </c>
    </row>
    <row r="159" spans="1:2" x14ac:dyDescent="0.2">
      <c r="A159" s="1" t="s">
        <v>35</v>
      </c>
      <c r="B159" s="1" t="s">
        <v>36</v>
      </c>
    </row>
    <row r="161" spans="1:2" x14ac:dyDescent="0.2">
      <c r="A161" s="1" t="s">
        <v>16</v>
      </c>
      <c r="B161" s="1" t="s">
        <v>47</v>
      </c>
    </row>
    <row r="162" spans="1:2" x14ac:dyDescent="0.2">
      <c r="A162" s="1" t="s">
        <v>19</v>
      </c>
      <c r="B162" s="1" t="s">
        <v>20</v>
      </c>
    </row>
    <row r="163" spans="1:2" x14ac:dyDescent="0.2">
      <c r="A163" s="1" t="s">
        <v>22</v>
      </c>
      <c r="B163" s="1" t="s">
        <v>42</v>
      </c>
    </row>
    <row r="164" spans="1:2" x14ac:dyDescent="0.2">
      <c r="A164" s="1" t="s">
        <v>25</v>
      </c>
      <c r="B164" s="1" t="s">
        <v>26</v>
      </c>
    </row>
    <row r="166" spans="1:2" x14ac:dyDescent="0.2">
      <c r="A166" s="7" t="s">
        <v>29</v>
      </c>
      <c r="B166" s="7" t="s">
        <v>30</v>
      </c>
    </row>
    <row r="167" spans="1:2" x14ac:dyDescent="0.2">
      <c r="A167" s="7" t="s">
        <v>32</v>
      </c>
      <c r="B167" s="8">
        <v>2.2000000000000002</v>
      </c>
    </row>
    <row r="169" spans="1:2" x14ac:dyDescent="0.2">
      <c r="A169" s="1" t="s">
        <v>34</v>
      </c>
    </row>
    <row r="170" spans="1:2" x14ac:dyDescent="0.2">
      <c r="A170" s="1" t="s">
        <v>35</v>
      </c>
      <c r="B170" s="1" t="s">
        <v>36</v>
      </c>
    </row>
    <row r="172" spans="1:2" x14ac:dyDescent="0.2">
      <c r="A172" s="1" t="s">
        <v>16</v>
      </c>
      <c r="B172" s="1" t="s">
        <v>47</v>
      </c>
    </row>
    <row r="173" spans="1:2" x14ac:dyDescent="0.2">
      <c r="A173" s="1" t="s">
        <v>19</v>
      </c>
      <c r="B173" s="1" t="s">
        <v>20</v>
      </c>
    </row>
    <row r="174" spans="1:2" x14ac:dyDescent="0.2">
      <c r="A174" s="1" t="s">
        <v>22</v>
      </c>
      <c r="B174" s="1" t="s">
        <v>44</v>
      </c>
    </row>
    <row r="175" spans="1:2" x14ac:dyDescent="0.2">
      <c r="A175" s="1" t="s">
        <v>25</v>
      </c>
      <c r="B175" s="1" t="s">
        <v>26</v>
      </c>
    </row>
    <row r="177" spans="1:2" x14ac:dyDescent="0.2">
      <c r="A177" s="7" t="s">
        <v>29</v>
      </c>
      <c r="B177" s="7" t="s">
        <v>30</v>
      </c>
    </row>
    <row r="178" spans="1:2" x14ac:dyDescent="0.2">
      <c r="A178" s="7" t="s">
        <v>32</v>
      </c>
      <c r="B178" s="8">
        <v>4.9000000000000004</v>
      </c>
    </row>
    <row r="180" spans="1:2" x14ac:dyDescent="0.2">
      <c r="A180" s="1" t="s">
        <v>34</v>
      </c>
    </row>
    <row r="181" spans="1:2" x14ac:dyDescent="0.2">
      <c r="A181" s="1" t="s">
        <v>35</v>
      </c>
      <c r="B181" s="1" t="s">
        <v>36</v>
      </c>
    </row>
    <row r="183" spans="1:2" x14ac:dyDescent="0.2">
      <c r="A183" s="1" t="s">
        <v>16</v>
      </c>
      <c r="B183" s="1" t="s">
        <v>47</v>
      </c>
    </row>
    <row r="184" spans="1:2" x14ac:dyDescent="0.2">
      <c r="A184" s="1" t="s">
        <v>19</v>
      </c>
      <c r="B184" s="1" t="s">
        <v>20</v>
      </c>
    </row>
    <row r="185" spans="1:2" x14ac:dyDescent="0.2">
      <c r="A185" s="1" t="s">
        <v>22</v>
      </c>
      <c r="B185" s="1" t="s">
        <v>38</v>
      </c>
    </row>
    <row r="186" spans="1:2" x14ac:dyDescent="0.2">
      <c r="A186" s="1" t="s">
        <v>25</v>
      </c>
      <c r="B186" s="1" t="s">
        <v>26</v>
      </c>
    </row>
    <row r="188" spans="1:2" x14ac:dyDescent="0.2">
      <c r="A188" s="7" t="s">
        <v>29</v>
      </c>
      <c r="B188" s="7" t="s">
        <v>30</v>
      </c>
    </row>
    <row r="189" spans="1:2" x14ac:dyDescent="0.2">
      <c r="A189" s="7" t="s">
        <v>32</v>
      </c>
      <c r="B189" s="8">
        <v>0.5</v>
      </c>
    </row>
    <row r="191" spans="1:2" x14ac:dyDescent="0.2">
      <c r="A191" s="1" t="s">
        <v>34</v>
      </c>
    </row>
    <row r="192" spans="1:2" x14ac:dyDescent="0.2">
      <c r="A192" s="1" t="s">
        <v>35</v>
      </c>
      <c r="B192" s="1" t="s">
        <v>36</v>
      </c>
    </row>
    <row r="194" spans="1:2" x14ac:dyDescent="0.2">
      <c r="A194" s="1" t="s">
        <v>16</v>
      </c>
      <c r="B194" s="1" t="s">
        <v>47</v>
      </c>
    </row>
    <row r="195" spans="1:2" x14ac:dyDescent="0.2">
      <c r="A195" s="1" t="s">
        <v>19</v>
      </c>
      <c r="B195" s="1" t="s">
        <v>20</v>
      </c>
    </row>
    <row r="196" spans="1:2" x14ac:dyDescent="0.2">
      <c r="A196" s="1" t="s">
        <v>22</v>
      </c>
      <c r="B196" s="1" t="s">
        <v>39</v>
      </c>
    </row>
    <row r="197" spans="1:2" x14ac:dyDescent="0.2">
      <c r="A197" s="1" t="s">
        <v>25</v>
      </c>
      <c r="B197" s="1" t="s">
        <v>26</v>
      </c>
    </row>
    <row r="199" spans="1:2" x14ac:dyDescent="0.2">
      <c r="A199" s="7" t="s">
        <v>29</v>
      </c>
      <c r="B199" s="7" t="s">
        <v>30</v>
      </c>
    </row>
    <row r="200" spans="1:2" x14ac:dyDescent="0.2">
      <c r="A200" s="7" t="s">
        <v>32</v>
      </c>
      <c r="B200" s="8">
        <v>0.9</v>
      </c>
    </row>
    <row r="202" spans="1:2" x14ac:dyDescent="0.2">
      <c r="A202" s="1" t="s">
        <v>34</v>
      </c>
    </row>
    <row r="203" spans="1:2" x14ac:dyDescent="0.2">
      <c r="A203" s="1" t="s">
        <v>35</v>
      </c>
      <c r="B203" s="1" t="s">
        <v>36</v>
      </c>
    </row>
    <row r="205" spans="1:2" x14ac:dyDescent="0.2">
      <c r="A205" s="1" t="s">
        <v>16</v>
      </c>
      <c r="B205" s="1" t="s">
        <v>47</v>
      </c>
    </row>
    <row r="206" spans="1:2" x14ac:dyDescent="0.2">
      <c r="A206" s="1" t="s">
        <v>19</v>
      </c>
      <c r="B206" s="1" t="s">
        <v>20</v>
      </c>
    </row>
    <row r="207" spans="1:2" x14ac:dyDescent="0.2">
      <c r="A207" s="1" t="s">
        <v>22</v>
      </c>
      <c r="B207" s="1" t="s">
        <v>43</v>
      </c>
    </row>
    <row r="208" spans="1:2" x14ac:dyDescent="0.2">
      <c r="A208" s="1" t="s">
        <v>25</v>
      </c>
      <c r="B208" s="1" t="s">
        <v>26</v>
      </c>
    </row>
    <row r="210" spans="1:2" x14ac:dyDescent="0.2">
      <c r="A210" s="7" t="s">
        <v>29</v>
      </c>
      <c r="B210" s="7" t="s">
        <v>30</v>
      </c>
    </row>
    <row r="211" spans="1:2" x14ac:dyDescent="0.2">
      <c r="A211" s="7" t="s">
        <v>32</v>
      </c>
      <c r="B211" s="8">
        <v>3.7</v>
      </c>
    </row>
    <row r="213" spans="1:2" x14ac:dyDescent="0.2">
      <c r="A213" s="1" t="s">
        <v>34</v>
      </c>
    </row>
    <row r="214" spans="1:2" x14ac:dyDescent="0.2">
      <c r="A214" s="1" t="s">
        <v>35</v>
      </c>
      <c r="B214" s="1" t="s">
        <v>36</v>
      </c>
    </row>
    <row r="216" spans="1:2" x14ac:dyDescent="0.2">
      <c r="A216" s="1" t="s">
        <v>16</v>
      </c>
      <c r="B216" s="1" t="s">
        <v>47</v>
      </c>
    </row>
    <row r="217" spans="1:2" x14ac:dyDescent="0.2">
      <c r="A217" s="1" t="s">
        <v>19</v>
      </c>
      <c r="B217" s="1" t="s">
        <v>20</v>
      </c>
    </row>
    <row r="218" spans="1:2" x14ac:dyDescent="0.2">
      <c r="A218" s="1" t="s">
        <v>22</v>
      </c>
      <c r="B218" s="1" t="s">
        <v>40</v>
      </c>
    </row>
    <row r="219" spans="1:2" x14ac:dyDescent="0.2">
      <c r="A219" s="1" t="s">
        <v>25</v>
      </c>
      <c r="B219" s="1" t="s">
        <v>26</v>
      </c>
    </row>
    <row r="221" spans="1:2" x14ac:dyDescent="0.2">
      <c r="A221" s="7" t="s">
        <v>29</v>
      </c>
      <c r="B221" s="7" t="s">
        <v>30</v>
      </c>
    </row>
    <row r="222" spans="1:2" x14ac:dyDescent="0.2">
      <c r="A222" s="7" t="s">
        <v>32</v>
      </c>
      <c r="B222" s="8">
        <v>1.4</v>
      </c>
    </row>
    <row r="224" spans="1:2" x14ac:dyDescent="0.2">
      <c r="A224" s="1" t="s">
        <v>34</v>
      </c>
    </row>
    <row r="225" spans="1:2" x14ac:dyDescent="0.2">
      <c r="A225" s="1" t="s">
        <v>35</v>
      </c>
      <c r="B225" s="1" t="s">
        <v>36</v>
      </c>
    </row>
    <row r="227" spans="1:2" x14ac:dyDescent="0.2">
      <c r="A227" s="1" t="s">
        <v>16</v>
      </c>
      <c r="B227" s="1" t="s">
        <v>47</v>
      </c>
    </row>
    <row r="228" spans="1:2" x14ac:dyDescent="0.2">
      <c r="A228" s="1" t="s">
        <v>19</v>
      </c>
      <c r="B228" s="1" t="s">
        <v>20</v>
      </c>
    </row>
    <row r="229" spans="1:2" x14ac:dyDescent="0.2">
      <c r="A229" s="1" t="s">
        <v>22</v>
      </c>
      <c r="B229" s="1" t="s">
        <v>45</v>
      </c>
    </row>
    <row r="230" spans="1:2" x14ac:dyDescent="0.2">
      <c r="A230" s="1" t="s">
        <v>25</v>
      </c>
      <c r="B230" s="1" t="s">
        <v>26</v>
      </c>
    </row>
    <row r="232" spans="1:2" x14ac:dyDescent="0.2">
      <c r="A232" s="7" t="s">
        <v>29</v>
      </c>
      <c r="B232" s="7" t="s">
        <v>30</v>
      </c>
    </row>
    <row r="233" spans="1:2" x14ac:dyDescent="0.2">
      <c r="A233" s="7" t="s">
        <v>32</v>
      </c>
      <c r="B233" s="8">
        <v>5.5</v>
      </c>
    </row>
    <row r="235" spans="1:2" x14ac:dyDescent="0.2">
      <c r="A235" s="1" t="s">
        <v>34</v>
      </c>
    </row>
    <row r="236" spans="1:2" x14ac:dyDescent="0.2">
      <c r="A236" s="1" t="s">
        <v>35</v>
      </c>
      <c r="B236" s="1" t="s">
        <v>36</v>
      </c>
    </row>
    <row r="238" spans="1:2" x14ac:dyDescent="0.2">
      <c r="A238" s="1" t="s">
        <v>16</v>
      </c>
      <c r="B238" s="1" t="s">
        <v>47</v>
      </c>
    </row>
    <row r="239" spans="1:2" x14ac:dyDescent="0.2">
      <c r="A239" s="1" t="s">
        <v>19</v>
      </c>
      <c r="B239" s="1" t="s">
        <v>20</v>
      </c>
    </row>
    <row r="240" spans="1:2" x14ac:dyDescent="0.2">
      <c r="A240" s="1" t="s">
        <v>22</v>
      </c>
      <c r="B240" s="1" t="s">
        <v>46</v>
      </c>
    </row>
    <row r="241" spans="1:2" x14ac:dyDescent="0.2">
      <c r="A241" s="1" t="s">
        <v>25</v>
      </c>
      <c r="B241" s="1" t="s">
        <v>26</v>
      </c>
    </row>
    <row r="243" spans="1:2" x14ac:dyDescent="0.2">
      <c r="A243" s="7" t="s">
        <v>29</v>
      </c>
      <c r="B243" s="7" t="s">
        <v>30</v>
      </c>
    </row>
    <row r="244" spans="1:2" x14ac:dyDescent="0.2">
      <c r="A244" s="7" t="s">
        <v>32</v>
      </c>
      <c r="B244" s="8">
        <v>12</v>
      </c>
    </row>
    <row r="246" spans="1:2" x14ac:dyDescent="0.2">
      <c r="A246" s="1" t="s">
        <v>34</v>
      </c>
    </row>
    <row r="247" spans="1:2" x14ac:dyDescent="0.2">
      <c r="A247" s="1" t="s">
        <v>35</v>
      </c>
      <c r="B247" s="1" t="s">
        <v>36</v>
      </c>
    </row>
  </sheetData>
  <pageMargins left="0.74803149606299213" right="0.74803149606299213" top="0.98425196850393704" bottom="0.98425196850393704" header="0.51181102362204722" footer="0.51181102362204722"/>
  <pageSetup paperSize="9" scale="20" firstPageNumber="0" fitToWidth="0" fitToHeight="0" pageOrder="overThenDown"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A1:B23"/>
  <sheetViews>
    <sheetView zoomScale="85" zoomScaleNormal="85" workbookViewId="0"/>
  </sheetViews>
  <sheetFormatPr defaultRowHeight="14.25" x14ac:dyDescent="0.2"/>
  <cols>
    <col min="1" max="16384" width="9.140625" style="227"/>
  </cols>
  <sheetData>
    <row r="1" spans="1:2" x14ac:dyDescent="0.2">
      <c r="A1" s="228"/>
      <c r="B1" s="228"/>
    </row>
    <row r="2" spans="1:2" x14ac:dyDescent="0.2">
      <c r="A2" s="228"/>
      <c r="B2" s="228"/>
    </row>
    <row r="3" spans="1:2" x14ac:dyDescent="0.2">
      <c r="A3" s="228"/>
      <c r="B3" s="228">
        <v>2016</v>
      </c>
    </row>
    <row r="4" spans="1:2" x14ac:dyDescent="0.2">
      <c r="A4" s="228" t="s">
        <v>408</v>
      </c>
      <c r="B4" s="228">
        <v>4.4000000000000004</v>
      </c>
    </row>
    <row r="5" spans="1:2" x14ac:dyDescent="0.2">
      <c r="A5" s="228" t="s">
        <v>409</v>
      </c>
      <c r="B5" s="228">
        <v>6</v>
      </c>
    </row>
    <row r="6" spans="1:2" x14ac:dyDescent="0.2">
      <c r="A6" s="228" t="s">
        <v>408</v>
      </c>
      <c r="B6" s="228">
        <v>1.6</v>
      </c>
    </row>
    <row r="7" spans="1:2" x14ac:dyDescent="0.2">
      <c r="A7" s="228" t="s">
        <v>410</v>
      </c>
      <c r="B7" s="228">
        <v>1.3</v>
      </c>
    </row>
    <row r="8" spans="1:2" x14ac:dyDescent="0.2">
      <c r="A8" s="228" t="s">
        <v>408</v>
      </c>
      <c r="B8" s="228">
        <v>2.2000000000000002</v>
      </c>
    </row>
    <row r="9" spans="1:2" x14ac:dyDescent="0.2">
      <c r="A9" s="228" t="s">
        <v>411</v>
      </c>
      <c r="B9" s="228">
        <v>1.7</v>
      </c>
    </row>
    <row r="10" spans="1:2" x14ac:dyDescent="0.2">
      <c r="A10" s="228" t="s">
        <v>408</v>
      </c>
      <c r="B10" s="228">
        <v>4.9000000000000004</v>
      </c>
    </row>
    <row r="11" spans="1:2" x14ac:dyDescent="0.2">
      <c r="A11" s="228" t="s">
        <v>412</v>
      </c>
      <c r="B11" s="228">
        <v>4</v>
      </c>
    </row>
    <row r="12" spans="1:2" x14ac:dyDescent="0.2">
      <c r="A12" s="228" t="s">
        <v>408</v>
      </c>
      <c r="B12" s="228">
        <v>0.5</v>
      </c>
    </row>
    <row r="13" spans="1:2" x14ac:dyDescent="0.2">
      <c r="A13" s="228" t="s">
        <v>413</v>
      </c>
      <c r="B13" s="228">
        <v>0.7</v>
      </c>
    </row>
    <row r="14" spans="1:2" x14ac:dyDescent="0.2">
      <c r="A14" s="228" t="s">
        <v>408</v>
      </c>
      <c r="B14" s="228">
        <v>0.9</v>
      </c>
    </row>
    <row r="15" spans="1:2" x14ac:dyDescent="0.2">
      <c r="A15" s="228" t="s">
        <v>414</v>
      </c>
      <c r="B15" s="228">
        <v>0.6</v>
      </c>
    </row>
    <row r="16" spans="1:2" x14ac:dyDescent="0.2">
      <c r="A16" s="228" t="s">
        <v>408</v>
      </c>
      <c r="B16" s="228">
        <v>3.7</v>
      </c>
    </row>
    <row r="17" spans="1:2" x14ac:dyDescent="0.2">
      <c r="A17" s="229" t="s">
        <v>415</v>
      </c>
      <c r="B17" s="228">
        <v>7.1</v>
      </c>
    </row>
    <row r="18" spans="1:2" x14ac:dyDescent="0.2">
      <c r="A18" s="228" t="s">
        <v>408</v>
      </c>
      <c r="B18" s="228">
        <v>1.4</v>
      </c>
    </row>
    <row r="19" spans="1:2" x14ac:dyDescent="0.2">
      <c r="A19" s="229" t="s">
        <v>416</v>
      </c>
      <c r="B19" s="228">
        <v>1</v>
      </c>
    </row>
    <row r="20" spans="1:2" x14ac:dyDescent="0.2">
      <c r="A20" s="228" t="s">
        <v>408</v>
      </c>
      <c r="B20" s="228">
        <v>5.5</v>
      </c>
    </row>
    <row r="21" spans="1:2" x14ac:dyDescent="0.2">
      <c r="A21" s="229" t="s">
        <v>417</v>
      </c>
      <c r="B21" s="228">
        <v>4.7</v>
      </c>
    </row>
    <row r="22" spans="1:2" x14ac:dyDescent="0.2">
      <c r="A22" s="228" t="s">
        <v>408</v>
      </c>
      <c r="B22" s="227">
        <v>12</v>
      </c>
    </row>
    <row r="23" spans="1:2" x14ac:dyDescent="0.2">
      <c r="A23" s="229" t="s">
        <v>418</v>
      </c>
      <c r="B23" s="227">
        <v>19.100000000000001</v>
      </c>
    </row>
  </sheetData>
  <pageMargins left="0.74803149606299213" right="0.74803149606299213" top="0.98425196850393704" bottom="0.98425196850393704" header="0.51181102362204722" footer="0.51181102362204722"/>
  <pageSetup paperSize="9" scale="85" firstPageNumber="0" fitToWidth="0" fitToHeight="0" pageOrder="overThenDown"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pageSetUpPr fitToPage="1"/>
  </sheetPr>
  <dimension ref="A1:E17"/>
  <sheetViews>
    <sheetView workbookViewId="0">
      <selection activeCell="G19" sqref="G19"/>
    </sheetView>
  </sheetViews>
  <sheetFormatPr defaultRowHeight="12.75" x14ac:dyDescent="0.2"/>
  <cols>
    <col min="1" max="1" width="38.28515625" style="10" bestFit="1" customWidth="1"/>
    <col min="2" max="255" width="9.140625" style="14"/>
    <col min="256" max="256" width="38.28515625" style="14" bestFit="1" customWidth="1"/>
    <col min="257" max="257" width="0" style="14" hidden="1" customWidth="1"/>
    <col min="258" max="511" width="9.140625" style="14"/>
    <col min="512" max="512" width="38.28515625" style="14" bestFit="1" customWidth="1"/>
    <col min="513" max="513" width="0" style="14" hidden="1" customWidth="1"/>
    <col min="514" max="767" width="9.140625" style="14"/>
    <col min="768" max="768" width="38.28515625" style="14" bestFit="1" customWidth="1"/>
    <col min="769" max="769" width="0" style="14" hidden="1" customWidth="1"/>
    <col min="770" max="1023" width="9.140625" style="14"/>
    <col min="1024" max="1024" width="38.28515625" style="14" bestFit="1" customWidth="1"/>
    <col min="1025" max="1025" width="0" style="14" hidden="1" customWidth="1"/>
    <col min="1026" max="1279" width="9.140625" style="14"/>
    <col min="1280" max="1280" width="38.28515625" style="14" bestFit="1" customWidth="1"/>
    <col min="1281" max="1281" width="0" style="14" hidden="1" customWidth="1"/>
    <col min="1282" max="1535" width="9.140625" style="14"/>
    <col min="1536" max="1536" width="38.28515625" style="14" bestFit="1" customWidth="1"/>
    <col min="1537" max="1537" width="0" style="14" hidden="1" customWidth="1"/>
    <col min="1538" max="1791" width="9.140625" style="14"/>
    <col min="1792" max="1792" width="38.28515625" style="14" bestFit="1" customWidth="1"/>
    <col min="1793" max="1793" width="0" style="14" hidden="1" customWidth="1"/>
    <col min="1794" max="2047" width="9.140625" style="14"/>
    <col min="2048" max="2048" width="38.28515625" style="14" bestFit="1" customWidth="1"/>
    <col min="2049" max="2049" width="0" style="14" hidden="1" customWidth="1"/>
    <col min="2050" max="2303" width="9.140625" style="14"/>
    <col min="2304" max="2304" width="38.28515625" style="14" bestFit="1" customWidth="1"/>
    <col min="2305" max="2305" width="0" style="14" hidden="1" customWidth="1"/>
    <col min="2306" max="2559" width="9.140625" style="14"/>
    <col min="2560" max="2560" width="38.28515625" style="14" bestFit="1" customWidth="1"/>
    <col min="2561" max="2561" width="0" style="14" hidden="1" customWidth="1"/>
    <col min="2562" max="2815" width="9.140625" style="14"/>
    <col min="2816" max="2816" width="38.28515625" style="14" bestFit="1" customWidth="1"/>
    <col min="2817" max="2817" width="0" style="14" hidden="1" customWidth="1"/>
    <col min="2818" max="3071" width="9.140625" style="14"/>
    <col min="3072" max="3072" width="38.28515625" style="14" bestFit="1" customWidth="1"/>
    <col min="3073" max="3073" width="0" style="14" hidden="1" customWidth="1"/>
    <col min="3074" max="3327" width="9.140625" style="14"/>
    <col min="3328" max="3328" width="38.28515625" style="14" bestFit="1" customWidth="1"/>
    <col min="3329" max="3329" width="0" style="14" hidden="1" customWidth="1"/>
    <col min="3330" max="3583" width="9.140625" style="14"/>
    <col min="3584" max="3584" width="38.28515625" style="14" bestFit="1" customWidth="1"/>
    <col min="3585" max="3585" width="0" style="14" hidden="1" customWidth="1"/>
    <col min="3586" max="3839" width="9.140625" style="14"/>
    <col min="3840" max="3840" width="38.28515625" style="14" bestFit="1" customWidth="1"/>
    <col min="3841" max="3841" width="0" style="14" hidden="1" customWidth="1"/>
    <col min="3842" max="4095" width="9.140625" style="14"/>
    <col min="4096" max="4096" width="38.28515625" style="14" bestFit="1" customWidth="1"/>
    <col min="4097" max="4097" width="0" style="14" hidden="1" customWidth="1"/>
    <col min="4098" max="4351" width="9.140625" style="14"/>
    <col min="4352" max="4352" width="38.28515625" style="14" bestFit="1" customWidth="1"/>
    <col min="4353" max="4353" width="0" style="14" hidden="1" customWidth="1"/>
    <col min="4354" max="4607" width="9.140625" style="14"/>
    <col min="4608" max="4608" width="38.28515625" style="14" bestFit="1" customWidth="1"/>
    <col min="4609" max="4609" width="0" style="14" hidden="1" customWidth="1"/>
    <col min="4610" max="4863" width="9.140625" style="14"/>
    <col min="4864" max="4864" width="38.28515625" style="14" bestFit="1" customWidth="1"/>
    <col min="4865" max="4865" width="0" style="14" hidden="1" customWidth="1"/>
    <col min="4866" max="5119" width="9.140625" style="14"/>
    <col min="5120" max="5120" width="38.28515625" style="14" bestFit="1" customWidth="1"/>
    <col min="5121" max="5121" width="0" style="14" hidden="1" customWidth="1"/>
    <col min="5122" max="5375" width="9.140625" style="14"/>
    <col min="5376" max="5376" width="38.28515625" style="14" bestFit="1" customWidth="1"/>
    <col min="5377" max="5377" width="0" style="14" hidden="1" customWidth="1"/>
    <col min="5378" max="5631" width="9.140625" style="14"/>
    <col min="5632" max="5632" width="38.28515625" style="14" bestFit="1" customWidth="1"/>
    <col min="5633" max="5633" width="0" style="14" hidden="1" customWidth="1"/>
    <col min="5634" max="5887" width="9.140625" style="14"/>
    <col min="5888" max="5888" width="38.28515625" style="14" bestFit="1" customWidth="1"/>
    <col min="5889" max="5889" width="0" style="14" hidden="1" customWidth="1"/>
    <col min="5890" max="6143" width="9.140625" style="14"/>
    <col min="6144" max="6144" width="38.28515625" style="14" bestFit="1" customWidth="1"/>
    <col min="6145" max="6145" width="0" style="14" hidden="1" customWidth="1"/>
    <col min="6146" max="6399" width="9.140625" style="14"/>
    <col min="6400" max="6400" width="38.28515625" style="14" bestFit="1" customWidth="1"/>
    <col min="6401" max="6401" width="0" style="14" hidden="1" customWidth="1"/>
    <col min="6402" max="6655" width="9.140625" style="14"/>
    <col min="6656" max="6656" width="38.28515625" style="14" bestFit="1" customWidth="1"/>
    <col min="6657" max="6657" width="0" style="14" hidden="1" customWidth="1"/>
    <col min="6658" max="6911" width="9.140625" style="14"/>
    <col min="6912" max="6912" width="38.28515625" style="14" bestFit="1" customWidth="1"/>
    <col min="6913" max="6913" width="0" style="14" hidden="1" customWidth="1"/>
    <col min="6914" max="7167" width="9.140625" style="14"/>
    <col min="7168" max="7168" width="38.28515625" style="14" bestFit="1" customWidth="1"/>
    <col min="7169" max="7169" width="0" style="14" hidden="1" customWidth="1"/>
    <col min="7170" max="7423" width="9.140625" style="14"/>
    <col min="7424" max="7424" width="38.28515625" style="14" bestFit="1" customWidth="1"/>
    <col min="7425" max="7425" width="0" style="14" hidden="1" customWidth="1"/>
    <col min="7426" max="7679" width="9.140625" style="14"/>
    <col min="7680" max="7680" width="38.28515625" style="14" bestFit="1" customWidth="1"/>
    <col min="7681" max="7681" width="0" style="14" hidden="1" customWidth="1"/>
    <col min="7682" max="7935" width="9.140625" style="14"/>
    <col min="7936" max="7936" width="38.28515625" style="14" bestFit="1" customWidth="1"/>
    <col min="7937" max="7937" width="0" style="14" hidden="1" customWidth="1"/>
    <col min="7938" max="8191" width="9.140625" style="14"/>
    <col min="8192" max="8192" width="38.28515625" style="14" bestFit="1" customWidth="1"/>
    <col min="8193" max="8193" width="0" style="14" hidden="1" customWidth="1"/>
    <col min="8194" max="8447" width="9.140625" style="14"/>
    <col min="8448" max="8448" width="38.28515625" style="14" bestFit="1" customWidth="1"/>
    <col min="8449" max="8449" width="0" style="14" hidden="1" customWidth="1"/>
    <col min="8450" max="8703" width="9.140625" style="14"/>
    <col min="8704" max="8704" width="38.28515625" style="14" bestFit="1" customWidth="1"/>
    <col min="8705" max="8705" width="0" style="14" hidden="1" customWidth="1"/>
    <col min="8706" max="8959" width="9.140625" style="14"/>
    <col min="8960" max="8960" width="38.28515625" style="14" bestFit="1" customWidth="1"/>
    <col min="8961" max="8961" width="0" style="14" hidden="1" customWidth="1"/>
    <col min="8962" max="9215" width="9.140625" style="14"/>
    <col min="9216" max="9216" width="38.28515625" style="14" bestFit="1" customWidth="1"/>
    <col min="9217" max="9217" width="0" style="14" hidden="1" customWidth="1"/>
    <col min="9218" max="9471" width="9.140625" style="14"/>
    <col min="9472" max="9472" width="38.28515625" style="14" bestFit="1" customWidth="1"/>
    <col min="9473" max="9473" width="0" style="14" hidden="1" customWidth="1"/>
    <col min="9474" max="9727" width="9.140625" style="14"/>
    <col min="9728" max="9728" width="38.28515625" style="14" bestFit="1" customWidth="1"/>
    <col min="9729" max="9729" width="0" style="14" hidden="1" customWidth="1"/>
    <col min="9730" max="9983" width="9.140625" style="14"/>
    <col min="9984" max="9984" width="38.28515625" style="14" bestFit="1" customWidth="1"/>
    <col min="9985" max="9985" width="0" style="14" hidden="1" customWidth="1"/>
    <col min="9986" max="10239" width="9.140625" style="14"/>
    <col min="10240" max="10240" width="38.28515625" style="14" bestFit="1" customWidth="1"/>
    <col min="10241" max="10241" width="0" style="14" hidden="1" customWidth="1"/>
    <col min="10242" max="10495" width="9.140625" style="14"/>
    <col min="10496" max="10496" width="38.28515625" style="14" bestFit="1" customWidth="1"/>
    <col min="10497" max="10497" width="0" style="14" hidden="1" customWidth="1"/>
    <col min="10498" max="10751" width="9.140625" style="14"/>
    <col min="10752" max="10752" width="38.28515625" style="14" bestFit="1" customWidth="1"/>
    <col min="10753" max="10753" width="0" style="14" hidden="1" customWidth="1"/>
    <col min="10754" max="11007" width="9.140625" style="14"/>
    <col min="11008" max="11008" width="38.28515625" style="14" bestFit="1" customWidth="1"/>
    <col min="11009" max="11009" width="0" style="14" hidden="1" customWidth="1"/>
    <col min="11010" max="11263" width="9.140625" style="14"/>
    <col min="11264" max="11264" width="38.28515625" style="14" bestFit="1" customWidth="1"/>
    <col min="11265" max="11265" width="0" style="14" hidden="1" customWidth="1"/>
    <col min="11266" max="11519" width="9.140625" style="14"/>
    <col min="11520" max="11520" width="38.28515625" style="14" bestFit="1" customWidth="1"/>
    <col min="11521" max="11521" width="0" style="14" hidden="1" customWidth="1"/>
    <col min="11522" max="11775" width="9.140625" style="14"/>
    <col min="11776" max="11776" width="38.28515625" style="14" bestFit="1" customWidth="1"/>
    <col min="11777" max="11777" width="0" style="14" hidden="1" customWidth="1"/>
    <col min="11778" max="12031" width="9.140625" style="14"/>
    <col min="12032" max="12032" width="38.28515625" style="14" bestFit="1" customWidth="1"/>
    <col min="12033" max="12033" width="0" style="14" hidden="1" customWidth="1"/>
    <col min="12034" max="12287" width="9.140625" style="14"/>
    <col min="12288" max="12288" width="38.28515625" style="14" bestFit="1" customWidth="1"/>
    <col min="12289" max="12289" width="0" style="14" hidden="1" customWidth="1"/>
    <col min="12290" max="12543" width="9.140625" style="14"/>
    <col min="12544" max="12544" width="38.28515625" style="14" bestFit="1" customWidth="1"/>
    <col min="12545" max="12545" width="0" style="14" hidden="1" customWidth="1"/>
    <col min="12546" max="12799" width="9.140625" style="14"/>
    <col min="12800" max="12800" width="38.28515625" style="14" bestFit="1" customWidth="1"/>
    <col min="12801" max="12801" width="0" style="14" hidden="1" customWidth="1"/>
    <col min="12802" max="13055" width="9.140625" style="14"/>
    <col min="13056" max="13056" width="38.28515625" style="14" bestFit="1" customWidth="1"/>
    <col min="13057" max="13057" width="0" style="14" hidden="1" customWidth="1"/>
    <col min="13058" max="13311" width="9.140625" style="14"/>
    <col min="13312" max="13312" width="38.28515625" style="14" bestFit="1" customWidth="1"/>
    <col min="13313" max="13313" width="0" style="14" hidden="1" customWidth="1"/>
    <col min="13314" max="13567" width="9.140625" style="14"/>
    <col min="13568" max="13568" width="38.28515625" style="14" bestFit="1" customWidth="1"/>
    <col min="13569" max="13569" width="0" style="14" hidden="1" customWidth="1"/>
    <col min="13570" max="13823" width="9.140625" style="14"/>
    <col min="13824" max="13824" width="38.28515625" style="14" bestFit="1" customWidth="1"/>
    <col min="13825" max="13825" width="0" style="14" hidden="1" customWidth="1"/>
    <col min="13826" max="14079" width="9.140625" style="14"/>
    <col min="14080" max="14080" width="38.28515625" style="14" bestFit="1" customWidth="1"/>
    <col min="14081" max="14081" width="0" style="14" hidden="1" customWidth="1"/>
    <col min="14082" max="14335" width="9.140625" style="14"/>
    <col min="14336" max="14336" width="38.28515625" style="14" bestFit="1" customWidth="1"/>
    <col min="14337" max="14337" width="0" style="14" hidden="1" customWidth="1"/>
    <col min="14338" max="14591" width="9.140625" style="14"/>
    <col min="14592" max="14592" width="38.28515625" style="14" bestFit="1" customWidth="1"/>
    <col min="14593" max="14593" width="0" style="14" hidden="1" customWidth="1"/>
    <col min="14594" max="14847" width="9.140625" style="14"/>
    <col min="14848" max="14848" width="38.28515625" style="14" bestFit="1" customWidth="1"/>
    <col min="14849" max="14849" width="0" style="14" hidden="1" customWidth="1"/>
    <col min="14850" max="15103" width="9.140625" style="14"/>
    <col min="15104" max="15104" width="38.28515625" style="14" bestFit="1" customWidth="1"/>
    <col min="15105" max="15105" width="0" style="14" hidden="1" customWidth="1"/>
    <col min="15106" max="15359" width="9.140625" style="14"/>
    <col min="15360" max="15360" width="38.28515625" style="14" bestFit="1" customWidth="1"/>
    <col min="15361" max="15361" width="0" style="14" hidden="1" customWidth="1"/>
    <col min="15362" max="15615" width="9.140625" style="14"/>
    <col min="15616" max="15616" width="38.28515625" style="14" bestFit="1" customWidth="1"/>
    <col min="15617" max="15617" width="0" style="14" hidden="1" customWidth="1"/>
    <col min="15618" max="15871" width="9.140625" style="14"/>
    <col min="15872" max="15872" width="38.28515625" style="14" bestFit="1" customWidth="1"/>
    <col min="15873" max="15873" width="0" style="14" hidden="1" customWidth="1"/>
    <col min="15874" max="16127" width="9.140625" style="14"/>
    <col min="16128" max="16128" width="38.28515625" style="14" bestFit="1" customWidth="1"/>
    <col min="16129" max="16129" width="0" style="14" hidden="1" customWidth="1"/>
    <col min="16130" max="16384" width="9.140625" style="14"/>
  </cols>
  <sheetData>
    <row r="1" spans="1:5" s="10" customFormat="1" x14ac:dyDescent="0.2">
      <c r="A1" s="10" t="s">
        <v>48</v>
      </c>
    </row>
    <row r="2" spans="1:5" s="10" customFormat="1" x14ac:dyDescent="0.2">
      <c r="B2" s="10">
        <v>2018</v>
      </c>
      <c r="E2" s="10">
        <v>2018</v>
      </c>
    </row>
    <row r="3" spans="1:5" s="10" customFormat="1" x14ac:dyDescent="0.2">
      <c r="A3" s="11" t="s">
        <v>76</v>
      </c>
      <c r="B3" s="12">
        <v>2612.773694</v>
      </c>
      <c r="D3" s="10" t="s">
        <v>49</v>
      </c>
      <c r="E3" s="13">
        <v>2612.773694</v>
      </c>
    </row>
    <row r="4" spans="1:5" s="10" customFormat="1" x14ac:dyDescent="0.2">
      <c r="A4" s="10" t="s">
        <v>50</v>
      </c>
      <c r="B4" s="12">
        <v>2451.1392759999999</v>
      </c>
      <c r="D4" s="10" t="s">
        <v>51</v>
      </c>
      <c r="E4" s="13">
        <v>2451.1392759999999</v>
      </c>
    </row>
    <row r="5" spans="1:5" s="10" customFormat="1" x14ac:dyDescent="0.2">
      <c r="A5" s="10" t="s">
        <v>52</v>
      </c>
      <c r="B5" s="12">
        <v>1025.0250000000001</v>
      </c>
      <c r="D5" s="10" t="s">
        <v>53</v>
      </c>
      <c r="E5" s="13">
        <v>1025.0250000000001</v>
      </c>
    </row>
    <row r="6" spans="1:5" s="10" customFormat="1" x14ac:dyDescent="0.2">
      <c r="A6" s="10" t="s">
        <v>54</v>
      </c>
      <c r="B6" s="12">
        <v>345.76</v>
      </c>
      <c r="D6" s="10" t="s">
        <v>55</v>
      </c>
      <c r="E6" s="13">
        <v>345.76</v>
      </c>
    </row>
    <row r="7" spans="1:5" s="10" customFormat="1" x14ac:dyDescent="0.2">
      <c r="A7" s="10" t="s">
        <v>56</v>
      </c>
      <c r="B7" s="12">
        <v>232.7</v>
      </c>
      <c r="D7" s="10" t="s">
        <v>57</v>
      </c>
      <c r="E7" s="13">
        <v>232.7</v>
      </c>
    </row>
    <row r="8" spans="1:5" s="10" customFormat="1" x14ac:dyDescent="0.2">
      <c r="A8" s="10" t="s">
        <v>58</v>
      </c>
      <c r="B8" s="12">
        <v>103.5</v>
      </c>
      <c r="D8" s="10" t="s">
        <v>59</v>
      </c>
      <c r="E8" s="13">
        <v>103.5</v>
      </c>
    </row>
    <row r="9" spans="1:5" s="10" customFormat="1" x14ac:dyDescent="0.2">
      <c r="A9" s="10" t="s">
        <v>60</v>
      </c>
      <c r="B9" s="12">
        <v>43.8</v>
      </c>
      <c r="D9" s="10" t="s">
        <v>61</v>
      </c>
      <c r="E9" s="13">
        <v>43.8</v>
      </c>
    </row>
    <row r="10" spans="1:5" s="10" customFormat="1" x14ac:dyDescent="0.2">
      <c r="A10" s="10" t="s">
        <v>62</v>
      </c>
      <c r="B10" s="12">
        <v>32.024999999999999</v>
      </c>
      <c r="D10" s="10" t="s">
        <v>63</v>
      </c>
      <c r="E10" s="13">
        <v>32.024999999999999</v>
      </c>
    </row>
    <row r="11" spans="1:5" s="10" customFormat="1" x14ac:dyDescent="0.2">
      <c r="A11" s="10" t="s">
        <v>64</v>
      </c>
      <c r="B11" s="12">
        <v>31.280249999999999</v>
      </c>
      <c r="D11" s="10" t="s">
        <v>65</v>
      </c>
      <c r="E11" s="13">
        <v>31.280249999999999</v>
      </c>
    </row>
    <row r="12" spans="1:5" s="10" customFormat="1" x14ac:dyDescent="0.2">
      <c r="A12" s="10" t="s">
        <v>66</v>
      </c>
      <c r="B12" s="12">
        <v>23.78</v>
      </c>
      <c r="D12" s="10" t="s">
        <v>67</v>
      </c>
      <c r="E12" s="13">
        <v>23.78</v>
      </c>
    </row>
    <row r="13" spans="1:5" s="10" customFormat="1" x14ac:dyDescent="0.2">
      <c r="A13" s="10" t="s">
        <v>68</v>
      </c>
      <c r="B13" s="12">
        <v>23.1</v>
      </c>
      <c r="D13" s="10" t="s">
        <v>69</v>
      </c>
      <c r="E13" s="13">
        <v>23.1</v>
      </c>
    </row>
    <row r="14" spans="1:5" s="10" customFormat="1" x14ac:dyDescent="0.2">
      <c r="A14" s="10" t="s">
        <v>70</v>
      </c>
      <c r="B14" s="12">
        <v>5.80314</v>
      </c>
      <c r="D14" s="10" t="s">
        <v>71</v>
      </c>
      <c r="E14" s="13">
        <v>5.80314</v>
      </c>
    </row>
    <row r="15" spans="1:5" s="10" customFormat="1" x14ac:dyDescent="0.2">
      <c r="A15" s="10" t="s">
        <v>72</v>
      </c>
      <c r="B15" s="12">
        <v>4.7039999999999997</v>
      </c>
      <c r="D15" s="10" t="s">
        <v>73</v>
      </c>
      <c r="E15" s="13">
        <v>4.7039999999999997</v>
      </c>
    </row>
    <row r="16" spans="1:5" s="10" customFormat="1" x14ac:dyDescent="0.2">
      <c r="A16" s="10" t="s">
        <v>74</v>
      </c>
      <c r="B16" s="12">
        <v>3</v>
      </c>
      <c r="D16" s="10" t="s">
        <v>75</v>
      </c>
      <c r="E16" s="13">
        <v>3</v>
      </c>
    </row>
    <row r="17" s="10" customFormat="1" x14ac:dyDescent="0.2"/>
  </sheetData>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sheetPr>
  <dimension ref="A1:XFC47"/>
  <sheetViews>
    <sheetView zoomScale="85" zoomScaleNormal="85" workbookViewId="0">
      <selection activeCell="B3" sqref="B3"/>
    </sheetView>
  </sheetViews>
  <sheetFormatPr defaultRowHeight="15" zeroHeight="1" x14ac:dyDescent="0.25"/>
  <cols>
    <col min="1" max="2" width="8.42578125" customWidth="1"/>
    <col min="3" max="3" width="64.7109375" customWidth="1"/>
    <col min="4" max="6" width="12.85546875" customWidth="1"/>
    <col min="7" max="7" width="12.7109375" customWidth="1"/>
    <col min="8" max="8" width="1.140625" customWidth="1"/>
    <col min="9" max="21" width="9.140625" style="19"/>
    <col min="22" max="22" width="9" style="19" customWidth="1"/>
    <col min="23" max="16383" width="0" hidden="1" customWidth="1"/>
    <col min="16384" max="16384" width="1.140625" hidden="1" customWidth="1"/>
  </cols>
  <sheetData>
    <row r="1" spans="1:9" ht="30.75" customHeight="1" x14ac:dyDescent="0.25">
      <c r="A1" s="271" t="s">
        <v>451</v>
      </c>
      <c r="B1" s="272"/>
      <c r="C1" s="272"/>
      <c r="D1" s="272"/>
      <c r="E1" s="272"/>
      <c r="F1" s="272"/>
      <c r="G1" s="273"/>
      <c r="H1" s="26"/>
      <c r="I1" s="18" t="s">
        <v>454</v>
      </c>
    </row>
    <row r="2" spans="1:9" ht="15.75" x14ac:dyDescent="0.25">
      <c r="A2" s="17" t="s">
        <v>452</v>
      </c>
      <c r="B2" s="17" t="s">
        <v>504</v>
      </c>
      <c r="C2" s="17" t="s">
        <v>453</v>
      </c>
      <c r="D2" s="17">
        <v>2019</v>
      </c>
      <c r="E2" s="17">
        <v>2020</v>
      </c>
      <c r="F2" s="17">
        <v>2021</v>
      </c>
      <c r="G2" s="17">
        <v>2022</v>
      </c>
      <c r="H2" s="27"/>
    </row>
    <row r="3" spans="1:9" ht="15.75" x14ac:dyDescent="0.25">
      <c r="A3" s="20">
        <v>1</v>
      </c>
      <c r="B3" s="223"/>
      <c r="C3" s="15"/>
      <c r="D3" s="16"/>
      <c r="E3" s="16"/>
      <c r="F3" s="16"/>
      <c r="G3" s="16"/>
      <c r="H3" s="28"/>
    </row>
    <row r="4" spans="1:9" ht="15.75" x14ac:dyDescent="0.25">
      <c r="A4" s="20">
        <v>2</v>
      </c>
      <c r="B4" s="223"/>
      <c r="C4" s="15"/>
      <c r="D4" s="16"/>
      <c r="E4" s="16"/>
      <c r="F4" s="16"/>
      <c r="G4" s="16"/>
      <c r="H4" s="28"/>
    </row>
    <row r="5" spans="1:9" ht="15.75" x14ac:dyDescent="0.25">
      <c r="A5" s="20">
        <v>3</v>
      </c>
      <c r="B5" s="223"/>
      <c r="C5" s="15"/>
      <c r="D5" s="16"/>
      <c r="E5" s="16"/>
      <c r="F5" s="16"/>
      <c r="G5" s="16"/>
      <c r="H5" s="28"/>
    </row>
    <row r="6" spans="1:9" ht="15.75" x14ac:dyDescent="0.25">
      <c r="A6" s="20">
        <v>4</v>
      </c>
      <c r="B6" s="223"/>
      <c r="C6" s="15"/>
      <c r="D6" s="16"/>
      <c r="E6" s="16"/>
      <c r="F6" s="16"/>
      <c r="G6" s="16"/>
      <c r="H6" s="28"/>
    </row>
    <row r="7" spans="1:9" ht="15.75" x14ac:dyDescent="0.25">
      <c r="A7" s="20">
        <v>5</v>
      </c>
      <c r="B7" s="223"/>
      <c r="C7" s="15"/>
      <c r="D7" s="16"/>
      <c r="E7" s="16"/>
      <c r="F7" s="16"/>
      <c r="G7" s="16"/>
      <c r="H7" s="28"/>
    </row>
    <row r="8" spans="1:9" ht="15.75" x14ac:dyDescent="0.25">
      <c r="A8" s="20">
        <v>6</v>
      </c>
      <c r="B8" s="223"/>
      <c r="C8" s="15"/>
      <c r="D8" s="16"/>
      <c r="E8" s="16"/>
      <c r="F8" s="16"/>
      <c r="G8" s="16"/>
      <c r="H8" s="28"/>
    </row>
    <row r="9" spans="1:9" ht="15.75" x14ac:dyDescent="0.25">
      <c r="A9" s="20">
        <v>7</v>
      </c>
      <c r="B9" s="223"/>
      <c r="C9" s="15"/>
      <c r="D9" s="16"/>
      <c r="E9" s="16"/>
      <c r="F9" s="16"/>
      <c r="G9" s="16"/>
      <c r="H9" s="28"/>
    </row>
    <row r="10" spans="1:9" ht="15.75" x14ac:dyDescent="0.25">
      <c r="A10" s="20">
        <v>8</v>
      </c>
      <c r="B10" s="223"/>
      <c r="C10" s="15"/>
      <c r="D10" s="16"/>
      <c r="E10" s="16"/>
      <c r="F10" s="16"/>
      <c r="G10" s="16"/>
      <c r="H10" s="28"/>
    </row>
    <row r="11" spans="1:9" ht="15.75" x14ac:dyDescent="0.25">
      <c r="A11" s="20">
        <v>9</v>
      </c>
      <c r="B11" s="223"/>
      <c r="C11" s="15"/>
      <c r="D11" s="16"/>
      <c r="E11" s="16"/>
      <c r="F11" s="16"/>
      <c r="G11" s="16"/>
      <c r="H11" s="28"/>
    </row>
    <row r="12" spans="1:9" ht="15.75" x14ac:dyDescent="0.25">
      <c r="A12" s="20">
        <v>10</v>
      </c>
      <c r="B12" s="223"/>
      <c r="C12" s="15"/>
      <c r="D12" s="16"/>
      <c r="E12" s="16"/>
      <c r="F12" s="16"/>
      <c r="G12" s="16"/>
      <c r="H12" s="28"/>
    </row>
    <row r="13" spans="1:9" ht="15.75" x14ac:dyDescent="0.25">
      <c r="A13" s="20">
        <v>11</v>
      </c>
      <c r="B13" s="223"/>
      <c r="C13" s="15"/>
      <c r="D13" s="16"/>
      <c r="E13" s="16"/>
      <c r="F13" s="16"/>
      <c r="G13" s="16"/>
      <c r="H13" s="28"/>
    </row>
    <row r="14" spans="1:9" ht="15.75" x14ac:dyDescent="0.25">
      <c r="A14" s="20">
        <v>12</v>
      </c>
      <c r="B14" s="223"/>
      <c r="C14" s="15"/>
      <c r="D14" s="16"/>
      <c r="E14" s="16"/>
      <c r="F14" s="16"/>
      <c r="G14" s="16"/>
      <c r="H14" s="28"/>
    </row>
    <row r="15" spans="1:9" ht="15.75" x14ac:dyDescent="0.25">
      <c r="A15" s="20">
        <v>13</v>
      </c>
      <c r="B15" s="223"/>
      <c r="C15" s="15"/>
      <c r="D15" s="16"/>
      <c r="E15" s="16"/>
      <c r="F15" s="16"/>
      <c r="G15" s="16"/>
      <c r="H15" s="28"/>
    </row>
    <row r="16" spans="1:9" ht="15.75" x14ac:dyDescent="0.25">
      <c r="A16" s="20">
        <v>14</v>
      </c>
      <c r="B16" s="223"/>
      <c r="C16" s="15"/>
      <c r="D16" s="16"/>
      <c r="E16" s="16"/>
      <c r="F16" s="16"/>
      <c r="G16" s="16"/>
      <c r="H16" s="28"/>
    </row>
    <row r="17" spans="1:8" ht="15.75" x14ac:dyDescent="0.25">
      <c r="A17" s="20">
        <v>15</v>
      </c>
      <c r="B17" s="223"/>
      <c r="C17" s="15"/>
      <c r="D17" s="16"/>
      <c r="E17" s="16"/>
      <c r="F17" s="16"/>
      <c r="G17" s="16"/>
      <c r="H17" s="28"/>
    </row>
    <row r="18" spans="1:8" ht="15.75" x14ac:dyDescent="0.25">
      <c r="A18" s="20">
        <v>16</v>
      </c>
      <c r="B18" s="223"/>
      <c r="C18" s="15"/>
      <c r="D18" s="16"/>
      <c r="E18" s="16"/>
      <c r="F18" s="16"/>
      <c r="G18" s="16"/>
      <c r="H18" s="28"/>
    </row>
    <row r="19" spans="1:8" ht="15.75" x14ac:dyDescent="0.25">
      <c r="A19" s="20">
        <v>17</v>
      </c>
      <c r="B19" s="223"/>
      <c r="C19" s="15"/>
      <c r="D19" s="16"/>
      <c r="E19" s="16"/>
      <c r="F19" s="16"/>
      <c r="G19" s="16"/>
      <c r="H19" s="28"/>
    </row>
    <row r="20" spans="1:8" ht="15.75" x14ac:dyDescent="0.25">
      <c r="A20" s="20">
        <v>18</v>
      </c>
      <c r="B20" s="223"/>
      <c r="C20" s="15"/>
      <c r="D20" s="16"/>
      <c r="E20" s="16"/>
      <c r="F20" s="16"/>
      <c r="G20" s="16"/>
      <c r="H20" s="28"/>
    </row>
    <row r="21" spans="1:8" ht="15.75" x14ac:dyDescent="0.25">
      <c r="A21" s="20">
        <v>19</v>
      </c>
      <c r="B21" s="223"/>
      <c r="C21" s="15"/>
      <c r="D21" s="16"/>
      <c r="E21" s="16"/>
      <c r="F21" s="16"/>
      <c r="G21" s="16"/>
      <c r="H21" s="28"/>
    </row>
    <row r="22" spans="1:8" ht="15.75" x14ac:dyDescent="0.25">
      <c r="A22" s="20">
        <v>20</v>
      </c>
      <c r="B22" s="223"/>
      <c r="C22" s="15"/>
      <c r="D22" s="16"/>
      <c r="E22" s="16"/>
      <c r="F22" s="16"/>
      <c r="G22" s="16"/>
      <c r="H22" s="28"/>
    </row>
    <row r="23" spans="1:8" ht="15.75" x14ac:dyDescent="0.25">
      <c r="A23" s="20"/>
      <c r="B23" s="20"/>
      <c r="C23" s="21" t="s">
        <v>23</v>
      </c>
      <c r="D23" s="22">
        <f>SUM(D3:D22)</f>
        <v>0</v>
      </c>
      <c r="E23" s="22">
        <f>SUM(E3:E22)</f>
        <v>0</v>
      </c>
      <c r="F23" s="22">
        <f>SUM(F3:F22)</f>
        <v>0</v>
      </c>
      <c r="G23" s="22">
        <f>SUM(G3:G22)</f>
        <v>0</v>
      </c>
      <c r="H23" s="28"/>
    </row>
    <row r="24" spans="1:8" ht="15" hidden="1" customHeight="1" x14ac:dyDescent="0.25">
      <c r="A24" t="s">
        <v>78</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98" orientation="landscape" r:id="rId1"/>
  <headerFooter>
    <oddHeader>&amp;LPolitical parties survey on fiscal discipline</oddHeader>
    <oddFooter>&amp;LFiscal discipline council&amp;CPage &amp;P&amp;R&amp;D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Summary!$B$19:$B$28</xm:f>
          </x14:formula1>
          <xm:sqref>B3:B22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3" width="0" style="30" hidden="1"/>
    <col min="16384" max="16384" width="1.140625" style="30" hidden="1"/>
  </cols>
  <sheetData>
    <row r="1" spans="1:8" ht="30.75" customHeight="1" x14ac:dyDescent="0.25">
      <c r="A1" s="271" t="s">
        <v>456</v>
      </c>
      <c r="B1" s="272"/>
      <c r="C1" s="272"/>
      <c r="D1" s="272"/>
      <c r="E1" s="272"/>
      <c r="F1" s="273"/>
      <c r="G1" s="26"/>
      <c r="H1" s="29"/>
    </row>
    <row r="2" spans="1:8" ht="15.75" x14ac:dyDescent="0.25">
      <c r="A2" s="17" t="s">
        <v>452</v>
      </c>
      <c r="B2" s="17" t="s">
        <v>455</v>
      </c>
      <c r="C2" s="17">
        <v>2019</v>
      </c>
      <c r="D2" s="17">
        <v>2020</v>
      </c>
      <c r="E2" s="17">
        <v>2021</v>
      </c>
      <c r="F2" s="17">
        <v>2022</v>
      </c>
      <c r="G2" s="27"/>
    </row>
    <row r="3" spans="1:8" ht="15.75" x14ac:dyDescent="0.25">
      <c r="A3" s="20">
        <v>1</v>
      </c>
      <c r="B3" s="15"/>
      <c r="C3" s="16"/>
      <c r="D3" s="16"/>
      <c r="E3" s="16"/>
      <c r="F3" s="16"/>
      <c r="G3" s="28"/>
    </row>
    <row r="4" spans="1:8" ht="15.75" x14ac:dyDescent="0.25">
      <c r="A4" s="20">
        <v>2</v>
      </c>
      <c r="B4" s="15"/>
      <c r="C4" s="16"/>
      <c r="D4" s="16"/>
      <c r="E4" s="16"/>
      <c r="F4" s="16"/>
      <c r="G4" s="28"/>
    </row>
    <row r="5" spans="1:8" ht="15.75" x14ac:dyDescent="0.25">
      <c r="A5" s="20">
        <v>3</v>
      </c>
      <c r="B5" s="15"/>
      <c r="C5" s="16"/>
      <c r="D5" s="16"/>
      <c r="E5" s="16"/>
      <c r="F5" s="16"/>
      <c r="G5" s="28"/>
    </row>
    <row r="6" spans="1:8" ht="15.75" x14ac:dyDescent="0.25">
      <c r="A6" s="20">
        <v>4</v>
      </c>
      <c r="B6" s="15"/>
      <c r="C6" s="16"/>
      <c r="D6" s="16"/>
      <c r="E6" s="16"/>
      <c r="F6" s="16"/>
      <c r="G6" s="28"/>
    </row>
    <row r="7" spans="1:8" ht="15.75" x14ac:dyDescent="0.25">
      <c r="A7" s="20">
        <v>5</v>
      </c>
      <c r="B7" s="15"/>
      <c r="C7" s="16"/>
      <c r="D7" s="16"/>
      <c r="E7" s="16"/>
      <c r="F7" s="16"/>
      <c r="G7" s="28"/>
    </row>
    <row r="8" spans="1:8" ht="15.75" x14ac:dyDescent="0.25">
      <c r="A8" s="20">
        <v>6</v>
      </c>
      <c r="B8" s="15"/>
      <c r="C8" s="16"/>
      <c r="D8" s="16"/>
      <c r="E8" s="16"/>
      <c r="F8" s="16"/>
      <c r="G8" s="28"/>
    </row>
    <row r="9" spans="1:8" ht="15.75" x14ac:dyDescent="0.25">
      <c r="A9" s="20">
        <v>7</v>
      </c>
      <c r="B9" s="15"/>
      <c r="C9" s="16"/>
      <c r="D9" s="16"/>
      <c r="E9" s="16"/>
      <c r="F9" s="16"/>
      <c r="G9" s="28"/>
    </row>
    <row r="10" spans="1:8" ht="15.75" x14ac:dyDescent="0.25">
      <c r="A10" s="20">
        <v>8</v>
      </c>
      <c r="B10" s="15"/>
      <c r="C10" s="16"/>
      <c r="D10" s="16"/>
      <c r="E10" s="16"/>
      <c r="F10" s="16"/>
      <c r="G10" s="28"/>
    </row>
    <row r="11" spans="1:8" ht="15.75" x14ac:dyDescent="0.25">
      <c r="A11" s="20">
        <v>9</v>
      </c>
      <c r="B11" s="15"/>
      <c r="C11" s="16"/>
      <c r="D11" s="16"/>
      <c r="E11" s="16"/>
      <c r="F11" s="16"/>
      <c r="G11" s="28"/>
    </row>
    <row r="12" spans="1:8" ht="15.75" x14ac:dyDescent="0.25">
      <c r="A12" s="20">
        <v>10</v>
      </c>
      <c r="B12" s="15"/>
      <c r="C12" s="16"/>
      <c r="D12" s="16"/>
      <c r="E12" s="16"/>
      <c r="F12" s="16"/>
      <c r="G12" s="28"/>
    </row>
    <row r="13" spans="1:8" ht="15.75" x14ac:dyDescent="0.25">
      <c r="A13" s="20">
        <v>11</v>
      </c>
      <c r="B13" s="15"/>
      <c r="C13" s="16"/>
      <c r="D13" s="16"/>
      <c r="E13" s="16"/>
      <c r="F13" s="16"/>
      <c r="G13" s="28"/>
    </row>
    <row r="14" spans="1:8" ht="15.75" x14ac:dyDescent="0.25">
      <c r="A14" s="20">
        <v>12</v>
      </c>
      <c r="B14" s="15"/>
      <c r="C14" s="16"/>
      <c r="D14" s="16"/>
      <c r="E14" s="16"/>
      <c r="F14" s="16"/>
      <c r="G14" s="28"/>
    </row>
    <row r="15" spans="1:8" ht="15.75" x14ac:dyDescent="0.25">
      <c r="A15" s="20">
        <v>13</v>
      </c>
      <c r="B15" s="15"/>
      <c r="C15" s="16"/>
      <c r="D15" s="16"/>
      <c r="E15" s="16"/>
      <c r="F15" s="16"/>
      <c r="G15" s="28"/>
    </row>
    <row r="16" spans="1:8" ht="15.75" x14ac:dyDescent="0.25">
      <c r="A16" s="20">
        <v>14</v>
      </c>
      <c r="B16" s="15"/>
      <c r="C16" s="16"/>
      <c r="D16" s="16"/>
      <c r="E16" s="16"/>
      <c r="F16" s="16"/>
      <c r="G16" s="28"/>
    </row>
    <row r="17" spans="1:8" ht="15.75" x14ac:dyDescent="0.25">
      <c r="A17" s="20">
        <v>15</v>
      </c>
      <c r="B17" s="15"/>
      <c r="C17" s="16"/>
      <c r="D17" s="16"/>
      <c r="E17" s="16"/>
      <c r="F17" s="16"/>
      <c r="G17" s="28"/>
    </row>
    <row r="18" spans="1:8" ht="15.75" x14ac:dyDescent="0.25">
      <c r="A18" s="20">
        <v>16</v>
      </c>
      <c r="B18" s="15"/>
      <c r="C18" s="16"/>
      <c r="D18" s="16"/>
      <c r="E18" s="16"/>
      <c r="F18" s="16"/>
      <c r="G18" s="28"/>
    </row>
    <row r="19" spans="1:8" ht="15.75" x14ac:dyDescent="0.25">
      <c r="A19" s="20">
        <v>17</v>
      </c>
      <c r="B19" s="15"/>
      <c r="C19" s="16"/>
      <c r="D19" s="16"/>
      <c r="E19" s="16"/>
      <c r="F19" s="16"/>
      <c r="G19" s="28"/>
    </row>
    <row r="20" spans="1:8" ht="15.75" x14ac:dyDescent="0.25">
      <c r="A20" s="20">
        <v>18</v>
      </c>
      <c r="B20" s="15"/>
      <c r="C20" s="16"/>
      <c r="D20" s="16"/>
      <c r="E20" s="16"/>
      <c r="F20" s="16"/>
      <c r="G20" s="28"/>
    </row>
    <row r="21" spans="1:8" ht="15.75" x14ac:dyDescent="0.25">
      <c r="A21" s="20">
        <v>19</v>
      </c>
      <c r="B21" s="15"/>
      <c r="C21" s="16"/>
      <c r="D21" s="16"/>
      <c r="E21" s="16"/>
      <c r="F21" s="16"/>
      <c r="G21" s="28"/>
      <c r="H21" s="31"/>
    </row>
    <row r="22" spans="1:8" ht="15.75" x14ac:dyDescent="0.25">
      <c r="A22" s="20">
        <v>20</v>
      </c>
      <c r="B22" s="15"/>
      <c r="C22" s="16"/>
      <c r="D22" s="16"/>
      <c r="E22" s="16"/>
      <c r="F22" s="16"/>
      <c r="G22" s="28"/>
    </row>
    <row r="23" spans="1:8" ht="15.75" x14ac:dyDescent="0.25">
      <c r="A23" s="20"/>
      <c r="B23" s="21" t="s">
        <v>23</v>
      </c>
      <c r="C23" s="22">
        <f>SUM(C3:C22)</f>
        <v>0</v>
      </c>
      <c r="D23" s="22">
        <f>SUM(D3:D22)</f>
        <v>0</v>
      </c>
      <c r="E23" s="22">
        <f>SUM(E3:E22)</f>
        <v>0</v>
      </c>
      <c r="F23" s="22">
        <f>SUM(F3:F22)</f>
        <v>0</v>
      </c>
      <c r="G23" s="28"/>
    </row>
    <row r="24" spans="1:8" ht="15" hidden="1" customHeight="1" x14ac:dyDescent="0.25">
      <c r="A24" t="s">
        <v>78</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scale="97" orientation="landscape" r:id="rId1"/>
  <headerFooter>
    <oddHeader>&amp;LPolitical parties survey on fiscal discipline</oddHeader>
    <oddFooter>&amp;LFiscal discipline council&amp;CPage &amp;P&amp;R&amp;D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249977111117893"/>
    <pageSetUpPr fitToPage="1"/>
  </sheetPr>
  <dimension ref="A1:U50"/>
  <sheetViews>
    <sheetView zoomScaleNormal="100" workbookViewId="0">
      <selection activeCell="A3" sqref="A3"/>
    </sheetView>
  </sheetViews>
  <sheetFormatPr defaultColWidth="0" defaultRowHeight="15" customHeight="1" zeroHeight="1" x14ac:dyDescent="0.25"/>
  <cols>
    <col min="1" max="1" width="8.42578125" customWidth="1"/>
    <col min="2" max="2" width="40.28515625" customWidth="1"/>
    <col min="3" max="7" width="12.85546875" customWidth="1"/>
    <col min="8" max="13" width="12.85546875" style="19" customWidth="1"/>
    <col min="14" max="14" width="2.140625" style="19" customWidth="1"/>
    <col min="15" max="20" width="0" style="30" hidden="1" customWidth="1"/>
    <col min="21" max="21" width="9" style="30" hidden="1" customWidth="1"/>
    <col min="22" max="22" width="0" hidden="1" customWidth="1"/>
  </cols>
  <sheetData>
    <row r="1" spans="1:21" ht="30.75" customHeight="1" x14ac:dyDescent="0.25">
      <c r="A1" s="271" t="s">
        <v>461</v>
      </c>
      <c r="B1" s="272"/>
      <c r="C1" s="272"/>
      <c r="D1" s="272"/>
      <c r="E1" s="272"/>
      <c r="F1" s="273"/>
      <c r="G1" s="99" t="s">
        <v>454</v>
      </c>
      <c r="H1" s="27"/>
      <c r="I1" s="27"/>
      <c r="J1" s="27"/>
      <c r="K1" s="27"/>
      <c r="L1" s="27"/>
    </row>
    <row r="2" spans="1:21" ht="15.75" x14ac:dyDescent="0.25">
      <c r="A2" s="17" t="s">
        <v>452</v>
      </c>
      <c r="B2" s="17" t="s">
        <v>459</v>
      </c>
      <c r="C2" s="17">
        <v>2019</v>
      </c>
      <c r="D2" s="17">
        <v>2020</v>
      </c>
      <c r="E2" s="17">
        <v>2021</v>
      </c>
      <c r="F2" s="17">
        <v>2022</v>
      </c>
      <c r="G2" s="27"/>
      <c r="H2" s="27"/>
      <c r="I2" s="27"/>
      <c r="J2" s="27"/>
      <c r="K2" s="27"/>
      <c r="L2" s="27"/>
    </row>
    <row r="3" spans="1:21" ht="15.75" x14ac:dyDescent="0.25">
      <c r="A3" s="20">
        <v>1</v>
      </c>
      <c r="B3" s="15" t="s">
        <v>462</v>
      </c>
      <c r="C3" s="16">
        <f>C15</f>
        <v>43.545932000000001</v>
      </c>
      <c r="D3" s="16">
        <f t="shared" ref="D3:F3" si="0">D15</f>
        <v>43.545932000000001</v>
      </c>
      <c r="E3" s="16">
        <f t="shared" si="0"/>
        <v>43.545932000000001</v>
      </c>
      <c r="F3" s="16">
        <f t="shared" si="0"/>
        <v>43.545932000000001</v>
      </c>
      <c r="G3" s="28"/>
      <c r="H3" s="27"/>
      <c r="I3" s="27"/>
      <c r="J3" s="27"/>
      <c r="K3" s="27"/>
      <c r="L3" s="27"/>
    </row>
    <row r="4" spans="1:21" ht="15.75" x14ac:dyDescent="0.25">
      <c r="A4" s="20">
        <v>2</v>
      </c>
      <c r="B4" s="15" t="s">
        <v>463</v>
      </c>
      <c r="C4" s="16">
        <f>C16</f>
        <v>14.272179</v>
      </c>
      <c r="D4" s="16">
        <f t="shared" ref="D4:F4" si="1">D16</f>
        <v>14.272179</v>
      </c>
      <c r="E4" s="16">
        <f t="shared" si="1"/>
        <v>14.272179</v>
      </c>
      <c r="F4" s="16">
        <f t="shared" si="1"/>
        <v>14.272179</v>
      </c>
      <c r="G4" s="28"/>
      <c r="H4" s="27"/>
      <c r="I4" s="27"/>
      <c r="J4" s="27"/>
      <c r="K4" s="27"/>
      <c r="L4" s="27"/>
    </row>
    <row r="5" spans="1:21" ht="15.75" x14ac:dyDescent="0.25">
      <c r="A5" s="20">
        <v>3</v>
      </c>
      <c r="B5" s="15" t="s">
        <v>464</v>
      </c>
      <c r="C5" s="16">
        <f>C17</f>
        <v>30.689970331700842</v>
      </c>
      <c r="D5" s="16">
        <f t="shared" ref="D5:F5" si="2">D17</f>
        <v>32.473813188208496</v>
      </c>
      <c r="E5" s="16">
        <f t="shared" si="2"/>
        <v>34.238352573763216</v>
      </c>
      <c r="F5" s="16">
        <f t="shared" si="2"/>
        <v>36.087223612746428</v>
      </c>
      <c r="G5" s="28"/>
      <c r="H5" s="27"/>
      <c r="I5" s="27"/>
      <c r="J5" s="27"/>
      <c r="K5" s="27"/>
      <c r="L5" s="27"/>
    </row>
    <row r="6" spans="1:21" ht="15.75" x14ac:dyDescent="0.25">
      <c r="A6" s="20">
        <v>4</v>
      </c>
      <c r="B6" s="49" t="s">
        <v>465</v>
      </c>
      <c r="C6" s="16"/>
      <c r="D6" s="16"/>
      <c r="E6" s="16"/>
      <c r="F6" s="16"/>
      <c r="G6" s="28"/>
      <c r="H6" s="27"/>
      <c r="I6" s="27"/>
      <c r="J6" s="27"/>
      <c r="K6" s="27"/>
      <c r="L6" s="27"/>
    </row>
    <row r="7" spans="1:21" ht="15.75" x14ac:dyDescent="0.25">
      <c r="A7" s="20">
        <v>5</v>
      </c>
      <c r="B7" s="49" t="s">
        <v>465</v>
      </c>
      <c r="C7" s="16"/>
      <c r="D7" s="16"/>
      <c r="E7" s="16"/>
      <c r="F7" s="16"/>
      <c r="G7" s="28"/>
      <c r="H7" s="27"/>
      <c r="I7" s="27"/>
      <c r="J7" s="27"/>
      <c r="K7" s="27"/>
      <c r="L7" s="27"/>
    </row>
    <row r="8" spans="1:21" ht="15.75" x14ac:dyDescent="0.25">
      <c r="A8" s="20">
        <v>6</v>
      </c>
      <c r="B8" s="49" t="s">
        <v>465</v>
      </c>
      <c r="C8" s="16"/>
      <c r="D8" s="16"/>
      <c r="E8" s="16"/>
      <c r="F8" s="16"/>
      <c r="G8" s="28"/>
      <c r="H8" s="27"/>
      <c r="I8" s="27"/>
      <c r="J8" s="27"/>
      <c r="K8" s="27"/>
      <c r="L8" s="27"/>
    </row>
    <row r="9" spans="1:21" ht="15.75" x14ac:dyDescent="0.25">
      <c r="A9" s="20">
        <v>7</v>
      </c>
      <c r="B9" s="49" t="s">
        <v>465</v>
      </c>
      <c r="C9" s="16"/>
      <c r="D9" s="16"/>
      <c r="E9" s="16"/>
      <c r="F9" s="16"/>
      <c r="G9" s="28"/>
      <c r="H9" s="27"/>
      <c r="I9" s="27"/>
      <c r="J9" s="27"/>
      <c r="K9" s="27"/>
      <c r="L9" s="27"/>
    </row>
    <row r="10" spans="1:21" ht="15.75" x14ac:dyDescent="0.25">
      <c r="A10" s="20"/>
      <c r="B10" s="21" t="s">
        <v>23</v>
      </c>
      <c r="C10" s="22">
        <f>SUM(C3:C9)</f>
        <v>88.508081331700851</v>
      </c>
      <c r="D10" s="22">
        <f>SUM(D3:D9)</f>
        <v>90.291924188208498</v>
      </c>
      <c r="E10" s="22">
        <f>SUM(E3:E9)</f>
        <v>92.05646357376321</v>
      </c>
      <c r="F10" s="22">
        <f>SUM(F3:F9)</f>
        <v>93.905334612746429</v>
      </c>
      <c r="G10" s="28"/>
      <c r="H10" s="27"/>
      <c r="I10" s="27"/>
      <c r="J10" s="27"/>
      <c r="K10" s="27"/>
      <c r="L10" s="27"/>
    </row>
    <row r="11" spans="1:21" s="34" customFormat="1" ht="15.75" x14ac:dyDescent="0.25">
      <c r="A11" s="20"/>
      <c r="B11" s="52" t="s">
        <v>457</v>
      </c>
      <c r="C11" s="53">
        <f>C10/Makro!R6*100</f>
        <v>0.2883941573585605</v>
      </c>
      <c r="D11" s="53">
        <f>D10/Makro!S6*100</f>
        <v>0.2780453396861759</v>
      </c>
      <c r="E11" s="53">
        <f>E10/Makro!T6*100</f>
        <v>0.26886943048862083</v>
      </c>
      <c r="F11" s="53">
        <f>F10/Makro!U6*100</f>
        <v>0.26021767598540879</v>
      </c>
      <c r="G11" s="28"/>
      <c r="H11" s="27"/>
      <c r="I11" s="27"/>
      <c r="J11" s="27"/>
      <c r="K11" s="27"/>
      <c r="L11" s="27"/>
      <c r="M11" s="33"/>
      <c r="N11" s="33"/>
      <c r="O11" s="36"/>
      <c r="P11" s="36"/>
      <c r="Q11" s="36"/>
      <c r="R11" s="36"/>
      <c r="S11" s="36"/>
      <c r="T11" s="36"/>
      <c r="U11" s="36"/>
    </row>
    <row r="12" spans="1:21" s="34" customFormat="1" ht="15.75" x14ac:dyDescent="0.25">
      <c r="A12" s="32"/>
      <c r="B12" s="32"/>
      <c r="C12" s="32"/>
      <c r="D12" s="32"/>
      <c r="E12" s="32"/>
      <c r="F12" s="32"/>
      <c r="G12" s="28"/>
      <c r="H12" s="33"/>
      <c r="I12" s="33"/>
      <c r="J12" s="33"/>
      <c r="K12" s="33"/>
      <c r="L12" s="33"/>
      <c r="M12" s="33"/>
      <c r="N12" s="33"/>
      <c r="O12" s="36"/>
      <c r="P12" s="36"/>
      <c r="Q12" s="36"/>
      <c r="R12" s="36"/>
      <c r="S12" s="36"/>
      <c r="T12" s="36"/>
      <c r="U12" s="36"/>
    </row>
    <row r="13" spans="1:21" s="34" customFormat="1" ht="15.75" x14ac:dyDescent="0.25">
      <c r="A13" s="51" t="s">
        <v>458</v>
      </c>
      <c r="B13" s="51"/>
      <c r="C13" s="19"/>
      <c r="D13" s="19"/>
      <c r="E13" s="19"/>
      <c r="F13" s="28"/>
      <c r="G13" s="28"/>
      <c r="H13" s="33"/>
      <c r="I13" s="33"/>
      <c r="J13" s="33"/>
      <c r="K13" s="33"/>
      <c r="L13" s="33"/>
      <c r="M13" s="33"/>
      <c r="N13" s="33"/>
      <c r="O13" s="36"/>
      <c r="P13" s="36"/>
      <c r="Q13" s="36"/>
      <c r="R13" s="36"/>
      <c r="S13" s="36"/>
      <c r="T13" s="36"/>
      <c r="U13" s="36"/>
    </row>
    <row r="14" spans="1:21" s="34" customFormat="1" ht="15.75" x14ac:dyDescent="0.25">
      <c r="A14" s="17" t="s">
        <v>452</v>
      </c>
      <c r="B14" s="17" t="s">
        <v>459</v>
      </c>
      <c r="C14" s="57" t="s">
        <v>127</v>
      </c>
      <c r="D14" s="57" t="s">
        <v>128</v>
      </c>
      <c r="E14" s="57" t="s">
        <v>374</v>
      </c>
      <c r="F14" s="57" t="s">
        <v>322</v>
      </c>
      <c r="G14" s="28"/>
      <c r="H14" s="33"/>
      <c r="I14" s="33"/>
      <c r="J14" s="33"/>
      <c r="K14" s="33"/>
      <c r="L14" s="33"/>
      <c r="M14" s="33"/>
      <c r="N14" s="33"/>
      <c r="O14" s="36"/>
      <c r="P14" s="36"/>
      <c r="Q14" s="36"/>
      <c r="R14" s="36"/>
      <c r="S14" s="36"/>
      <c r="T14" s="36"/>
      <c r="U14" s="36"/>
    </row>
    <row r="15" spans="1:21" s="34" customFormat="1" ht="15.75" x14ac:dyDescent="0.25">
      <c r="A15" s="20">
        <v>1</v>
      </c>
      <c r="B15" s="54" t="s">
        <v>462</v>
      </c>
      <c r="C15" s="53">
        <f>M22</f>
        <v>43.545932000000001</v>
      </c>
      <c r="D15" s="53">
        <f t="shared" ref="D15:F16" si="3">C15</f>
        <v>43.545932000000001</v>
      </c>
      <c r="E15" s="53">
        <f t="shared" si="3"/>
        <v>43.545932000000001</v>
      </c>
      <c r="F15" s="53">
        <f t="shared" si="3"/>
        <v>43.545932000000001</v>
      </c>
      <c r="G15" s="28"/>
      <c r="H15" s="33"/>
      <c r="I15" s="33"/>
      <c r="J15" s="33"/>
      <c r="K15" s="33"/>
      <c r="L15" s="33"/>
      <c r="M15" s="33"/>
      <c r="N15" s="33"/>
      <c r="O15" s="36"/>
      <c r="P15" s="36"/>
      <c r="Q15" s="36"/>
      <c r="R15" s="36"/>
      <c r="S15" s="36"/>
      <c r="T15" s="36"/>
      <c r="U15" s="36"/>
    </row>
    <row r="16" spans="1:21" s="34" customFormat="1" ht="15.75" x14ac:dyDescent="0.25">
      <c r="A16" s="20">
        <v>2</v>
      </c>
      <c r="B16" s="54" t="s">
        <v>463</v>
      </c>
      <c r="C16" s="53">
        <f>M23</f>
        <v>14.272179</v>
      </c>
      <c r="D16" s="53">
        <f t="shared" si="3"/>
        <v>14.272179</v>
      </c>
      <c r="E16" s="53">
        <f t="shared" si="3"/>
        <v>14.272179</v>
      </c>
      <c r="F16" s="53">
        <f t="shared" si="3"/>
        <v>14.272179</v>
      </c>
      <c r="G16" s="28"/>
      <c r="H16" s="33"/>
      <c r="I16" s="33"/>
      <c r="J16" s="33"/>
      <c r="K16" s="33"/>
      <c r="L16" s="33"/>
      <c r="M16" s="33"/>
      <c r="N16" s="33"/>
      <c r="O16" s="36"/>
      <c r="P16" s="36"/>
      <c r="Q16" s="36"/>
      <c r="R16" s="36"/>
      <c r="S16" s="36"/>
      <c r="T16" s="36"/>
      <c r="U16" s="36"/>
    </row>
    <row r="17" spans="1:21" s="34" customFormat="1" ht="15.75" x14ac:dyDescent="0.25">
      <c r="A17" s="20">
        <v>3</v>
      </c>
      <c r="B17" s="54" t="s">
        <v>464</v>
      </c>
      <c r="C17" s="53">
        <f>Makro!R6/100*0.1</f>
        <v>30.689970331700842</v>
      </c>
      <c r="D17" s="53">
        <f>Makro!S6/100*0.1</f>
        <v>32.473813188208496</v>
      </c>
      <c r="E17" s="53">
        <f>Makro!T6/100*0.1</f>
        <v>34.238352573763216</v>
      </c>
      <c r="F17" s="53">
        <f>Makro!U6/100*0.1</f>
        <v>36.087223612746428</v>
      </c>
      <c r="G17" s="28"/>
      <c r="H17" s="33"/>
      <c r="I17" s="33"/>
      <c r="J17" s="33"/>
      <c r="K17" s="33"/>
      <c r="L17" s="33"/>
      <c r="M17" s="33"/>
      <c r="N17" s="33"/>
      <c r="O17" s="36"/>
      <c r="P17" s="36"/>
      <c r="Q17" s="36"/>
      <c r="R17" s="36"/>
      <c r="S17" s="36"/>
      <c r="T17" s="36"/>
      <c r="U17" s="36"/>
    </row>
    <row r="18" spans="1:21" s="34" customFormat="1" ht="15.75" x14ac:dyDescent="0.25">
      <c r="A18" s="20"/>
      <c r="B18" s="52" t="s">
        <v>457</v>
      </c>
      <c r="C18" s="53">
        <f>(C15+C16+C17)/Makro!R6*100</f>
        <v>0.2883941573585605</v>
      </c>
      <c r="D18" s="53">
        <f>(D15+D16+D17)/Makro!S6*100</f>
        <v>0.2780453396861759</v>
      </c>
      <c r="E18" s="53">
        <f>(E15+E16+E17)/Makro!T6*100</f>
        <v>0.26886943048862083</v>
      </c>
      <c r="F18" s="53">
        <f>(F15+F16+F17)/Makro!U6*100</f>
        <v>0.26021767598540879</v>
      </c>
      <c r="G18" s="28"/>
      <c r="H18" s="33"/>
      <c r="I18" s="33"/>
      <c r="J18" s="33"/>
      <c r="K18" s="33"/>
      <c r="L18" s="33"/>
      <c r="M18" s="33"/>
      <c r="N18" s="33"/>
      <c r="O18" s="36"/>
      <c r="P18" s="36"/>
      <c r="Q18" s="36"/>
      <c r="R18" s="36"/>
      <c r="S18" s="36"/>
      <c r="T18" s="36"/>
      <c r="U18" s="36"/>
    </row>
    <row r="19" spans="1:21" s="34" customFormat="1" ht="15.75" x14ac:dyDescent="0.25">
      <c r="A19" s="32"/>
      <c r="B19" s="32"/>
      <c r="C19" s="32"/>
      <c r="D19" s="32"/>
      <c r="E19" s="32"/>
      <c r="F19" s="32"/>
      <c r="G19" s="28"/>
      <c r="H19" s="33"/>
      <c r="I19" s="33"/>
      <c r="J19" s="33"/>
      <c r="K19" s="33"/>
      <c r="L19" s="33"/>
      <c r="M19" s="33"/>
      <c r="N19" s="33"/>
      <c r="O19" s="36"/>
      <c r="P19" s="36"/>
      <c r="Q19" s="36"/>
      <c r="R19" s="36"/>
      <c r="S19" s="36"/>
      <c r="T19" s="36"/>
      <c r="U19" s="36"/>
    </row>
    <row r="20" spans="1:21" s="34" customFormat="1" ht="15.75" x14ac:dyDescent="0.25">
      <c r="A20" s="50" t="s">
        <v>454</v>
      </c>
      <c r="B20" s="32"/>
      <c r="C20" s="32"/>
      <c r="D20" s="32"/>
      <c r="E20" s="32"/>
      <c r="F20" s="32"/>
      <c r="G20" s="32"/>
      <c r="H20" s="28"/>
      <c r="I20" s="19"/>
      <c r="J20" s="19"/>
      <c r="K20" s="19"/>
      <c r="L20" s="19"/>
      <c r="M20" s="19"/>
      <c r="N20" s="33"/>
      <c r="O20" s="36"/>
      <c r="P20" s="36"/>
      <c r="Q20" s="36"/>
      <c r="R20" s="36"/>
      <c r="S20" s="36"/>
      <c r="T20" s="36"/>
      <c r="U20" s="36"/>
    </row>
    <row r="21" spans="1:21" s="34" customFormat="1" ht="15.75" x14ac:dyDescent="0.25">
      <c r="A21" s="17" t="s">
        <v>452</v>
      </c>
      <c r="B21" s="17" t="s">
        <v>459</v>
      </c>
      <c r="C21" s="17">
        <v>2008</v>
      </c>
      <c r="D21" s="17">
        <v>2009</v>
      </c>
      <c r="E21" s="17">
        <v>2010</v>
      </c>
      <c r="F21" s="17">
        <v>2011</v>
      </c>
      <c r="G21" s="17">
        <v>2012</v>
      </c>
      <c r="H21" s="17">
        <v>2013</v>
      </c>
      <c r="I21" s="17">
        <v>2014</v>
      </c>
      <c r="J21" s="17">
        <v>2015</v>
      </c>
      <c r="K21" s="17">
        <v>2016</v>
      </c>
      <c r="L21" s="57" t="s">
        <v>111</v>
      </c>
      <c r="M21" s="57" t="s">
        <v>112</v>
      </c>
      <c r="N21" s="19"/>
      <c r="O21" s="36"/>
      <c r="P21" s="36"/>
      <c r="Q21" s="36"/>
      <c r="R21" s="36"/>
      <c r="S21" s="36"/>
      <c r="T21" s="36"/>
      <c r="U21" s="36"/>
    </row>
    <row r="22" spans="1:21" s="34" customFormat="1" ht="15.75" x14ac:dyDescent="0.25">
      <c r="A22" s="20">
        <v>1</v>
      </c>
      <c r="B22" s="54" t="s">
        <v>462</v>
      </c>
      <c r="C22" s="53">
        <v>8.3585949999999993</v>
      </c>
      <c r="D22" s="53">
        <v>108.10707600000001</v>
      </c>
      <c r="E22" s="53">
        <v>118.475241</v>
      </c>
      <c r="F22" s="53">
        <v>68.096461000000005</v>
      </c>
      <c r="G22" s="53">
        <v>10.563726000000001</v>
      </c>
      <c r="H22" s="53">
        <v>53.348809000000003</v>
      </c>
      <c r="I22" s="53">
        <v>47.380226</v>
      </c>
      <c r="J22" s="53">
        <v>38.063631999999998</v>
      </c>
      <c r="K22" s="53">
        <v>45.553699999999999</v>
      </c>
      <c r="L22" s="53">
        <v>68.021347000000006</v>
      </c>
      <c r="M22" s="53">
        <v>43.545932000000001</v>
      </c>
      <c r="N22" s="19"/>
      <c r="O22" s="36"/>
      <c r="P22" s="36"/>
      <c r="Q22" s="36"/>
      <c r="R22" s="36"/>
      <c r="S22" s="36"/>
      <c r="T22" s="36"/>
      <c r="U22" s="36"/>
    </row>
    <row r="23" spans="1:21" s="34" customFormat="1" ht="15.75" x14ac:dyDescent="0.25">
      <c r="A23" s="20">
        <v>2</v>
      </c>
      <c r="B23" s="54" t="s">
        <v>463</v>
      </c>
      <c r="C23" s="171" t="s">
        <v>178</v>
      </c>
      <c r="D23" s="171" t="s">
        <v>178</v>
      </c>
      <c r="E23" s="53">
        <v>0.142287</v>
      </c>
      <c r="F23" s="53">
        <v>1.937441</v>
      </c>
      <c r="G23" s="53">
        <v>2.1343079999999999</v>
      </c>
      <c r="H23" s="53">
        <v>3.2209379999999999</v>
      </c>
      <c r="I23" s="53">
        <v>4.2686159999999997</v>
      </c>
      <c r="J23" s="53">
        <v>5</v>
      </c>
      <c r="K23" s="53">
        <v>4.3404990000000003</v>
      </c>
      <c r="L23" s="53">
        <v>15.587272</v>
      </c>
      <c r="M23" s="53">
        <v>14.272179</v>
      </c>
      <c r="N23" s="19"/>
      <c r="O23" s="36"/>
      <c r="P23" s="36"/>
      <c r="Q23" s="36"/>
      <c r="R23" s="36"/>
      <c r="S23" s="36"/>
      <c r="T23" s="36"/>
      <c r="U23" s="36"/>
    </row>
    <row r="24" spans="1:21" s="34" customFormat="1" ht="15.75" x14ac:dyDescent="0.25">
      <c r="A24" s="20">
        <v>3</v>
      </c>
      <c r="B24" s="54" t="s">
        <v>464</v>
      </c>
      <c r="C24" s="171" t="s">
        <v>178</v>
      </c>
      <c r="D24" s="171" t="s">
        <v>178</v>
      </c>
      <c r="E24" s="171" t="s">
        <v>178</v>
      </c>
      <c r="F24" s="171" t="s">
        <v>178</v>
      </c>
      <c r="G24" s="171" t="s">
        <v>178</v>
      </c>
      <c r="H24" s="171" t="s">
        <v>178</v>
      </c>
      <c r="I24" s="171" t="s">
        <v>178</v>
      </c>
      <c r="J24" s="171" t="s">
        <v>178</v>
      </c>
      <c r="K24" s="53">
        <v>0</v>
      </c>
      <c r="L24" s="53">
        <v>22.766999999999999</v>
      </c>
      <c r="M24" s="53">
        <v>23.533999999999999</v>
      </c>
      <c r="N24" s="19"/>
      <c r="O24" s="36"/>
      <c r="P24" s="36"/>
      <c r="Q24" s="36"/>
      <c r="R24" s="36"/>
      <c r="S24" s="36"/>
      <c r="T24" s="36"/>
      <c r="U24" s="36"/>
    </row>
    <row r="25" spans="1:21" s="34" customFormat="1" ht="15.75" x14ac:dyDescent="0.25">
      <c r="A25" s="20"/>
      <c r="B25" s="52" t="s">
        <v>457</v>
      </c>
      <c r="C25" s="53">
        <f>C22/Makro!G6*100</f>
        <v>3.4325137924216161E-2</v>
      </c>
      <c r="D25" s="53">
        <f>D22/Makro!H6*100</f>
        <v>0.5742254147750161</v>
      </c>
      <c r="E25" s="53">
        <f>(E22+E23)/Makro!I6*100</f>
        <v>0.66126830358232913</v>
      </c>
      <c r="F25" s="53">
        <f>(F22+F23)/Makro!J6*100</f>
        <v>0.34494765786054138</v>
      </c>
      <c r="G25" s="53">
        <f>(G22+G23)/Makro!K6*100</f>
        <v>5.8020006110863789E-2</v>
      </c>
      <c r="H25" s="53">
        <f>(H22+H23)/Makro!L6*100</f>
        <v>0.24777016584206912</v>
      </c>
      <c r="I25" s="53">
        <f>(I22+I23)/Makro!M6*100</f>
        <v>0.2180976459198864</v>
      </c>
      <c r="J25" s="53">
        <f>(J22+J23)/Makro!N6*100</f>
        <v>0.17683006971263962</v>
      </c>
      <c r="K25" s="53">
        <f>(K22+K23+K24)/Makro!O6*100</f>
        <v>0.20016377225887369</v>
      </c>
      <c r="L25" s="53">
        <f>(L22+L23+L24)/Makro!P6*100</f>
        <v>0.39593880823954103</v>
      </c>
      <c r="M25" s="53">
        <f>(M22+M23+M24)/Makro!Q6*100</f>
        <v>0.28233230621235811</v>
      </c>
      <c r="N25" s="33"/>
      <c r="O25" s="36"/>
      <c r="P25" s="36"/>
      <c r="Q25" s="36"/>
      <c r="R25" s="36"/>
      <c r="S25" s="36"/>
      <c r="T25" s="36"/>
      <c r="U25" s="36"/>
    </row>
    <row r="26" spans="1:21" s="34" customFormat="1" ht="15.75" x14ac:dyDescent="0.25">
      <c r="A26" s="51" t="s">
        <v>460</v>
      </c>
      <c r="B26" s="35"/>
      <c r="C26" s="28"/>
      <c r="D26" s="28"/>
      <c r="E26" s="28"/>
      <c r="F26" s="28"/>
      <c r="G26" s="28"/>
      <c r="H26" s="33"/>
      <c r="I26" s="33"/>
      <c r="J26" s="33"/>
      <c r="K26" s="33"/>
      <c r="L26" s="33"/>
      <c r="M26" s="33"/>
      <c r="N26" s="33"/>
      <c r="O26" s="36"/>
      <c r="P26" s="36"/>
      <c r="Q26" s="36"/>
      <c r="R26" s="36"/>
      <c r="S26" s="36"/>
      <c r="T26" s="36"/>
      <c r="U26" s="36"/>
    </row>
    <row r="27" spans="1:21" ht="15" hidden="1" customHeight="1" x14ac:dyDescent="0.25">
      <c r="A27" t="s">
        <v>78</v>
      </c>
    </row>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spans="5:5" ht="15" hidden="1" customHeight="1" x14ac:dyDescent="0.25"/>
    <row r="50" spans="5:5" ht="15" hidden="1" customHeight="1" x14ac:dyDescent="0.25">
      <c r="E50" t="e">
        <f>select</f>
        <v>#NAME?</v>
      </c>
    </row>
  </sheetData>
  <mergeCells count="1">
    <mergeCell ref="A1:F1"/>
  </mergeCells>
  <pageMargins left="0.70866141732283472" right="0.70866141732283472" top="0.74803149606299213" bottom="0.74803149606299213" header="0.31496062992125984" footer="0.31496062992125984"/>
  <pageSetup paperSize="9" scale="68" orientation="landscape" r:id="rId1"/>
  <headerFooter>
    <oddHeader>&amp;LPolitical parties survey on fiscal discipline</oddHeader>
    <oddFooter>&amp;LFiscal discipline council&amp;CPage &amp;P&amp;R&amp;D</oddFooter>
  </headerFooter>
  <ignoredErrors>
    <ignoredError sqref="C10:F10" formulaRange="1"/>
    <ignoredError sqref="E50"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pageSetUpPr fitToPage="1"/>
  </sheetPr>
  <dimension ref="A1:XFC59"/>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3" ht="15.75" x14ac:dyDescent="0.25">
      <c r="A1" s="23" t="s">
        <v>476</v>
      </c>
      <c r="B1" s="24"/>
      <c r="C1" s="24"/>
      <c r="D1" s="24"/>
      <c r="E1" s="24"/>
      <c r="F1" s="24"/>
      <c r="G1" s="25"/>
      <c r="H1" s="26"/>
      <c r="I1" s="51" t="s">
        <v>458</v>
      </c>
    </row>
    <row r="2" spans="1:13" ht="15.75" x14ac:dyDescent="0.25">
      <c r="A2" s="17" t="s">
        <v>452</v>
      </c>
      <c r="B2" s="17" t="s">
        <v>297</v>
      </c>
      <c r="C2" s="17"/>
      <c r="D2" s="17">
        <v>2019</v>
      </c>
      <c r="E2" s="17">
        <v>2020</v>
      </c>
      <c r="F2" s="17">
        <v>2021</v>
      </c>
      <c r="G2" s="17">
        <v>2022</v>
      </c>
      <c r="H2" s="27"/>
      <c r="I2" s="57" t="s">
        <v>127</v>
      </c>
      <c r="J2" s="57" t="s">
        <v>128</v>
      </c>
      <c r="K2" s="57" t="s">
        <v>374</v>
      </c>
      <c r="L2" s="57" t="s">
        <v>322</v>
      </c>
    </row>
    <row r="3" spans="1:13" ht="15.75" x14ac:dyDescent="0.25">
      <c r="A3" s="20">
        <v>1</v>
      </c>
      <c r="B3" s="55" t="s">
        <v>469</v>
      </c>
      <c r="C3" s="54" t="s">
        <v>467</v>
      </c>
      <c r="D3" s="53">
        <f>(I3-I5-I7-I9)+Expenditure!D23+Reserve!C10+Risks!C23</f>
        <v>11385.97899306101</v>
      </c>
      <c r="E3" s="53">
        <f>(J3-J5-J7-J9)+Expenditure!E23+Reserve!D10+Risks!D23</f>
        <v>11950.363253260724</v>
      </c>
      <c r="F3" s="53">
        <f>(K3-K5-K7-K9)+Expenditure!F23+Reserve!E10+Risks!E23</f>
        <v>12223.09186883347</v>
      </c>
      <c r="G3" s="53">
        <f>(L3-L5-L7-L9)+Expenditure!G23+Reserve!F10+Risks!F23</f>
        <v>12883.138829750473</v>
      </c>
      <c r="H3" s="28"/>
      <c r="I3" s="53">
        <f>Makro!R6/100*'Budget revenue and expenditure'!I4</f>
        <v>11385.978993061011</v>
      </c>
      <c r="J3" s="53">
        <f>Makro!S6/100*'Budget revenue and expenditure'!J4</f>
        <v>11950.363253260724</v>
      </c>
      <c r="K3" s="53">
        <f>Makro!T6/100*'Budget revenue and expenditure'!K4</f>
        <v>12223.09186883347</v>
      </c>
      <c r="L3" s="53">
        <f>Makro!U6/100*'Budget revenue and expenditure'!L4</f>
        <v>12883.138829750475</v>
      </c>
    </row>
    <row r="4" spans="1:13" ht="15.75" x14ac:dyDescent="0.25">
      <c r="A4" s="20">
        <v>2</v>
      </c>
      <c r="B4" s="56"/>
      <c r="C4" s="54" t="s">
        <v>468</v>
      </c>
      <c r="D4" s="53">
        <f>D3/Makro!R6*100</f>
        <v>37.099999999999994</v>
      </c>
      <c r="E4" s="53">
        <f>E3/Makro!S6*100</f>
        <v>36.799999999999997</v>
      </c>
      <c r="F4" s="53">
        <f>F3/Makro!T6*100</f>
        <v>35.700000000000003</v>
      </c>
      <c r="G4" s="53">
        <f>G3/Makro!U6*100</f>
        <v>35.699999999999996</v>
      </c>
      <c r="H4" s="28"/>
      <c r="I4" s="53">
        <v>37.1</v>
      </c>
      <c r="J4" s="53">
        <v>36.799999999999997</v>
      </c>
      <c r="K4" s="53">
        <v>35.700000000000003</v>
      </c>
      <c r="L4" s="53">
        <f>K4</f>
        <v>35.700000000000003</v>
      </c>
    </row>
    <row r="5" spans="1:13" ht="15.75" x14ac:dyDescent="0.25">
      <c r="A5" s="20">
        <v>3</v>
      </c>
      <c r="B5" s="168" t="s">
        <v>470</v>
      </c>
      <c r="C5" s="54" t="s">
        <v>467</v>
      </c>
      <c r="D5" s="53">
        <f>Reserve!C3</f>
        <v>43.545932000000001</v>
      </c>
      <c r="E5" s="53">
        <f>Reserve!D3</f>
        <v>43.545932000000001</v>
      </c>
      <c r="F5" s="53">
        <f>Reserve!E3</f>
        <v>43.545932000000001</v>
      </c>
      <c r="G5" s="53">
        <f>Reserve!F3</f>
        <v>43.545932000000001</v>
      </c>
      <c r="H5" s="28"/>
      <c r="I5" s="53">
        <f>Reserve!C15</f>
        <v>43.545932000000001</v>
      </c>
      <c r="J5" s="53">
        <f>Reserve!D15</f>
        <v>43.545932000000001</v>
      </c>
      <c r="K5" s="53">
        <f>Reserve!E15</f>
        <v>43.545932000000001</v>
      </c>
      <c r="L5" s="53">
        <f>Reserve!F15</f>
        <v>43.545932000000001</v>
      </c>
    </row>
    <row r="6" spans="1:13" ht="15.75" x14ac:dyDescent="0.25">
      <c r="A6" s="20">
        <v>4</v>
      </c>
      <c r="B6" s="168"/>
      <c r="C6" s="54" t="s">
        <v>468</v>
      </c>
      <c r="D6" s="53">
        <f>D5/Makro!R6*100</f>
        <v>0.14188978200158031</v>
      </c>
      <c r="E6" s="53">
        <f>E5/Makro!S6*100</f>
        <v>0.13409553028965471</v>
      </c>
      <c r="F6" s="53">
        <f>F5/Makro!T6*100</f>
        <v>0.12718465909299959</v>
      </c>
      <c r="G6" s="53">
        <f>G5/Makro!U6*100</f>
        <v>0.12066855701423113</v>
      </c>
      <c r="H6" s="28"/>
      <c r="I6" s="53">
        <f>Makro!$Q$86</f>
        <v>0.15617239212828926</v>
      </c>
      <c r="J6" s="53">
        <f>Makro!$Q$86</f>
        <v>0.15617239212828926</v>
      </c>
      <c r="K6" s="53">
        <f>Makro!$Q$86</f>
        <v>0.15617239212828926</v>
      </c>
      <c r="L6" s="53">
        <f>Makro!$Q$86</f>
        <v>0.15617239212828926</v>
      </c>
      <c r="M6" s="167"/>
    </row>
    <row r="7" spans="1:13" ht="15.75" x14ac:dyDescent="0.25">
      <c r="A7" s="20">
        <v>5</v>
      </c>
      <c r="B7" s="168" t="s">
        <v>471</v>
      </c>
      <c r="C7" s="54" t="s">
        <v>467</v>
      </c>
      <c r="D7" s="53">
        <f>Reserve!C4</f>
        <v>14.272179</v>
      </c>
      <c r="E7" s="53">
        <f>Reserve!D4</f>
        <v>14.272179</v>
      </c>
      <c r="F7" s="53">
        <f>Reserve!E4</f>
        <v>14.272179</v>
      </c>
      <c r="G7" s="53">
        <f>Reserve!F4</f>
        <v>14.272179</v>
      </c>
      <c r="H7" s="28"/>
      <c r="I7" s="53">
        <f>Reserve!C16</f>
        <v>14.272179</v>
      </c>
      <c r="J7" s="53">
        <f>Reserve!D16</f>
        <v>14.272179</v>
      </c>
      <c r="K7" s="53">
        <f>Reserve!E16</f>
        <v>14.272179</v>
      </c>
      <c r="L7" s="53">
        <f>Reserve!F16</f>
        <v>14.272179</v>
      </c>
    </row>
    <row r="8" spans="1:13" ht="15.75" x14ac:dyDescent="0.25">
      <c r="A8" s="20">
        <v>6</v>
      </c>
      <c r="B8" s="168"/>
      <c r="C8" s="54" t="s">
        <v>468</v>
      </c>
      <c r="D8" s="53">
        <f>D7/Makro!R6*100</f>
        <v>4.6504375356980134E-2</v>
      </c>
      <c r="E8" s="53">
        <f>E7/Makro!S6*100</f>
        <v>4.3949809396521211E-2</v>
      </c>
      <c r="F8" s="53">
        <f>F7/Makro!T6*100</f>
        <v>4.1684771395621247E-2</v>
      </c>
      <c r="G8" s="53">
        <f>G7/Makro!U6*100</f>
        <v>3.9549118971177653E-2</v>
      </c>
      <c r="H8" s="28"/>
      <c r="I8" s="53">
        <f>Makro!$Q$85</f>
        <v>5.2057464042763082E-2</v>
      </c>
      <c r="J8" s="53">
        <f>Makro!$Q$85</f>
        <v>5.2057464042763082E-2</v>
      </c>
      <c r="K8" s="53">
        <f>Makro!$Q$85</f>
        <v>5.2057464042763082E-2</v>
      </c>
      <c r="L8" s="53">
        <f>Makro!$Q$85</f>
        <v>5.2057464042763082E-2</v>
      </c>
    </row>
    <row r="9" spans="1:13" ht="15.75" x14ac:dyDescent="0.25">
      <c r="A9" s="20">
        <v>7</v>
      </c>
      <c r="B9" s="168" t="s">
        <v>472</v>
      </c>
      <c r="C9" s="54" t="s">
        <v>467</v>
      </c>
      <c r="D9" s="53">
        <f>Reserve!C5</f>
        <v>30.689970331700842</v>
      </c>
      <c r="E9" s="53">
        <f>Reserve!D5</f>
        <v>32.473813188208496</v>
      </c>
      <c r="F9" s="53">
        <f>Reserve!E5</f>
        <v>34.238352573763216</v>
      </c>
      <c r="G9" s="53">
        <f>Reserve!F5</f>
        <v>36.087223612746428</v>
      </c>
      <c r="H9" s="28"/>
      <c r="I9" s="53">
        <f>Reserve!C17</f>
        <v>30.689970331700842</v>
      </c>
      <c r="J9" s="53">
        <f>Reserve!D17</f>
        <v>32.473813188208496</v>
      </c>
      <c r="K9" s="53">
        <f>Reserve!E17</f>
        <v>34.238352573763216</v>
      </c>
      <c r="L9" s="53">
        <f>Reserve!F17</f>
        <v>36.087223612746428</v>
      </c>
    </row>
    <row r="10" spans="1:13" ht="15.75" x14ac:dyDescent="0.25">
      <c r="A10" s="20">
        <v>8</v>
      </c>
      <c r="B10" s="168"/>
      <c r="C10" s="54" t="s">
        <v>468</v>
      </c>
      <c r="D10" s="53">
        <f>D9/Makro!R6*100</f>
        <v>0.1</v>
      </c>
      <c r="E10" s="53">
        <f>E9/Makro!S6*100</f>
        <v>0.1</v>
      </c>
      <c r="F10" s="53">
        <f>F9/Makro!T6*100</f>
        <v>0.1</v>
      </c>
      <c r="G10" s="53">
        <f>G9/Makro!U6*100</f>
        <v>0.1</v>
      </c>
      <c r="H10" s="28"/>
      <c r="I10" s="53">
        <v>0.1</v>
      </c>
      <c r="J10" s="53">
        <v>0.1</v>
      </c>
      <c r="K10" s="53">
        <v>0.1</v>
      </c>
      <c r="L10" s="53">
        <v>0.1</v>
      </c>
    </row>
    <row r="11" spans="1:13" ht="15.75" x14ac:dyDescent="0.25">
      <c r="A11" s="20">
        <v>9</v>
      </c>
      <c r="B11" s="55" t="s">
        <v>473</v>
      </c>
      <c r="C11" s="54" t="s">
        <v>467</v>
      </c>
      <c r="D11" s="53">
        <f>I11+Revenue!C23</f>
        <v>11079.079289744004</v>
      </c>
      <c r="E11" s="53">
        <f>J11+Revenue!D23</f>
        <v>11820.468000507892</v>
      </c>
      <c r="F11" s="53">
        <f>K11+Revenue!E23</f>
        <v>12086.138458538415</v>
      </c>
      <c r="G11" s="53">
        <f>L11+Revenue!F23</f>
        <v>12738.789935299486</v>
      </c>
      <c r="H11" s="28"/>
      <c r="I11" s="53">
        <f>Makro!R6/100*'Budget revenue and expenditure'!I12</f>
        <v>11079.079289744004</v>
      </c>
      <c r="J11" s="53">
        <f>Makro!S6/100*'Budget revenue and expenditure'!J12</f>
        <v>11820.468000507892</v>
      </c>
      <c r="K11" s="53">
        <f>Makro!T6/100*'Budget revenue and expenditure'!K12</f>
        <v>12086.138458538415</v>
      </c>
      <c r="L11" s="53">
        <f>Makro!U6/100*'Budget revenue and expenditure'!L12</f>
        <v>12738.789935299486</v>
      </c>
    </row>
    <row r="12" spans="1:13" ht="15.75" x14ac:dyDescent="0.25">
      <c r="A12" s="20">
        <v>10</v>
      </c>
      <c r="B12" s="56"/>
      <c r="C12" s="54" t="s">
        <v>468</v>
      </c>
      <c r="D12" s="53">
        <f>D11/Makro!R6*100</f>
        <v>36.1</v>
      </c>
      <c r="E12" s="53">
        <f>E11/Makro!S6*100</f>
        <v>36.4</v>
      </c>
      <c r="F12" s="53">
        <f>F11/Makro!T6*100</f>
        <v>35.299999999999997</v>
      </c>
      <c r="G12" s="53">
        <f>G11/Makro!U6*100</f>
        <v>35.29999999999999</v>
      </c>
      <c r="H12" s="28"/>
      <c r="I12" s="53">
        <v>36.1</v>
      </c>
      <c r="J12" s="53">
        <v>36.4</v>
      </c>
      <c r="K12" s="53">
        <v>35.299999999999997</v>
      </c>
      <c r="L12" s="53">
        <f>K12</f>
        <v>35.299999999999997</v>
      </c>
    </row>
    <row r="13" spans="1:13" ht="15.75" x14ac:dyDescent="0.25">
      <c r="A13" s="20">
        <v>11</v>
      </c>
      <c r="B13" s="169" t="s">
        <v>474</v>
      </c>
      <c r="C13" s="54" t="s">
        <v>467</v>
      </c>
      <c r="D13" s="53">
        <f>I13+Revenue!C23</f>
        <v>9268.3710401736535</v>
      </c>
      <c r="E13" s="53">
        <f>J13+Revenue!D23</f>
        <v>9904.5130224035911</v>
      </c>
      <c r="F13" s="53">
        <f>K13+Revenue!E23</f>
        <v>10374.220829850256</v>
      </c>
      <c r="G13" s="53">
        <f>L13+Revenue!F23</f>
        <v>10934.428754662167</v>
      </c>
      <c r="H13" s="28"/>
      <c r="I13" s="53">
        <f>Makro!R6/100*'Budget revenue and expenditure'!I14</f>
        <v>9268.3710401736535</v>
      </c>
      <c r="J13" s="53">
        <f>Makro!S6/100*'Budget revenue and expenditure'!J14</f>
        <v>9904.5130224035911</v>
      </c>
      <c r="K13" s="53">
        <f>Makro!T6/100*'Budget revenue and expenditure'!K14</f>
        <v>10374.220829850256</v>
      </c>
      <c r="L13" s="53">
        <f>Makro!U6/100*'Budget revenue and expenditure'!L14</f>
        <v>10934.428754662167</v>
      </c>
    </row>
    <row r="14" spans="1:13" ht="15.75" x14ac:dyDescent="0.25">
      <c r="A14" s="20">
        <v>12</v>
      </c>
      <c r="B14" s="56"/>
      <c r="C14" s="54" t="s">
        <v>468</v>
      </c>
      <c r="D14" s="53">
        <f>D13/Makro!R6*100</f>
        <v>30.2</v>
      </c>
      <c r="E14" s="53">
        <f>E13/Makro!S6*100</f>
        <v>30.500000000000004</v>
      </c>
      <c r="F14" s="53">
        <f>F13/Makro!T6*100</f>
        <v>30.300000000000004</v>
      </c>
      <c r="G14" s="53">
        <f>G13/Makro!U6*100</f>
        <v>30.3</v>
      </c>
      <c r="H14" s="28"/>
      <c r="I14" s="53">
        <v>30.2</v>
      </c>
      <c r="J14" s="53">
        <v>30.5</v>
      </c>
      <c r="K14" s="53">
        <v>30.3</v>
      </c>
      <c r="L14" s="53">
        <f>K14</f>
        <v>30.3</v>
      </c>
    </row>
    <row r="15" spans="1:13" ht="15.75" x14ac:dyDescent="0.25">
      <c r="A15" s="20">
        <v>13</v>
      </c>
      <c r="B15" s="55" t="s">
        <v>475</v>
      </c>
      <c r="C15" s="54" t="s">
        <v>467</v>
      </c>
      <c r="D15" s="53">
        <f>D11-D3</f>
        <v>-306.89970331700533</v>
      </c>
      <c r="E15" s="53">
        <f>E11-E3</f>
        <v>-129.89525275283268</v>
      </c>
      <c r="F15" s="53">
        <f>F11-F3</f>
        <v>-136.95341029505471</v>
      </c>
      <c r="G15" s="53">
        <f>G11-G3</f>
        <v>-144.34889445098634</v>
      </c>
      <c r="H15" s="28"/>
      <c r="I15" s="53">
        <f t="shared" ref="I15:L15" si="0">I11-I3</f>
        <v>-306.89970331700715</v>
      </c>
      <c r="J15" s="53">
        <f t="shared" si="0"/>
        <v>-129.89525275283268</v>
      </c>
      <c r="K15" s="53">
        <f t="shared" si="0"/>
        <v>-136.95341029505471</v>
      </c>
      <c r="L15" s="53">
        <f t="shared" si="0"/>
        <v>-144.34889445098815</v>
      </c>
    </row>
    <row r="16" spans="1:13" ht="15.75" x14ac:dyDescent="0.25">
      <c r="A16" s="20">
        <v>14</v>
      </c>
      <c r="B16" s="56"/>
      <c r="C16" s="54" t="s">
        <v>468</v>
      </c>
      <c r="D16" s="53">
        <f>D15/Makro!R6*100</f>
        <v>-0.99999999999999001</v>
      </c>
      <c r="E16" s="53">
        <f>E15/Makro!S6*100</f>
        <v>-0.39999999999999603</v>
      </c>
      <c r="F16" s="53">
        <f>F15/Makro!T6*100</f>
        <v>-0.40000000000000541</v>
      </c>
      <c r="G16" s="53">
        <f>G15/Makro!U6*100</f>
        <v>-0.40000000000000174</v>
      </c>
      <c r="H16" s="28"/>
      <c r="I16" s="53">
        <f>I15/Makro!R6*100</f>
        <v>-0.999999999999996</v>
      </c>
      <c r="J16" s="53">
        <f>J15/Makro!S6*100</f>
        <v>-0.39999999999999603</v>
      </c>
      <c r="K16" s="53">
        <f>K15/Makro!T6*100</f>
        <v>-0.40000000000000541</v>
      </c>
      <c r="L16" s="53">
        <f>L15/Makro!U6*100</f>
        <v>-0.40000000000000679</v>
      </c>
    </row>
    <row r="17" spans="1:15" ht="15.75" x14ac:dyDescent="0.25">
      <c r="A17" s="32"/>
      <c r="B17" s="32"/>
      <c r="C17" s="32"/>
      <c r="D17" s="28"/>
      <c r="E17" s="28"/>
      <c r="F17" s="28"/>
      <c r="G17" s="28"/>
      <c r="H17" s="28"/>
      <c r="I17" s="167"/>
      <c r="J17" s="167"/>
      <c r="K17" s="167"/>
      <c r="L17" s="167"/>
    </row>
    <row r="18" spans="1:15" ht="15.75" x14ac:dyDescent="0.25">
      <c r="A18" s="32"/>
      <c r="B18" s="32"/>
      <c r="C18" s="32"/>
      <c r="D18" s="28"/>
      <c r="E18" s="28"/>
      <c r="F18" s="28"/>
      <c r="G18" s="28"/>
      <c r="H18" s="28"/>
    </row>
    <row r="19" spans="1:15" ht="15.75" x14ac:dyDescent="0.25">
      <c r="A19" s="50" t="s">
        <v>454</v>
      </c>
      <c r="B19" s="32"/>
      <c r="C19" s="32"/>
      <c r="D19" s="32"/>
      <c r="E19" s="32"/>
      <c r="F19" s="32"/>
      <c r="G19" s="32"/>
      <c r="H19" s="28"/>
    </row>
    <row r="20" spans="1:15" ht="15.75" x14ac:dyDescent="0.25">
      <c r="A20" s="17" t="s">
        <v>452</v>
      </c>
      <c r="B20" s="17" t="s">
        <v>297</v>
      </c>
      <c r="C20" s="17"/>
      <c r="D20" s="17">
        <v>2007</v>
      </c>
      <c r="E20" s="17">
        <v>2008</v>
      </c>
      <c r="F20" s="17">
        <v>2009</v>
      </c>
      <c r="G20" s="17">
        <v>2010</v>
      </c>
      <c r="H20" s="17">
        <v>2011</v>
      </c>
      <c r="I20" s="17">
        <v>2012</v>
      </c>
      <c r="J20" s="17">
        <v>2013</v>
      </c>
      <c r="K20" s="17">
        <v>2014</v>
      </c>
      <c r="L20" s="17">
        <v>2015</v>
      </c>
      <c r="M20" s="17">
        <v>2016</v>
      </c>
      <c r="N20" s="57" t="s">
        <v>111</v>
      </c>
      <c r="O20" s="57" t="s">
        <v>112</v>
      </c>
    </row>
    <row r="21" spans="1:15" ht="15.75" x14ac:dyDescent="0.25">
      <c r="A21" s="20">
        <v>1</v>
      </c>
      <c r="B21" s="55" t="s">
        <v>469</v>
      </c>
      <c r="C21" s="54" t="s">
        <v>467</v>
      </c>
      <c r="D21" s="53">
        <v>7678.9</v>
      </c>
      <c r="E21" s="53">
        <v>9167.2999999999993</v>
      </c>
      <c r="F21" s="53">
        <v>8316.2999999999993</v>
      </c>
      <c r="G21" s="53">
        <v>8162.3</v>
      </c>
      <c r="H21" s="53">
        <v>8216.7000000000007</v>
      </c>
      <c r="I21" s="53">
        <v>8309.2999999999993</v>
      </c>
      <c r="J21" s="53">
        <v>8596.5</v>
      </c>
      <c r="K21" s="53">
        <v>9045.2999999999993</v>
      </c>
      <c r="L21" s="53">
        <v>9353.1</v>
      </c>
      <c r="M21" s="53">
        <v>9309.7999999999993</v>
      </c>
      <c r="N21" s="53">
        <v>10089.9</v>
      </c>
      <c r="O21" s="53">
        <f>Makro!Q6/100*'Budget revenue and expenditure'!O22</f>
        <v>10891.809857165392</v>
      </c>
    </row>
    <row r="22" spans="1:15" ht="15.75" x14ac:dyDescent="0.25">
      <c r="A22" s="20">
        <v>2</v>
      </c>
      <c r="B22" s="56"/>
      <c r="C22" s="54" t="s">
        <v>468</v>
      </c>
      <c r="D22" s="53">
        <v>34</v>
      </c>
      <c r="E22" s="53">
        <v>37.6</v>
      </c>
      <c r="F22" s="53">
        <v>44.2</v>
      </c>
      <c r="G22" s="53">
        <v>45.5</v>
      </c>
      <c r="H22" s="53">
        <v>40.5</v>
      </c>
      <c r="I22" s="53">
        <v>38</v>
      </c>
      <c r="J22" s="53">
        <v>37.700000000000003</v>
      </c>
      <c r="K22" s="53">
        <v>38.200000000000003</v>
      </c>
      <c r="L22" s="53">
        <v>38.4</v>
      </c>
      <c r="M22" s="53">
        <v>37.299999999999997</v>
      </c>
      <c r="N22" s="53">
        <v>37.6</v>
      </c>
      <c r="O22" s="53">
        <v>37.799999999999997</v>
      </c>
    </row>
    <row r="23" spans="1:15" ht="15.75" x14ac:dyDescent="0.25">
      <c r="A23" s="20">
        <v>3</v>
      </c>
      <c r="B23" s="168" t="s">
        <v>470</v>
      </c>
      <c r="C23" s="54" t="s">
        <v>467</v>
      </c>
      <c r="D23" s="171" t="s">
        <v>178</v>
      </c>
      <c r="E23" s="53">
        <f>Reserve!C22</f>
        <v>8.3585949999999993</v>
      </c>
      <c r="F23" s="53">
        <f>Reserve!D22</f>
        <v>108.10707600000001</v>
      </c>
      <c r="G23" s="53">
        <f>Reserve!E22</f>
        <v>118.475241</v>
      </c>
      <c r="H23" s="53">
        <f>Reserve!F22</f>
        <v>68.096461000000005</v>
      </c>
      <c r="I23" s="53">
        <f>Reserve!G22</f>
        <v>10.563726000000001</v>
      </c>
      <c r="J23" s="53">
        <f>Reserve!H22</f>
        <v>53.348809000000003</v>
      </c>
      <c r="K23" s="53">
        <f>Reserve!I22</f>
        <v>47.380226</v>
      </c>
      <c r="L23" s="53">
        <f>Reserve!J22</f>
        <v>38.063631999999998</v>
      </c>
      <c r="M23" s="53">
        <f>Reserve!K22</f>
        <v>45.553699999999999</v>
      </c>
      <c r="N23" s="53">
        <f>Reserve!L22</f>
        <v>68.021347000000006</v>
      </c>
      <c r="O23" s="53">
        <f>Reserve!M22</f>
        <v>43.545932000000001</v>
      </c>
    </row>
    <row r="24" spans="1:15" ht="15.75" x14ac:dyDescent="0.25">
      <c r="A24" s="20">
        <v>4</v>
      </c>
      <c r="B24" s="168"/>
      <c r="C24" s="54" t="s">
        <v>468</v>
      </c>
      <c r="D24" s="171" t="s">
        <v>178</v>
      </c>
      <c r="E24" s="53">
        <f>E23/Makro!G6*100</f>
        <v>3.4325137924216161E-2</v>
      </c>
      <c r="F24" s="53">
        <f>F23/Makro!H6*100</f>
        <v>0.5742254147750161</v>
      </c>
      <c r="G24" s="53">
        <f>G23/Makro!I6*100</f>
        <v>0.66047508284422873</v>
      </c>
      <c r="H24" s="53">
        <f>H23/Makro!J6*100</f>
        <v>0.33540491190311938</v>
      </c>
      <c r="I24" s="53">
        <f>I23/Makro!K6*100</f>
        <v>4.8267900926512772E-2</v>
      </c>
      <c r="J24" s="53">
        <f>J23/Makro!L6*100</f>
        <v>0.23366276065202962</v>
      </c>
      <c r="K24" s="53">
        <f>K23/Makro!M6*100</f>
        <v>0.20007255445828187</v>
      </c>
      <c r="L24" s="53">
        <f>L23/Makro!N6*100</f>
        <v>0.15629881613506869</v>
      </c>
      <c r="M24" s="53">
        <f>M23/Makro!O6*100</f>
        <v>0.18275071281030195</v>
      </c>
      <c r="N24" s="53">
        <f>N23/Makro!P6*100</f>
        <v>0.25318105144025793</v>
      </c>
      <c r="O24" s="53">
        <f>O23/Makro!Q6*100</f>
        <v>0.15112605261990708</v>
      </c>
    </row>
    <row r="25" spans="1:15" ht="15.75" x14ac:dyDescent="0.25">
      <c r="A25" s="20">
        <v>5</v>
      </c>
      <c r="B25" s="168" t="s">
        <v>471</v>
      </c>
      <c r="C25" s="54" t="s">
        <v>467</v>
      </c>
      <c r="D25" s="171" t="s">
        <v>178</v>
      </c>
      <c r="E25" s="171" t="s">
        <v>178</v>
      </c>
      <c r="F25" s="171" t="s">
        <v>178</v>
      </c>
      <c r="G25" s="53">
        <f>Reserve!E23</f>
        <v>0.142287</v>
      </c>
      <c r="H25" s="53">
        <f>Reserve!F23</f>
        <v>1.937441</v>
      </c>
      <c r="I25" s="53">
        <f>Reserve!G23</f>
        <v>2.1343079999999999</v>
      </c>
      <c r="J25" s="53">
        <f>Reserve!H23</f>
        <v>3.2209379999999999</v>
      </c>
      <c r="K25" s="53">
        <f>Reserve!I23</f>
        <v>4.2686159999999997</v>
      </c>
      <c r="L25" s="53">
        <f>Reserve!J23</f>
        <v>5</v>
      </c>
      <c r="M25" s="53">
        <f>Reserve!K23</f>
        <v>4.3404990000000003</v>
      </c>
      <c r="N25" s="53">
        <f>Reserve!L23</f>
        <v>15.587272</v>
      </c>
      <c r="O25" s="53">
        <f>Reserve!M23</f>
        <v>14.272179</v>
      </c>
    </row>
    <row r="26" spans="1:15" ht="15.75" x14ac:dyDescent="0.25">
      <c r="A26" s="20">
        <v>6</v>
      </c>
      <c r="B26" s="168"/>
      <c r="C26" s="54" t="s">
        <v>468</v>
      </c>
      <c r="D26" s="171" t="s">
        <v>178</v>
      </c>
      <c r="E26" s="171" t="s">
        <v>178</v>
      </c>
      <c r="F26" s="171" t="s">
        <v>178</v>
      </c>
      <c r="G26" s="53">
        <f>G25/Makro!I6*100</f>
        <v>7.9322073810051818E-4</v>
      </c>
      <c r="H26" s="53">
        <f>H25/Makro!J6*100</f>
        <v>9.5427459574219491E-3</v>
      </c>
      <c r="I26" s="53">
        <f>I25/Makro!K6*100</f>
        <v>9.7521051843510141E-3</v>
      </c>
      <c r="J26" s="53">
        <f>J25/Makro!L6*100</f>
        <v>1.4107405190039519E-2</v>
      </c>
      <c r="K26" s="53">
        <f>K25/Makro!M6*100</f>
        <v>1.8025091461604536E-2</v>
      </c>
      <c r="L26" s="53">
        <f>L25/Makro!N6*100</f>
        <v>2.0531253577570935E-2</v>
      </c>
      <c r="M26" s="53">
        <f>M25/Makro!O6*100</f>
        <v>1.7413059448571747E-2</v>
      </c>
      <c r="N26" s="53">
        <f>N25/Makro!P6*100</f>
        <v>5.8017109159059901E-2</v>
      </c>
      <c r="O26" s="53">
        <f>O25/Makro!Q6*100</f>
        <v>4.9531563006958559E-2</v>
      </c>
    </row>
    <row r="27" spans="1:15" ht="15.75" x14ac:dyDescent="0.25">
      <c r="A27" s="20">
        <v>7</v>
      </c>
      <c r="B27" s="168" t="s">
        <v>472</v>
      </c>
      <c r="C27" s="54" t="s">
        <v>467</v>
      </c>
      <c r="D27" s="171" t="s">
        <v>178</v>
      </c>
      <c r="E27" s="171" t="s">
        <v>178</v>
      </c>
      <c r="F27" s="171" t="s">
        <v>178</v>
      </c>
      <c r="G27" s="171" t="s">
        <v>178</v>
      </c>
      <c r="H27" s="171" t="s">
        <v>178</v>
      </c>
      <c r="I27" s="171" t="s">
        <v>178</v>
      </c>
      <c r="J27" s="171" t="s">
        <v>178</v>
      </c>
      <c r="K27" s="171" t="s">
        <v>178</v>
      </c>
      <c r="L27" s="171" t="s">
        <v>178</v>
      </c>
      <c r="M27" s="53">
        <f>Reserve!K24</f>
        <v>0</v>
      </c>
      <c r="N27" s="53">
        <f>Reserve!L24</f>
        <v>22.766999999999999</v>
      </c>
      <c r="O27" s="53">
        <f>Reserve!M24</f>
        <v>23.533999999999999</v>
      </c>
    </row>
    <row r="28" spans="1:15" ht="15.75" x14ac:dyDescent="0.25">
      <c r="A28" s="20">
        <v>8</v>
      </c>
      <c r="B28" s="168"/>
      <c r="C28" s="54" t="s">
        <v>468</v>
      </c>
      <c r="D28" s="171" t="s">
        <v>178</v>
      </c>
      <c r="E28" s="171" t="s">
        <v>178</v>
      </c>
      <c r="F28" s="171" t="s">
        <v>178</v>
      </c>
      <c r="G28" s="171" t="s">
        <v>178</v>
      </c>
      <c r="H28" s="171" t="s">
        <v>178</v>
      </c>
      <c r="I28" s="171" t="s">
        <v>178</v>
      </c>
      <c r="J28" s="171" t="s">
        <v>178</v>
      </c>
      <c r="K28" s="171" t="s">
        <v>178</v>
      </c>
      <c r="L28" s="171" t="s">
        <v>178</v>
      </c>
      <c r="M28" s="53">
        <f>M27/Makro!O6*100</f>
        <v>0</v>
      </c>
      <c r="N28" s="53">
        <f>N27/Makro!P6*100</f>
        <v>8.4740647640223182E-2</v>
      </c>
      <c r="O28" s="53">
        <f>O27/Makro!Q6*100</f>
        <v>8.1674690585492427E-2</v>
      </c>
    </row>
    <row r="29" spans="1:15" ht="15.75" x14ac:dyDescent="0.25">
      <c r="A29" s="20">
        <v>9</v>
      </c>
      <c r="B29" s="55" t="s">
        <v>473</v>
      </c>
      <c r="C29" s="54" t="s">
        <v>467</v>
      </c>
      <c r="D29" s="53">
        <v>7563.1</v>
      </c>
      <c r="E29" s="53">
        <v>8143.5</v>
      </c>
      <c r="F29" s="53">
        <v>6598.1</v>
      </c>
      <c r="G29" s="53">
        <v>6604.3</v>
      </c>
      <c r="H29" s="53">
        <v>7342.4</v>
      </c>
      <c r="I29" s="53">
        <v>8045.4</v>
      </c>
      <c r="J29" s="53">
        <v>8377.2999999999993</v>
      </c>
      <c r="K29" s="53">
        <v>8757</v>
      </c>
      <c r="L29" s="53">
        <v>9055.1</v>
      </c>
      <c r="M29" s="53">
        <v>9319.2999999999993</v>
      </c>
      <c r="N29" s="53">
        <v>9964.7000000000007</v>
      </c>
      <c r="O29" s="53">
        <f>Makro!Q6/100*'Budget revenue and expenditure'!O30</f>
        <v>10603.666739250964</v>
      </c>
    </row>
    <row r="30" spans="1:15" ht="15.75" x14ac:dyDescent="0.25">
      <c r="A30" s="20">
        <v>10</v>
      </c>
      <c r="B30" s="56"/>
      <c r="C30" s="54" t="s">
        <v>468</v>
      </c>
      <c r="D30" s="53">
        <v>33.5</v>
      </c>
      <c r="E30" s="53">
        <v>33.4</v>
      </c>
      <c r="F30" s="53">
        <v>35</v>
      </c>
      <c r="G30" s="53">
        <v>36.799999999999997</v>
      </c>
      <c r="H30" s="53">
        <v>36.200000000000003</v>
      </c>
      <c r="I30" s="53">
        <v>36.799999999999997</v>
      </c>
      <c r="J30" s="53">
        <v>36.700000000000003</v>
      </c>
      <c r="K30" s="53">
        <v>37</v>
      </c>
      <c r="L30" s="53">
        <v>37.200000000000003</v>
      </c>
      <c r="M30" s="53">
        <v>37.4</v>
      </c>
      <c r="N30" s="53">
        <v>37.1</v>
      </c>
      <c r="O30" s="53">
        <v>36.799999999999997</v>
      </c>
    </row>
    <row r="31" spans="1:15" ht="15.75" x14ac:dyDescent="0.25">
      <c r="A31" s="20">
        <v>11</v>
      </c>
      <c r="B31" s="169" t="s">
        <v>474</v>
      </c>
      <c r="C31" s="54" t="s">
        <v>467</v>
      </c>
      <c r="D31" s="53">
        <v>6414.1</v>
      </c>
      <c r="E31" s="53">
        <v>6885</v>
      </c>
      <c r="F31" s="53">
        <v>5245.2</v>
      </c>
      <c r="G31" s="53">
        <v>5120.3</v>
      </c>
      <c r="H31" s="53">
        <v>5757.3</v>
      </c>
      <c r="I31" s="53">
        <v>6385.9</v>
      </c>
      <c r="J31" s="53">
        <v>6754.8</v>
      </c>
      <c r="K31" s="53">
        <v>7102.7</v>
      </c>
      <c r="L31" s="53">
        <v>7372.7</v>
      </c>
      <c r="M31" s="53">
        <v>7803.6</v>
      </c>
      <c r="N31" s="53">
        <f>Makro!P6/100*'Budget revenue and expenditure'!N32</f>
        <v>8409.2713454995173</v>
      </c>
      <c r="O31" s="53">
        <f>Makro!Q6/100*'Budget revenue and expenditure'!O32</f>
        <v>8845.993719972952</v>
      </c>
    </row>
    <row r="32" spans="1:15" ht="15.75" x14ac:dyDescent="0.25">
      <c r="A32" s="20">
        <v>12</v>
      </c>
      <c r="B32" s="56"/>
      <c r="C32" s="54" t="s">
        <v>468</v>
      </c>
      <c r="D32" s="53">
        <v>28.4</v>
      </c>
      <c r="E32" s="53">
        <v>28.3</v>
      </c>
      <c r="F32" s="53">
        <v>27.9</v>
      </c>
      <c r="G32" s="53">
        <v>28.5</v>
      </c>
      <c r="H32" s="53">
        <v>28.4</v>
      </c>
      <c r="I32" s="53">
        <v>29.2</v>
      </c>
      <c r="J32" s="53">
        <v>29.6</v>
      </c>
      <c r="K32" s="53">
        <v>30.1</v>
      </c>
      <c r="L32" s="53">
        <v>30.4</v>
      </c>
      <c r="M32" s="53">
        <v>31.4</v>
      </c>
      <c r="N32" s="53">
        <v>31.3</v>
      </c>
      <c r="O32" s="53">
        <v>30.7</v>
      </c>
    </row>
    <row r="33" spans="1:15" ht="15.75" x14ac:dyDescent="0.25">
      <c r="A33" s="20">
        <v>13</v>
      </c>
      <c r="B33" s="55" t="s">
        <v>475</v>
      </c>
      <c r="C33" s="54" t="s">
        <v>467</v>
      </c>
      <c r="D33" s="53">
        <v>-115.8</v>
      </c>
      <c r="E33" s="53">
        <v>-1023.8</v>
      </c>
      <c r="F33" s="53">
        <v>-1718.3</v>
      </c>
      <c r="G33" s="53">
        <v>-1558.1</v>
      </c>
      <c r="H33" s="53">
        <v>-874.4</v>
      </c>
      <c r="I33" s="53">
        <v>-263.89999999999998</v>
      </c>
      <c r="J33" s="53">
        <v>-219.2</v>
      </c>
      <c r="K33" s="53">
        <v>-288.3</v>
      </c>
      <c r="L33" s="53">
        <v>-298</v>
      </c>
      <c r="M33" s="53">
        <v>9.5</v>
      </c>
      <c r="N33" s="53">
        <f>N29-N21</f>
        <v>-125.19999999999891</v>
      </c>
      <c r="O33" s="53">
        <f>O29-O21</f>
        <v>-288.14311791442742</v>
      </c>
    </row>
    <row r="34" spans="1:15" ht="15.75" x14ac:dyDescent="0.25">
      <c r="A34" s="20">
        <v>14</v>
      </c>
      <c r="B34" s="56"/>
      <c r="C34" s="54" t="s">
        <v>468</v>
      </c>
      <c r="D34" s="53">
        <v>-0.5</v>
      </c>
      <c r="E34" s="53">
        <v>-4.2</v>
      </c>
      <c r="F34" s="53">
        <v>-9.1</v>
      </c>
      <c r="G34" s="53">
        <v>-8.6999999999999993</v>
      </c>
      <c r="H34" s="53">
        <v>-4.3</v>
      </c>
      <c r="I34" s="53">
        <v>-1.2</v>
      </c>
      <c r="J34" s="53">
        <v>-1</v>
      </c>
      <c r="K34" s="53">
        <v>-1.2</v>
      </c>
      <c r="L34" s="53">
        <v>-1.2</v>
      </c>
      <c r="M34" s="53">
        <v>0</v>
      </c>
      <c r="N34" s="53">
        <v>-0.5</v>
      </c>
      <c r="O34" s="53">
        <v>-0.9</v>
      </c>
    </row>
    <row r="35" spans="1:15" ht="15.75" x14ac:dyDescent="0.25">
      <c r="A35" s="51" t="s">
        <v>460</v>
      </c>
      <c r="B35" s="19"/>
      <c r="C35" s="19"/>
      <c r="D35" s="19"/>
      <c r="E35" s="19"/>
      <c r="F35" s="19"/>
      <c r="G35" s="19"/>
      <c r="H35" s="28"/>
    </row>
    <row r="36" spans="1:15" ht="15" hidden="1" customHeight="1" x14ac:dyDescent="0.25">
      <c r="A36" t="s">
        <v>78</v>
      </c>
    </row>
    <row r="37" spans="1:15" ht="15" hidden="1" customHeight="1" x14ac:dyDescent="0.25"/>
    <row r="38" spans="1:15" ht="15" hidden="1" customHeight="1" x14ac:dyDescent="0.25"/>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spans="6:6" ht="15" hidden="1" customHeight="1" x14ac:dyDescent="0.25"/>
    <row r="50" spans="6:6" ht="15" hidden="1" customHeight="1" x14ac:dyDescent="0.25"/>
    <row r="51" spans="6:6" ht="15" hidden="1" customHeight="1" x14ac:dyDescent="0.25"/>
    <row r="52" spans="6:6" ht="15" hidden="1" customHeight="1" x14ac:dyDescent="0.25"/>
    <row r="53" spans="6:6" ht="15" hidden="1" customHeight="1" x14ac:dyDescent="0.25"/>
    <row r="54" spans="6:6" ht="15" hidden="1" customHeight="1" x14ac:dyDescent="0.25"/>
    <row r="55" spans="6:6" ht="15" hidden="1" customHeight="1" x14ac:dyDescent="0.25"/>
    <row r="56" spans="6:6" ht="15" hidden="1" customHeight="1" x14ac:dyDescent="0.25"/>
    <row r="57" spans="6:6" ht="15" hidden="1" customHeight="1" x14ac:dyDescent="0.25"/>
    <row r="58" spans="6:6" ht="15" hidden="1" customHeight="1" x14ac:dyDescent="0.25"/>
    <row r="59" spans="6:6" ht="15" hidden="1" customHeight="1" x14ac:dyDescent="0.25">
      <c r="F59" t="e">
        <f>select</f>
        <v>#NAME?</v>
      </c>
    </row>
  </sheetData>
  <pageMargins left="0.70866141732283472" right="0.70866141732283472" top="0.74803149606299213" bottom="0.74803149606299213" header="0.31496062992125984" footer="0.31496062992125984"/>
  <pageSetup paperSize="9" scale="60" orientation="landscape" r:id="rId1"/>
  <headerFooter>
    <oddHeader>&amp;LPolitical parties survey on fiscal discipline</oddHeader>
    <oddFooter>&amp;LFiscal discipline council&amp;CPage &amp;P&amp;R&amp;D</oddFooter>
  </headerFooter>
  <ignoredErrors>
    <ignoredError sqref="D11:G13 F15:G15 D15:E15 D7:G7 D9:G9 D5:G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59999389629810485"/>
    <pageSetUpPr fitToPage="1"/>
  </sheetPr>
  <dimension ref="A1:XFC47"/>
  <sheetViews>
    <sheetView zoomScale="115" zoomScaleNormal="115"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5" ht="64.5" customHeight="1" x14ac:dyDescent="0.25">
      <c r="A1" s="271" t="s">
        <v>503</v>
      </c>
      <c r="B1" s="272"/>
      <c r="C1" s="272"/>
      <c r="D1" s="272"/>
      <c r="E1" s="272"/>
      <c r="F1" s="272"/>
      <c r="G1" s="273"/>
      <c r="H1" s="99" t="s">
        <v>454</v>
      </c>
    </row>
    <row r="2" spans="1:15" ht="15.75" x14ac:dyDescent="0.25">
      <c r="A2" s="17" t="s">
        <v>452</v>
      </c>
      <c r="B2" s="17" t="s">
        <v>297</v>
      </c>
      <c r="C2" s="17"/>
      <c r="D2" s="17">
        <v>2019</v>
      </c>
      <c r="E2" s="17">
        <v>2020</v>
      </c>
      <c r="F2" s="17">
        <v>2021</v>
      </c>
      <c r="G2" s="17">
        <v>2022</v>
      </c>
      <c r="H2" s="27"/>
    </row>
    <row r="3" spans="1:15" ht="15.75" x14ac:dyDescent="0.25">
      <c r="A3" s="20">
        <v>1</v>
      </c>
      <c r="B3" s="55" t="s">
        <v>469</v>
      </c>
      <c r="C3" s="54" t="s">
        <v>467</v>
      </c>
      <c r="D3" s="53">
        <f>'Budget revenue and expenditure'!D3</f>
        <v>11385.97899306101</v>
      </c>
      <c r="E3" s="53">
        <f>'Budget revenue and expenditure'!E3</f>
        <v>11950.363253260724</v>
      </c>
      <c r="F3" s="53">
        <f>'Budget revenue and expenditure'!F3</f>
        <v>12223.09186883347</v>
      </c>
      <c r="G3" s="53">
        <f>'Budget revenue and expenditure'!G3</f>
        <v>12883.138829750473</v>
      </c>
      <c r="H3" s="28"/>
    </row>
    <row r="4" spans="1:15" ht="15.75" x14ac:dyDescent="0.25">
      <c r="A4" s="20">
        <v>2</v>
      </c>
      <c r="B4" s="56"/>
      <c r="C4" s="54" t="s">
        <v>468</v>
      </c>
      <c r="D4" s="53">
        <f>'Budget revenue and expenditure'!D4</f>
        <v>37.099999999999994</v>
      </c>
      <c r="E4" s="53">
        <f>'Budget revenue and expenditure'!E4</f>
        <v>36.799999999999997</v>
      </c>
      <c r="F4" s="53">
        <f>'Budget revenue and expenditure'!F4</f>
        <v>35.700000000000003</v>
      </c>
      <c r="G4" s="53">
        <f>'Budget revenue and expenditure'!G4</f>
        <v>35.699999999999996</v>
      </c>
      <c r="H4" s="28"/>
    </row>
    <row r="5" spans="1:15" ht="15.75" x14ac:dyDescent="0.25">
      <c r="A5" s="20">
        <v>3</v>
      </c>
      <c r="B5" s="55" t="s">
        <v>475</v>
      </c>
      <c r="C5" s="54" t="s">
        <v>467</v>
      </c>
      <c r="D5" s="53">
        <f>'Budget revenue and expenditure'!D15</f>
        <v>-306.89970331700533</v>
      </c>
      <c r="E5" s="53">
        <f>'Budget revenue and expenditure'!E15</f>
        <v>-129.89525275283268</v>
      </c>
      <c r="F5" s="53">
        <f>'Budget revenue and expenditure'!F15</f>
        <v>-136.95341029505471</v>
      </c>
      <c r="G5" s="53">
        <f>'Budget revenue and expenditure'!G15</f>
        <v>-144.34889445098634</v>
      </c>
      <c r="H5" s="28"/>
    </row>
    <row r="6" spans="1:15" ht="15.75" x14ac:dyDescent="0.25">
      <c r="A6" s="20">
        <v>4</v>
      </c>
      <c r="B6" s="56"/>
      <c r="C6" s="54" t="s">
        <v>468</v>
      </c>
      <c r="D6" s="53">
        <f>'Budget revenue and expenditure'!D16</f>
        <v>-0.99999999999999001</v>
      </c>
      <c r="E6" s="53">
        <f>'Budget revenue and expenditure'!E16</f>
        <v>-0.39999999999999603</v>
      </c>
      <c r="F6" s="53">
        <f>'Budget revenue and expenditure'!F16</f>
        <v>-0.40000000000000541</v>
      </c>
      <c r="G6" s="53">
        <f>'Budget revenue and expenditure'!G16</f>
        <v>-0.40000000000000174</v>
      </c>
      <c r="H6" s="28"/>
    </row>
    <row r="7" spans="1:15" ht="15.75" x14ac:dyDescent="0.25">
      <c r="A7" s="20">
        <v>5</v>
      </c>
      <c r="B7" s="55" t="s">
        <v>477</v>
      </c>
      <c r="C7" s="54" t="s">
        <v>467</v>
      </c>
      <c r="D7" s="53">
        <v>24486.645827823522</v>
      </c>
      <c r="E7" s="53">
        <v>25219.98765904102</v>
      </c>
      <c r="F7" s="53">
        <v>25949.427033761942</v>
      </c>
      <c r="G7" s="53">
        <v>26701.960417741037</v>
      </c>
      <c r="H7" s="28"/>
    </row>
    <row r="8" spans="1:15" ht="15.75" x14ac:dyDescent="0.25">
      <c r="A8" s="20">
        <v>6</v>
      </c>
      <c r="B8" s="56"/>
      <c r="C8" s="54" t="s">
        <v>478</v>
      </c>
      <c r="D8" s="53">
        <v>3.3668989970053964</v>
      </c>
      <c r="E8" s="53">
        <v>2.9948643696402932</v>
      </c>
      <c r="F8" s="53">
        <v>2.8923066283080834</v>
      </c>
      <c r="G8" s="53">
        <v>2.8999999999999937</v>
      </c>
      <c r="H8" s="28"/>
    </row>
    <row r="9" spans="1:15" ht="15.75" x14ac:dyDescent="0.25">
      <c r="A9" s="20">
        <v>7</v>
      </c>
      <c r="B9" s="55" t="s">
        <v>497</v>
      </c>
      <c r="C9" s="54" t="s">
        <v>478</v>
      </c>
      <c r="D9" s="53">
        <v>3.4499899999999881</v>
      </c>
      <c r="E9" s="53">
        <v>3.3499999900000028</v>
      </c>
      <c r="F9" s="53">
        <v>3.2500000000000022</v>
      </c>
      <c r="G9" s="53">
        <v>2.934411884860344</v>
      </c>
      <c r="H9" s="28"/>
    </row>
    <row r="10" spans="1:15" ht="15.75" x14ac:dyDescent="0.25">
      <c r="A10" s="20">
        <v>8</v>
      </c>
      <c r="B10" s="56"/>
      <c r="C10" s="54" t="s">
        <v>498</v>
      </c>
      <c r="D10" s="53">
        <v>3.0553301774860353</v>
      </c>
      <c r="E10" s="53">
        <v>3.1003301774860352</v>
      </c>
      <c r="F10" s="53">
        <v>3.0914401774860369</v>
      </c>
      <c r="G10" s="53">
        <v>3</v>
      </c>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454</v>
      </c>
      <c r="B13" s="32"/>
      <c r="C13" s="32"/>
      <c r="D13" s="32"/>
      <c r="E13" s="32"/>
      <c r="F13" s="32"/>
      <c r="G13" s="32"/>
      <c r="H13" s="28"/>
    </row>
    <row r="14" spans="1:15" ht="15.75" x14ac:dyDescent="0.25">
      <c r="A14" s="17" t="s">
        <v>452</v>
      </c>
      <c r="B14" s="17" t="s">
        <v>297</v>
      </c>
      <c r="C14" s="17"/>
      <c r="D14" s="17">
        <v>2007</v>
      </c>
      <c r="E14" s="17">
        <v>2008</v>
      </c>
      <c r="F14" s="17">
        <v>2009</v>
      </c>
      <c r="G14" s="17">
        <v>2010</v>
      </c>
      <c r="H14" s="17">
        <v>2011</v>
      </c>
      <c r="I14" s="17">
        <v>2012</v>
      </c>
      <c r="J14" s="17">
        <v>2013</v>
      </c>
      <c r="K14" s="17">
        <v>2014</v>
      </c>
      <c r="L14" s="17">
        <v>2015</v>
      </c>
      <c r="M14" s="17">
        <v>2016</v>
      </c>
      <c r="N14" s="57" t="s">
        <v>111</v>
      </c>
      <c r="O14" s="57" t="s">
        <v>112</v>
      </c>
    </row>
    <row r="15" spans="1:15" ht="15.75" x14ac:dyDescent="0.25">
      <c r="A15" s="20">
        <v>1</v>
      </c>
      <c r="B15" s="55" t="s">
        <v>469</v>
      </c>
      <c r="C15" s="54" t="s">
        <v>467</v>
      </c>
      <c r="D15" s="53">
        <v>7678.9</v>
      </c>
      <c r="E15" s="53">
        <v>9167.2999999999993</v>
      </c>
      <c r="F15" s="53">
        <v>8316.2999999999993</v>
      </c>
      <c r="G15" s="53">
        <v>8162.3</v>
      </c>
      <c r="H15" s="53">
        <v>8216.7000000000007</v>
      </c>
      <c r="I15" s="53">
        <v>8309.2999999999993</v>
      </c>
      <c r="J15" s="53">
        <v>8596.5</v>
      </c>
      <c r="K15" s="53">
        <v>9045.2999999999993</v>
      </c>
      <c r="L15" s="53">
        <v>9353.1</v>
      </c>
      <c r="M15" s="53">
        <v>9309.7999999999993</v>
      </c>
      <c r="N15" s="53">
        <v>10089.9</v>
      </c>
      <c r="O15" s="53">
        <f>Makro!Q6/100*'Budget balance'!O16</f>
        <v>10891.809857165392</v>
      </c>
    </row>
    <row r="16" spans="1:15" ht="15.75" x14ac:dyDescent="0.25">
      <c r="A16" s="20">
        <v>2</v>
      </c>
      <c r="B16" s="56"/>
      <c r="C16" s="54" t="s">
        <v>468</v>
      </c>
      <c r="D16" s="53">
        <v>34</v>
      </c>
      <c r="E16" s="53">
        <v>37.6</v>
      </c>
      <c r="F16" s="53">
        <v>44.2</v>
      </c>
      <c r="G16" s="53">
        <v>45.5</v>
      </c>
      <c r="H16" s="53">
        <v>40.5</v>
      </c>
      <c r="I16" s="53">
        <v>38</v>
      </c>
      <c r="J16" s="53">
        <v>37.700000000000003</v>
      </c>
      <c r="K16" s="53">
        <v>38.200000000000003</v>
      </c>
      <c r="L16" s="53">
        <v>38.4</v>
      </c>
      <c r="M16" s="53">
        <v>37.299999999999997</v>
      </c>
      <c r="N16" s="53">
        <f>'Budget revenue and expenditure'!N22</f>
        <v>37.6</v>
      </c>
      <c r="O16" s="53">
        <f>'Budget revenue and expenditure'!O22</f>
        <v>37.799999999999997</v>
      </c>
    </row>
    <row r="17" spans="1:15" ht="15.75" x14ac:dyDescent="0.25">
      <c r="A17" s="20">
        <v>3</v>
      </c>
      <c r="B17" s="55" t="s">
        <v>475</v>
      </c>
      <c r="C17" s="54" t="s">
        <v>467</v>
      </c>
      <c r="D17" s="53">
        <v>-115.8</v>
      </c>
      <c r="E17" s="53">
        <v>-1023.8</v>
      </c>
      <c r="F17" s="53">
        <v>-1718.3</v>
      </c>
      <c r="G17" s="53">
        <v>-1558.1</v>
      </c>
      <c r="H17" s="53">
        <v>-874.4</v>
      </c>
      <c r="I17" s="53">
        <v>-263.89999999999998</v>
      </c>
      <c r="J17" s="53">
        <v>-219.2</v>
      </c>
      <c r="K17" s="53">
        <v>-288.3</v>
      </c>
      <c r="L17" s="53">
        <v>-298</v>
      </c>
      <c r="M17" s="53">
        <v>9.5</v>
      </c>
      <c r="N17" s="53">
        <f>'Budget revenue and expenditure'!N33</f>
        <v>-125.19999999999891</v>
      </c>
      <c r="O17" s="53">
        <f>'Budget revenue and expenditure'!O33</f>
        <v>-288.14311791442742</v>
      </c>
    </row>
    <row r="18" spans="1:15" ht="15.75" x14ac:dyDescent="0.25">
      <c r="A18" s="20">
        <v>4</v>
      </c>
      <c r="B18" s="56"/>
      <c r="C18" s="54" t="s">
        <v>468</v>
      </c>
      <c r="D18" s="53">
        <v>-0.5</v>
      </c>
      <c r="E18" s="53">
        <v>-4.2</v>
      </c>
      <c r="F18" s="53">
        <v>-9.1</v>
      </c>
      <c r="G18" s="53">
        <v>-8.6999999999999993</v>
      </c>
      <c r="H18" s="53">
        <v>-4.3</v>
      </c>
      <c r="I18" s="53">
        <v>-1.2</v>
      </c>
      <c r="J18" s="53">
        <v>-1</v>
      </c>
      <c r="K18" s="53">
        <v>-1.2</v>
      </c>
      <c r="L18" s="53">
        <v>-1.2</v>
      </c>
      <c r="M18" s="53">
        <v>0</v>
      </c>
      <c r="N18" s="53">
        <f>'Budget revenue and expenditure'!N34</f>
        <v>-0.5</v>
      </c>
      <c r="O18" s="53">
        <f>'Budget revenue and expenditure'!O34</f>
        <v>-0.9</v>
      </c>
    </row>
    <row r="19" spans="1:15" ht="15.75" x14ac:dyDescent="0.25">
      <c r="A19" s="20">
        <v>5</v>
      </c>
      <c r="B19" s="55" t="s">
        <v>477</v>
      </c>
      <c r="C19" s="54" t="s">
        <v>467</v>
      </c>
      <c r="D19" s="53">
        <v>22617.967000000001</v>
      </c>
      <c r="E19" s="53">
        <v>21815.562000000002</v>
      </c>
      <c r="F19" s="53">
        <v>18673.752</v>
      </c>
      <c r="G19" s="53">
        <v>17937.881000000001</v>
      </c>
      <c r="H19" s="53">
        <v>19082.501</v>
      </c>
      <c r="I19" s="53">
        <v>19852.409</v>
      </c>
      <c r="J19" s="53">
        <v>20364.539000000001</v>
      </c>
      <c r="K19" s="53">
        <v>20754.021000000001</v>
      </c>
      <c r="L19" s="53">
        <v>21342.748</v>
      </c>
      <c r="M19" s="53">
        <v>21785.745999999999</v>
      </c>
      <c r="N19" s="53">
        <v>22770.726694647747</v>
      </c>
      <c r="O19" s="53">
        <v>23689.059133459075</v>
      </c>
    </row>
    <row r="20" spans="1:15" ht="15.75" x14ac:dyDescent="0.25">
      <c r="A20" s="20">
        <v>6</v>
      </c>
      <c r="B20" s="56"/>
      <c r="C20" s="54" t="s">
        <v>478</v>
      </c>
      <c r="D20" s="53">
        <v>9.9792693296943877</v>
      </c>
      <c r="E20" s="53">
        <v>-3.5476442246113402</v>
      </c>
      <c r="F20" s="53">
        <v>-14.401691783140866</v>
      </c>
      <c r="G20" s="53">
        <v>-3.9406703055711518</v>
      </c>
      <c r="H20" s="53">
        <v>6.3810212588655197</v>
      </c>
      <c r="I20" s="53">
        <v>4.0346283749703424</v>
      </c>
      <c r="J20" s="53">
        <v>2.5796869286744961</v>
      </c>
      <c r="K20" s="53">
        <v>1.9125500459401534</v>
      </c>
      <c r="L20" s="53">
        <v>2.8366888517651567</v>
      </c>
      <c r="M20" s="53">
        <v>2.0756371203933144</v>
      </c>
      <c r="N20" s="53">
        <v>4.5212162789731725</v>
      </c>
      <c r="O20" s="53">
        <v>4.0329518294520694</v>
      </c>
    </row>
    <row r="21" spans="1:15" ht="15.75" x14ac:dyDescent="0.25">
      <c r="A21" s="20">
        <v>7</v>
      </c>
      <c r="B21" s="55" t="s">
        <v>497</v>
      </c>
      <c r="C21" s="54" t="s">
        <v>478</v>
      </c>
      <c r="D21" s="53">
        <v>3.8542568401399535</v>
      </c>
      <c r="E21" s="53">
        <v>2.6060532837544059</v>
      </c>
      <c r="F21" s="53">
        <v>-1.5403684449900652</v>
      </c>
      <c r="G21" s="53">
        <v>-1.7342876358195838</v>
      </c>
      <c r="H21" s="53">
        <v>-0.30806956724346435</v>
      </c>
      <c r="I21" s="53">
        <v>1.2898112159920601</v>
      </c>
      <c r="J21" s="53">
        <v>2.1099999999999888</v>
      </c>
      <c r="K21" s="53">
        <v>2.3900000000000041</v>
      </c>
      <c r="L21" s="53">
        <v>2.8888999999999854</v>
      </c>
      <c r="M21" s="53">
        <v>2.5400000000000169</v>
      </c>
      <c r="N21" s="53">
        <v>3.3499998999999994</v>
      </c>
      <c r="O21" s="53">
        <v>3.4000000000000008</v>
      </c>
    </row>
    <row r="22" spans="1:15" ht="15.75" x14ac:dyDescent="0.25">
      <c r="A22" s="20">
        <v>8</v>
      </c>
      <c r="B22" s="56"/>
      <c r="C22" s="54" t="s">
        <v>498</v>
      </c>
      <c r="D22" s="53" t="s">
        <v>266</v>
      </c>
      <c r="E22" s="53" t="s">
        <v>266</v>
      </c>
      <c r="F22" s="53" t="s">
        <v>266</v>
      </c>
      <c r="G22" s="53" t="s">
        <v>266</v>
      </c>
      <c r="H22" s="53" t="s">
        <v>266</v>
      </c>
      <c r="I22" s="53">
        <v>1.40962956918333</v>
      </c>
      <c r="J22" s="53">
        <v>1.3592038751693347</v>
      </c>
      <c r="K22" s="53">
        <v>1.4385985467938942</v>
      </c>
      <c r="L22" s="53">
        <v>1.9376343912928995</v>
      </c>
      <c r="M22" s="53">
        <v>2.4460631538748587</v>
      </c>
      <c r="N22" s="53">
        <v>2.8018701105992054</v>
      </c>
      <c r="O22" s="53">
        <v>2.9663301774860336</v>
      </c>
    </row>
    <row r="23" spans="1:15" ht="15.75" x14ac:dyDescent="0.25">
      <c r="A23" s="51" t="s">
        <v>492</v>
      </c>
      <c r="B23" s="19"/>
      <c r="C23" s="19"/>
      <c r="D23" s="19"/>
      <c r="E23" s="19"/>
      <c r="F23" s="19"/>
      <c r="G23" s="19"/>
      <c r="H23" s="28"/>
    </row>
    <row r="24" spans="1:15" ht="15" hidden="1" customHeight="1" x14ac:dyDescent="0.25">
      <c r="A24" t="s">
        <v>78</v>
      </c>
    </row>
    <row r="25" spans="1:15" ht="15" hidden="1" customHeight="1" x14ac:dyDescent="0.25"/>
    <row r="26" spans="1:15" ht="15" hidden="1" customHeight="1" x14ac:dyDescent="0.25"/>
    <row r="27" spans="1:15" ht="15" hidden="1" customHeight="1" x14ac:dyDescent="0.25"/>
    <row r="28" spans="1:15" ht="15" hidden="1" customHeight="1" x14ac:dyDescent="0.25"/>
    <row r="29" spans="1:15" ht="15" hidden="1" customHeight="1" x14ac:dyDescent="0.25"/>
    <row r="30" spans="1:15" ht="15" hidden="1" customHeight="1" x14ac:dyDescent="0.25"/>
    <row r="31" spans="1:15" ht="15" hidden="1" customHeight="1" x14ac:dyDescent="0.25"/>
    <row r="32" spans="1:15"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&amp;LPolitical parties survey on fiscal discipline</oddHeader>
    <oddFooter>&amp;LFiscal discipline council&amp;CPage &amp;P&amp;R&amp;D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1.28515625" style="19" customWidth="1"/>
    <col min="17" max="21" width="0" style="30" hidden="1" customWidth="1"/>
    <col min="22" max="22" width="9" style="30" hidden="1" customWidth="1"/>
    <col min="23" max="16383" width="0" hidden="1" customWidth="1"/>
    <col min="16384" max="16384" width="1.140625" hidden="1" customWidth="1"/>
  </cols>
  <sheetData>
    <row r="1" spans="1:15" ht="33.75" customHeight="1" x14ac:dyDescent="0.25">
      <c r="A1" s="271" t="s">
        <v>502</v>
      </c>
      <c r="B1" s="272"/>
      <c r="C1" s="272"/>
      <c r="D1" s="272"/>
      <c r="E1" s="272"/>
      <c r="F1" s="272"/>
      <c r="G1" s="273"/>
      <c r="H1" s="99" t="s">
        <v>454</v>
      </c>
    </row>
    <row r="2" spans="1:15" ht="14.25" customHeight="1" x14ac:dyDescent="0.25">
      <c r="A2" s="17" t="s">
        <v>452</v>
      </c>
      <c r="B2" s="17" t="s">
        <v>297</v>
      </c>
      <c r="C2" s="17"/>
      <c r="D2" s="17">
        <v>2019</v>
      </c>
      <c r="E2" s="17">
        <v>2020</v>
      </c>
      <c r="F2" s="17">
        <v>2021</v>
      </c>
      <c r="G2" s="17">
        <v>2022</v>
      </c>
      <c r="H2" s="27"/>
    </row>
    <row r="3" spans="1:15" ht="15.75" x14ac:dyDescent="0.25">
      <c r="A3" s="20">
        <v>1</v>
      </c>
      <c r="B3" s="55" t="s">
        <v>491</v>
      </c>
      <c r="C3" s="54" t="s">
        <v>467</v>
      </c>
      <c r="D3" s="53">
        <f>D8+('Budget revenue and expenditure'!I15-'Budget revenue and expenditure'!D15)</f>
        <v>11478.048904056111</v>
      </c>
      <c r="E3" s="53">
        <f>E8+('Budget revenue and expenditure'!J15-'Budget revenue and expenditure'!E15)</f>
        <v>12340.049011519228</v>
      </c>
      <c r="F3" s="53">
        <f>F8+('Budget revenue and expenditure'!K15-'Budget revenue and expenditure'!F15)</f>
        <v>12188.853516259705</v>
      </c>
      <c r="G3" s="53">
        <f>G8+('Budget revenue and expenditure'!L15-'Budget revenue and expenditure'!G15)</f>
        <v>12847.051606137726</v>
      </c>
      <c r="H3" s="28"/>
    </row>
    <row r="4" spans="1:15" ht="15.75" x14ac:dyDescent="0.25">
      <c r="A4" s="20">
        <v>2</v>
      </c>
      <c r="B4" s="56"/>
      <c r="C4" s="54" t="s">
        <v>468</v>
      </c>
      <c r="D4" s="53">
        <f>D3/Makro!R6*100</f>
        <v>37.399999999999991</v>
      </c>
      <c r="E4" s="53">
        <f>E3/Makro!S6*100</f>
        <v>38</v>
      </c>
      <c r="F4" s="53">
        <f>F3/Makro!T6*100</f>
        <v>35.6</v>
      </c>
      <c r="G4" s="53">
        <f>G3/Makro!U6*100</f>
        <v>35.599999999999994</v>
      </c>
      <c r="H4" s="28"/>
    </row>
    <row r="5" spans="1:15" ht="15.75" x14ac:dyDescent="0.25">
      <c r="A5" s="19"/>
      <c r="B5" s="19"/>
      <c r="C5" s="19"/>
      <c r="D5" s="167"/>
      <c r="E5" s="19"/>
      <c r="F5" s="19"/>
      <c r="G5" s="19"/>
      <c r="H5" s="28"/>
    </row>
    <row r="6" spans="1:15" ht="15.75" x14ac:dyDescent="0.25">
      <c r="A6" s="51" t="s">
        <v>466</v>
      </c>
      <c r="B6" s="19"/>
      <c r="C6" s="19"/>
      <c r="D6" s="19"/>
      <c r="E6" s="19"/>
      <c r="F6" s="19"/>
      <c r="G6" s="19"/>
      <c r="H6" s="28"/>
    </row>
    <row r="7" spans="1:15" ht="15.75" x14ac:dyDescent="0.25">
      <c r="A7" s="17" t="s">
        <v>452</v>
      </c>
      <c r="B7" s="17" t="s">
        <v>297</v>
      </c>
      <c r="C7" s="17"/>
      <c r="D7" s="57" t="s">
        <v>127</v>
      </c>
      <c r="E7" s="57" t="s">
        <v>128</v>
      </c>
      <c r="F7" s="57" t="s">
        <v>374</v>
      </c>
      <c r="G7" s="57" t="s">
        <v>322</v>
      </c>
      <c r="H7" s="28"/>
    </row>
    <row r="8" spans="1:15" ht="15.75" x14ac:dyDescent="0.25">
      <c r="A8" s="20">
        <v>1</v>
      </c>
      <c r="B8" s="55" t="s">
        <v>491</v>
      </c>
      <c r="C8" s="54" t="s">
        <v>467</v>
      </c>
      <c r="D8" s="53">
        <f>Makro!R6/100*'State debt'!D9</f>
        <v>11478.048904056113</v>
      </c>
      <c r="E8" s="53">
        <f>Makro!S6/100*'State debt'!E9</f>
        <v>12340.049011519228</v>
      </c>
      <c r="F8" s="53">
        <f>Makro!T6/100*'State debt'!F9</f>
        <v>12188.853516259705</v>
      </c>
      <c r="G8" s="53">
        <f>Makro!U6/100*'State debt'!G9</f>
        <v>12847.051606137728</v>
      </c>
      <c r="H8" s="28"/>
    </row>
    <row r="9" spans="1:15" ht="15.75" x14ac:dyDescent="0.25">
      <c r="A9" s="20">
        <v>2</v>
      </c>
      <c r="B9" s="56"/>
      <c r="C9" s="54" t="s">
        <v>468</v>
      </c>
      <c r="D9" s="53">
        <v>37.4</v>
      </c>
      <c r="E9" s="53">
        <v>38</v>
      </c>
      <c r="F9" s="53">
        <v>35.6</v>
      </c>
      <c r="G9" s="53">
        <f>F9</f>
        <v>35.6</v>
      </c>
      <c r="H9" s="28"/>
    </row>
    <row r="10" spans="1:15" ht="15.75" x14ac:dyDescent="0.25">
      <c r="A10" s="19"/>
      <c r="B10" s="19"/>
      <c r="C10" s="19"/>
      <c r="D10" s="19"/>
      <c r="E10" s="19"/>
      <c r="F10" s="19"/>
      <c r="G10" s="19"/>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454</v>
      </c>
      <c r="B13" s="32"/>
      <c r="C13" s="32"/>
      <c r="D13" s="32"/>
      <c r="E13" s="32"/>
      <c r="F13" s="32"/>
      <c r="G13" s="32"/>
      <c r="H13" s="28"/>
    </row>
    <row r="14" spans="1:15" ht="15.75" x14ac:dyDescent="0.25">
      <c r="A14" s="17" t="s">
        <v>452</v>
      </c>
      <c r="B14" s="17" t="s">
        <v>297</v>
      </c>
      <c r="C14" s="17"/>
      <c r="D14" s="17">
        <v>2007</v>
      </c>
      <c r="E14" s="17">
        <v>2008</v>
      </c>
      <c r="F14" s="17">
        <v>2009</v>
      </c>
      <c r="G14" s="17">
        <v>2010</v>
      </c>
      <c r="H14" s="17">
        <v>2011</v>
      </c>
      <c r="I14" s="17">
        <v>2012</v>
      </c>
      <c r="J14" s="17">
        <v>2013</v>
      </c>
      <c r="K14" s="17">
        <v>2014</v>
      </c>
      <c r="L14" s="17">
        <v>2015</v>
      </c>
      <c r="M14" s="17">
        <v>2016</v>
      </c>
      <c r="N14" s="57" t="s">
        <v>111</v>
      </c>
      <c r="O14" s="57" t="s">
        <v>112</v>
      </c>
    </row>
    <row r="15" spans="1:15" ht="15.75" x14ac:dyDescent="0.25">
      <c r="A15" s="20">
        <v>1</v>
      </c>
      <c r="B15" s="55" t="s">
        <v>491</v>
      </c>
      <c r="C15" s="54" t="s">
        <v>467</v>
      </c>
      <c r="D15" s="53">
        <v>1817.9</v>
      </c>
      <c r="E15" s="53">
        <v>4426.8</v>
      </c>
      <c r="F15" s="53">
        <v>6738.7</v>
      </c>
      <c r="G15" s="53">
        <v>8401.5</v>
      </c>
      <c r="H15" s="53">
        <v>8662.7999999999993</v>
      </c>
      <c r="I15" s="53">
        <v>9020</v>
      </c>
      <c r="J15" s="53">
        <v>8892.7000000000007</v>
      </c>
      <c r="K15" s="53">
        <v>9668.5</v>
      </c>
      <c r="L15" s="53">
        <v>8953.2999999999993</v>
      </c>
      <c r="M15" s="53">
        <v>10091.6</v>
      </c>
      <c r="N15" s="53">
        <f>Makro!P6/100*'State debt'!N16</f>
        <v>10800.406009235801</v>
      </c>
      <c r="O15" s="53">
        <f>Makro!Q6/100*'State debt'!O16</f>
        <v>11064.69572791405</v>
      </c>
    </row>
    <row r="16" spans="1:15" ht="15.75" x14ac:dyDescent="0.25">
      <c r="A16" s="20">
        <v>2</v>
      </c>
      <c r="B16" s="56"/>
      <c r="C16" s="54" t="s">
        <v>468</v>
      </c>
      <c r="D16" s="53">
        <v>8</v>
      </c>
      <c r="E16" s="53">
        <v>18.2</v>
      </c>
      <c r="F16" s="53">
        <v>35.799999999999997</v>
      </c>
      <c r="G16" s="53">
        <v>46.8</v>
      </c>
      <c r="H16" s="53">
        <v>42.7</v>
      </c>
      <c r="I16" s="53">
        <v>41.2</v>
      </c>
      <c r="J16" s="53">
        <v>39</v>
      </c>
      <c r="K16" s="53">
        <v>40.9</v>
      </c>
      <c r="L16" s="53">
        <v>36.9</v>
      </c>
      <c r="M16" s="53">
        <v>40.6</v>
      </c>
      <c r="N16" s="53">
        <v>40.200000000000003</v>
      </c>
      <c r="O16" s="53">
        <v>38.4</v>
      </c>
    </row>
    <row r="17" spans="1:16" ht="15.75" x14ac:dyDescent="0.25">
      <c r="A17" s="51" t="s">
        <v>460</v>
      </c>
      <c r="B17" s="19"/>
      <c r="C17" s="19"/>
      <c r="D17" s="19"/>
      <c r="E17" s="19"/>
      <c r="F17" s="19"/>
      <c r="G17" s="19"/>
      <c r="H17" s="28"/>
    </row>
    <row r="18" spans="1:16" ht="15.75" hidden="1" x14ac:dyDescent="0.25">
      <c r="A18" s="147"/>
      <c r="B18" s="147"/>
      <c r="C18" s="147"/>
      <c r="D18" s="146"/>
      <c r="E18" s="146"/>
      <c r="F18" s="146"/>
      <c r="G18" s="146"/>
      <c r="H18" s="146"/>
      <c r="I18" s="146"/>
      <c r="J18" s="146"/>
      <c r="K18" s="146"/>
      <c r="L18" s="146"/>
      <c r="M18" s="146"/>
      <c r="N18" s="146"/>
      <c r="O18" s="146"/>
      <c r="P18" s="36"/>
    </row>
    <row r="19" spans="1:16" ht="15.75" hidden="1" x14ac:dyDescent="0.25">
      <c r="A19" s="147"/>
      <c r="B19" s="147"/>
      <c r="C19" s="147"/>
      <c r="D19" s="146"/>
      <c r="E19" s="146"/>
      <c r="F19" s="146"/>
      <c r="G19" s="146"/>
      <c r="H19" s="146"/>
      <c r="I19" s="146"/>
      <c r="J19" s="146"/>
      <c r="K19" s="146"/>
      <c r="L19" s="146"/>
      <c r="M19" s="146"/>
      <c r="N19" s="146"/>
      <c r="O19" s="146"/>
      <c r="P19" s="36"/>
    </row>
    <row r="20" spans="1:16" ht="15.75" hidden="1" x14ac:dyDescent="0.25">
      <c r="A20" s="147"/>
      <c r="B20" s="147"/>
      <c r="C20" s="147"/>
      <c r="D20" s="146"/>
      <c r="E20" s="146"/>
      <c r="F20" s="146"/>
      <c r="G20" s="146"/>
      <c r="H20" s="146"/>
      <c r="I20" s="146"/>
      <c r="J20" s="146"/>
      <c r="K20" s="146"/>
      <c r="L20" s="146"/>
      <c r="M20" s="146"/>
      <c r="N20" s="146"/>
      <c r="O20" s="146"/>
      <c r="P20" s="36"/>
    </row>
    <row r="21" spans="1:16" ht="15.75" hidden="1" x14ac:dyDescent="0.25">
      <c r="A21" s="147"/>
      <c r="B21" s="147"/>
      <c r="C21" s="147"/>
      <c r="D21" s="146"/>
      <c r="E21" s="146"/>
      <c r="F21" s="146"/>
      <c r="G21" s="146"/>
      <c r="H21" s="146"/>
      <c r="I21" s="146"/>
      <c r="J21" s="146"/>
      <c r="K21" s="146"/>
      <c r="L21" s="146"/>
      <c r="M21" s="146"/>
      <c r="N21" s="146"/>
      <c r="O21" s="146"/>
      <c r="P21" s="36"/>
    </row>
    <row r="22" spans="1:16" ht="15.75" hidden="1" x14ac:dyDescent="0.25">
      <c r="A22" s="147"/>
      <c r="B22" s="147"/>
      <c r="C22" s="147"/>
      <c r="D22" s="146"/>
      <c r="E22" s="146"/>
      <c r="F22" s="146"/>
      <c r="G22" s="146"/>
      <c r="H22" s="146"/>
      <c r="I22" s="146"/>
      <c r="J22" s="146"/>
      <c r="K22" s="146"/>
      <c r="L22" s="146"/>
      <c r="M22" s="146"/>
      <c r="N22" s="146"/>
      <c r="O22" s="146"/>
      <c r="P22" s="36"/>
    </row>
    <row r="23" spans="1:16" ht="15.75" hidden="1" x14ac:dyDescent="0.25">
      <c r="A23" s="148"/>
      <c r="B23" s="36"/>
      <c r="C23" s="36"/>
      <c r="D23" s="36"/>
      <c r="E23" s="36"/>
      <c r="F23" s="36"/>
      <c r="G23" s="36"/>
      <c r="H23" s="146"/>
      <c r="I23" s="36"/>
      <c r="J23" s="36"/>
      <c r="K23" s="36"/>
      <c r="L23" s="36"/>
      <c r="M23" s="36"/>
      <c r="N23" s="36"/>
      <c r="O23" s="36"/>
      <c r="P23" s="36"/>
    </row>
    <row r="24" spans="1:16" ht="15" hidden="1" customHeight="1" x14ac:dyDescent="0.25">
      <c r="A24" t="s">
        <v>78</v>
      </c>
    </row>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&amp;LPolitical parties survey on fiscal discipline</oddHeader>
    <oddFooter>&amp;LFiscal discipline council&amp;CPage &amp;P&amp;R&amp;D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2" width="0" style="30" hidden="1"/>
    <col min="16383" max="16383" width="1.140625" style="30" hidden="1"/>
    <col min="16384" max="16384" width="9.140625" style="30" hidden="1"/>
  </cols>
  <sheetData>
    <row r="1" spans="1:8" ht="33" customHeight="1" x14ac:dyDescent="0.25">
      <c r="A1" s="271" t="s">
        <v>501</v>
      </c>
      <c r="B1" s="272"/>
      <c r="C1" s="272"/>
      <c r="D1" s="272"/>
      <c r="E1" s="272"/>
      <c r="F1" s="273"/>
      <c r="G1" s="26"/>
      <c r="H1" s="29"/>
    </row>
    <row r="2" spans="1:8" ht="15.75" x14ac:dyDescent="0.25">
      <c r="A2" s="17" t="s">
        <v>452</v>
      </c>
      <c r="B2" s="17" t="s">
        <v>479</v>
      </c>
      <c r="C2" s="17">
        <v>2019</v>
      </c>
      <c r="D2" s="17">
        <v>2020</v>
      </c>
      <c r="E2" s="17">
        <v>2021</v>
      </c>
      <c r="F2" s="17">
        <v>2022</v>
      </c>
      <c r="G2" s="27"/>
    </row>
    <row r="3" spans="1:8" ht="15.75" x14ac:dyDescent="0.25">
      <c r="A3" s="20">
        <v>1</v>
      </c>
      <c r="B3" s="15"/>
      <c r="C3" s="16"/>
      <c r="D3" s="16"/>
      <c r="E3" s="16"/>
      <c r="F3" s="16"/>
      <c r="G3" s="28"/>
    </row>
    <row r="4" spans="1:8" ht="15.75" x14ac:dyDescent="0.25">
      <c r="A4" s="20">
        <v>2</v>
      </c>
      <c r="B4" s="15"/>
      <c r="C4" s="16"/>
      <c r="D4" s="16"/>
      <c r="E4" s="16"/>
      <c r="F4" s="16"/>
      <c r="G4" s="28"/>
    </row>
    <row r="5" spans="1:8" ht="15.75" x14ac:dyDescent="0.25">
      <c r="A5" s="20">
        <v>3</v>
      </c>
      <c r="B5" s="15"/>
      <c r="C5" s="16"/>
      <c r="D5" s="16"/>
      <c r="E5" s="16"/>
      <c r="F5" s="16"/>
      <c r="G5" s="28"/>
    </row>
    <row r="6" spans="1:8" ht="15.75" x14ac:dyDescent="0.25">
      <c r="A6" s="20">
        <v>4</v>
      </c>
      <c r="B6" s="15"/>
      <c r="C6" s="16"/>
      <c r="D6" s="16"/>
      <c r="E6" s="16"/>
      <c r="F6" s="16"/>
      <c r="G6" s="28"/>
    </row>
    <row r="7" spans="1:8" ht="15.75" x14ac:dyDescent="0.25">
      <c r="A7" s="20">
        <v>5</v>
      </c>
      <c r="B7" s="15"/>
      <c r="C7" s="16"/>
      <c r="D7" s="16"/>
      <c r="E7" s="16"/>
      <c r="F7" s="16"/>
      <c r="G7" s="28"/>
    </row>
    <row r="8" spans="1:8" ht="15.75" x14ac:dyDescent="0.25">
      <c r="A8" s="20">
        <v>6</v>
      </c>
      <c r="B8" s="15"/>
      <c r="C8" s="16"/>
      <c r="D8" s="16"/>
      <c r="E8" s="16"/>
      <c r="F8" s="16"/>
      <c r="G8" s="28"/>
    </row>
    <row r="9" spans="1:8" ht="15.75" x14ac:dyDescent="0.25">
      <c r="A9" s="20">
        <v>7</v>
      </c>
      <c r="B9" s="15"/>
      <c r="C9" s="16"/>
      <c r="D9" s="16"/>
      <c r="E9" s="16"/>
      <c r="F9" s="16"/>
      <c r="G9" s="28"/>
    </row>
    <row r="10" spans="1:8" ht="15.75" x14ac:dyDescent="0.25">
      <c r="A10" s="20">
        <v>8</v>
      </c>
      <c r="B10" s="15"/>
      <c r="C10" s="16"/>
      <c r="D10" s="16"/>
      <c r="E10" s="16"/>
      <c r="F10" s="16"/>
      <c r="G10" s="28"/>
    </row>
    <row r="11" spans="1:8" ht="15.75" x14ac:dyDescent="0.25">
      <c r="A11" s="20">
        <v>9</v>
      </c>
      <c r="B11" s="15"/>
      <c r="C11" s="16"/>
      <c r="D11" s="16"/>
      <c r="E11" s="16"/>
      <c r="F11" s="16"/>
      <c r="G11" s="28"/>
    </row>
    <row r="12" spans="1:8" ht="15.75" x14ac:dyDescent="0.25">
      <c r="A12" s="20">
        <v>10</v>
      </c>
      <c r="B12" s="15"/>
      <c r="C12" s="16"/>
      <c r="D12" s="16"/>
      <c r="E12" s="16"/>
      <c r="F12" s="16"/>
      <c r="G12" s="28"/>
    </row>
    <row r="13" spans="1:8" ht="15.75" x14ac:dyDescent="0.25">
      <c r="A13" s="20">
        <v>11</v>
      </c>
      <c r="B13" s="15"/>
      <c r="C13" s="16"/>
      <c r="D13" s="16"/>
      <c r="E13" s="16"/>
      <c r="F13" s="16"/>
      <c r="G13" s="28"/>
    </row>
    <row r="14" spans="1:8" ht="15.75" x14ac:dyDescent="0.25">
      <c r="A14" s="20">
        <v>12</v>
      </c>
      <c r="B14" s="15"/>
      <c r="C14" s="16"/>
      <c r="D14" s="16"/>
      <c r="E14" s="16"/>
      <c r="F14" s="16"/>
      <c r="G14" s="28"/>
    </row>
    <row r="15" spans="1:8" ht="15.75" x14ac:dyDescent="0.25">
      <c r="A15" s="20">
        <v>13</v>
      </c>
      <c r="B15" s="15"/>
      <c r="C15" s="16"/>
      <c r="D15" s="16"/>
      <c r="E15" s="16"/>
      <c r="F15" s="16"/>
      <c r="G15" s="28"/>
    </row>
    <row r="16" spans="1:8" ht="15.75" x14ac:dyDescent="0.25">
      <c r="A16" s="20">
        <v>14</v>
      </c>
      <c r="B16" s="15"/>
      <c r="C16" s="16"/>
      <c r="D16" s="16"/>
      <c r="E16" s="16"/>
      <c r="F16" s="16"/>
      <c r="G16" s="28"/>
    </row>
    <row r="17" spans="1:8" ht="15.75" x14ac:dyDescent="0.25">
      <c r="A17" s="20">
        <v>15</v>
      </c>
      <c r="B17" s="15"/>
      <c r="C17" s="16"/>
      <c r="D17" s="16"/>
      <c r="E17" s="16"/>
      <c r="F17" s="16"/>
      <c r="G17" s="28"/>
    </row>
    <row r="18" spans="1:8" ht="15.75" x14ac:dyDescent="0.25">
      <c r="A18" s="20">
        <v>16</v>
      </c>
      <c r="B18" s="15"/>
      <c r="C18" s="16"/>
      <c r="D18" s="16"/>
      <c r="E18" s="16"/>
      <c r="F18" s="16"/>
      <c r="G18" s="28"/>
    </row>
    <row r="19" spans="1:8" ht="15.75" x14ac:dyDescent="0.25">
      <c r="A19" s="20">
        <v>17</v>
      </c>
      <c r="B19" s="15"/>
      <c r="C19" s="16"/>
      <c r="D19" s="16"/>
      <c r="E19" s="16"/>
      <c r="F19" s="16"/>
      <c r="G19" s="28"/>
    </row>
    <row r="20" spans="1:8" ht="15.75" x14ac:dyDescent="0.25">
      <c r="A20" s="20">
        <v>18</v>
      </c>
      <c r="B20" s="15"/>
      <c r="C20" s="16"/>
      <c r="D20" s="16"/>
      <c r="E20" s="16"/>
      <c r="F20" s="16"/>
      <c r="G20" s="28"/>
    </row>
    <row r="21" spans="1:8" ht="15.75" x14ac:dyDescent="0.25">
      <c r="A21" s="20">
        <v>19</v>
      </c>
      <c r="B21" s="15"/>
      <c r="C21" s="16"/>
      <c r="D21" s="16"/>
      <c r="E21" s="16"/>
      <c r="F21" s="16"/>
      <c r="G21" s="28"/>
      <c r="H21" s="31"/>
    </row>
    <row r="22" spans="1:8" ht="15.75" x14ac:dyDescent="0.25">
      <c r="A22" s="20">
        <v>20</v>
      </c>
      <c r="B22" s="15"/>
      <c r="C22" s="16"/>
      <c r="D22" s="16"/>
      <c r="E22" s="16"/>
      <c r="F22" s="16"/>
      <c r="G22" s="28"/>
    </row>
    <row r="23" spans="1:8" ht="15.75" x14ac:dyDescent="0.25">
      <c r="A23" s="20"/>
      <c r="B23" s="21" t="s">
        <v>23</v>
      </c>
      <c r="C23" s="22">
        <f>SUM(C3:C22)</f>
        <v>0</v>
      </c>
      <c r="D23" s="22">
        <f>SUM(D3:D22)</f>
        <v>0</v>
      </c>
      <c r="E23" s="22">
        <f>SUM(E3:E22)</f>
        <v>0</v>
      </c>
      <c r="F23" s="22">
        <f>SUM(F3:F22)</f>
        <v>0</v>
      </c>
      <c r="G23" s="28"/>
    </row>
    <row r="24" spans="1:8" ht="15" hidden="1" customHeight="1" x14ac:dyDescent="0.25">
      <c r="A24" t="s">
        <v>78</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orientation="landscape" r:id="rId1"/>
  <headerFooter>
    <oddHeader>&amp;LPolitical parties survey on fiscal discipline</oddHeader>
    <oddFooter>&amp;LFiscal discipline council&amp;CPage &amp;P&amp;R&amp;D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87A5A9-0A14-4E99-A310-B6620E3627F9}">
  <ds:schemaRefs>
    <ds:schemaRef ds:uri="9c5f4703-e5b5-4a71-bd00-8c265978af61"/>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18cde31a-aed2-49ce-b570-e812b29b6342"/>
    <ds:schemaRef ds:uri="http://www.w3.org/XML/1998/namespace"/>
    <ds:schemaRef ds:uri="http://purl.org/dc/dcmitype/"/>
  </ds:schemaRefs>
</ds:datastoreItem>
</file>

<file path=customXml/itemProps2.xml><?xml version="1.0" encoding="utf-8"?>
<ds:datastoreItem xmlns:ds="http://schemas.openxmlformats.org/officeDocument/2006/customXml" ds:itemID="{5AC76F5D-01CD-4CDB-A0CB-0E0EF6AA6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8FE1F7-83F8-4D7E-9391-9DB6088EAD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About Survey</vt:lpstr>
      <vt:lpstr>About Party</vt:lpstr>
      <vt:lpstr>Expenditure</vt:lpstr>
      <vt:lpstr>Revenue</vt:lpstr>
      <vt:lpstr>Reserve</vt:lpstr>
      <vt:lpstr>Budget revenue and expenditure</vt:lpstr>
      <vt:lpstr>Budget balance</vt:lpstr>
      <vt:lpstr>State debt</vt:lpstr>
      <vt:lpstr>Risks</vt:lpstr>
      <vt:lpstr>Outcome</vt:lpstr>
      <vt:lpstr>Summary</vt:lpstr>
      <vt:lpstr>Makro</vt:lpstr>
      <vt:lpstr>Kopa_rezerves</vt:lpstr>
      <vt:lpstr>LNG_2008-2018</vt:lpstr>
      <vt:lpstr>Apro_rezerve_2010-2018</vt:lpstr>
      <vt:lpstr>Parads_1902</vt:lpstr>
      <vt:lpstr>Parads_2605</vt:lpstr>
      <vt:lpstr>Deficits_0103</vt:lpstr>
      <vt:lpstr>Deficits_2004</vt:lpstr>
      <vt:lpstr>Izdevumi_potencials</vt:lpstr>
      <vt:lpstr>Tax_2_GDP_0103</vt:lpstr>
      <vt:lpstr>Tax_2_GDP_2605</vt:lpstr>
      <vt:lpstr>GG_TE_TR_0103</vt:lpstr>
      <vt:lpstr>GG_TE_TR_2605</vt:lpstr>
      <vt:lpstr>LNG</vt:lpstr>
      <vt:lpstr>COFOG</vt:lpstr>
      <vt:lpstr>COFOG_2016</vt:lpstr>
      <vt:lpstr>Ienemumi</vt:lpstr>
      <vt:lpstr>'Apro_rezerve_2010-2018'!Print_Titles</vt:lpstr>
      <vt:lpstr>'Budget balance'!Print_Titles</vt:lpstr>
      <vt:lpstr>'Budget revenue and expenditure'!Print_Titles</vt:lpstr>
      <vt:lpstr>Expenditure!Print_Titles</vt:lpstr>
      <vt:lpstr>'LNG_2008-2018'!Print_Titles</vt:lpstr>
      <vt:lpstr>Makro!Print_Titles</vt:lpstr>
      <vt:lpstr>Reserve!Print_Titles</vt:lpstr>
      <vt:lpstr>Revenue!Print_Titles</vt:lpstr>
      <vt:lpstr>Risks!Print_Titles</vt:lpstr>
      <vt:lpstr>'State debt'!Print_Titles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Fiscal discipline council</dc:creator>
  <cp:lastModifiedBy>Dace Kalsone</cp:lastModifiedBy>
  <cp:lastPrinted>2019-01-03T21:16:02Z</cp:lastPrinted>
  <dcterms:created xsi:type="dcterms:W3CDTF">2018-03-01T12:32:15Z</dcterms:created>
  <dcterms:modified xsi:type="dcterms:W3CDTF">2019-01-04T19:59:13Z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